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2FB5A133-491D-4903-8F36-035C16C720E3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(+X)'!$N$2:$X$383</definedName>
    <definedName name="_xlnm._FilterDatabase" localSheetId="1" hidden="1">'Kolonlarda B Şekil Değ Sın (+X)'!$K$3:$Q$244</definedName>
    <definedName name="_xlnm._FilterDatabase" localSheetId="7" hidden="1">'Kolonlarda P.Mafsallar (+X)'!$O$1:$Z$243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<sst xmlns="http://schemas.openxmlformats.org/spreadsheetml/2006/main" count="23480" uniqueCount="956">
  <si>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</si>
  <si>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</si>
  <si>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</si>
  <si>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</si>
  <si>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</si>
  <si>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</si>
  <si>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</si>
  <si>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</si>
  <si>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</si>
  <si>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</si>
  <si>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</si>
  <si>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</si>
  <si>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</si>
  <si>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</si>
  <si>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</si>
  <si>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</si>
  <si>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</si>
  <si>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</si>
  <si>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</si>
  <si>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</si>
  <si>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</si>
  <si>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</si>
  <si>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</si>
  <si>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</si>
  <si>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</si>
  <si>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</si>
  <si>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</si>
  <si>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</si>
  <si>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</si>
  <si>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</si>
  <si>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</si>
  <si>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</si>
  <si>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</si>
  <si>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</si>
  <si>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</si>
  <si>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</si>
  <si>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</si>
  <si>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</si>
  <si>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</si>
  <si>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</si>
  <si>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</si>
  <si>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</si>
  <si>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</si>
  <si>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</si>
  <si>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</si>
  <si>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</si>
  <si>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</si>
  <si>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</si>
  <si>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</si>
  <si>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</si>
  <si>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</si>
  <si>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</si>
  <si>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</si>
  <si>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</si>
  <si>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</si>
  <si>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</si>
  <si>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</si>
  <si>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</si>
  <si>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</si>
  <si>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</si>
  <si>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</si>
  <si>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</si>
  <si>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</si>
  <si>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</si>
  <si>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</si>
  <si>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</si>
  <si>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</si>
  <si>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</si>
  <si>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</si>
  <si>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</si>
  <si>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</si>
  <si>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</si>
  <si>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</si>
  <si>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</si>
  <si>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</si>
  <si>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</si>
  <si>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</si>
  <si>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</si>
  <si>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</si>
  <si>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</si>
  <si>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</si>
  <si>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</si>
  <si>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</si>
  <si>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</si>
  <si>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</si>
  <si>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</si>
  <si>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</si>
  <si>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</si>
  <si>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</si>
  <si>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</si>
  <si>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</si>
  <si>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</si>
  <si>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</si>
  <si>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</si>
  <si>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</si>
  <si>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</si>
  <si>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</si>
  <si>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</si>
  <si>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</si>
  <si>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</si>
  <si>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</si>
  <si>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</si>
  <si>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</si>
  <si>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</si>
  <si>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</si>
  <si>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</si>
  <si>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</si>
  <si>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</si>
  <si>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</si>
  <si>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</si>
  <si>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</si>
  <si>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</si>
  <si>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</si>
  <si>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</si>
  <si>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</si>
  <si>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</si>
  <si>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</si>
  <si>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</si>
  <si>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</si>
  <si>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</si>
  <si>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</si>
  <si>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</si>
  <si>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</si>
  <si>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</si>
  <si>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</si>
  <si>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</si>
  <si>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C30x30</t>
  </si>
  <si>
    <t>C30x70</t>
  </si>
  <si>
    <t>C70x30</t>
  </si>
  <si>
    <t>TBDY-2018 Spektrumu (DD2, %5)</t>
  </si>
  <si>
    <t>C:\Users\doyil\Desktop\TEZ\Analizler\5 Katlı_DD2\S-5k-7-DTS1-ZA-Tasarim_overwrite-NL_New_DD2.EDB</t>
  </si>
  <si>
    <t>Story5</t>
  </si>
  <si>
    <t>C1H7</t>
  </si>
  <si>
    <t>C1H8</t>
  </si>
  <si>
    <t>C2H7</t>
  </si>
  <si>
    <t>C2H8</t>
  </si>
  <si>
    <t>C3H7</t>
  </si>
  <si>
    <t>C3H8</t>
  </si>
  <si>
    <t>C4H7</t>
  </si>
  <si>
    <t>C4H8</t>
  </si>
  <si>
    <t>C5H7</t>
  </si>
  <si>
    <t>C5H8</t>
  </si>
  <si>
    <t>C6H7</t>
  </si>
  <si>
    <t>C6H8</t>
  </si>
  <si>
    <t>C7H7</t>
  </si>
  <si>
    <t>C7H8</t>
  </si>
  <si>
    <t>C8H7</t>
  </si>
  <si>
    <t>C8H8</t>
  </si>
  <si>
    <t>C9H7</t>
  </si>
  <si>
    <t>C9H8</t>
  </si>
  <si>
    <t>C10H7</t>
  </si>
  <si>
    <t>C10H8</t>
  </si>
  <si>
    <t>C11H7</t>
  </si>
  <si>
    <t>C11H8</t>
  </si>
  <si>
    <t>C12H7</t>
  </si>
  <si>
    <t>C12H8</t>
  </si>
  <si>
    <t>C13H7</t>
  </si>
  <si>
    <t>C13H8</t>
  </si>
  <si>
    <t>C14H7</t>
  </si>
  <si>
    <t>C14H8</t>
  </si>
  <si>
    <t>C15H7</t>
  </si>
  <si>
    <t>C15H8</t>
  </si>
  <si>
    <t>C16H7</t>
  </si>
  <si>
    <t>C16H8</t>
  </si>
  <si>
    <t>C17H7</t>
  </si>
  <si>
    <t>C17H8</t>
  </si>
  <si>
    <t>C18H7</t>
  </si>
  <si>
    <t>C18H8</t>
  </si>
  <si>
    <t>C19H7</t>
  </si>
  <si>
    <t>C19H8</t>
  </si>
  <si>
    <t>C20H7</t>
  </si>
  <si>
    <t>C20H8</t>
  </si>
  <si>
    <t>C21H7</t>
  </si>
  <si>
    <t>C21H8</t>
  </si>
  <si>
    <t>C22H7</t>
  </si>
  <si>
    <t>C22H8</t>
  </si>
  <si>
    <t>C23H7</t>
  </si>
  <si>
    <t>C23H8</t>
  </si>
  <si>
    <t>C24H7</t>
  </si>
  <si>
    <t>C24H8</t>
  </si>
  <si>
    <t>Story4</t>
  </si>
  <si>
    <t>C1H9</t>
  </si>
  <si>
    <t>C1H10</t>
  </si>
  <si>
    <t>C2H9</t>
  </si>
  <si>
    <t>C2H10</t>
  </si>
  <si>
    <t>C3H9</t>
  </si>
  <si>
    <t>C3H10</t>
  </si>
  <si>
    <t>C4H9</t>
  </si>
  <si>
    <t>C4H10</t>
  </si>
  <si>
    <t>C5H9</t>
  </si>
  <si>
    <t>C5H10</t>
  </si>
  <si>
    <t>C6H9</t>
  </si>
  <si>
    <t>C6H10</t>
  </si>
  <si>
    <t>C7H9</t>
  </si>
  <si>
    <t>C7H10</t>
  </si>
  <si>
    <t>C8H9</t>
  </si>
  <si>
    <t>C8H10</t>
  </si>
  <si>
    <t>C9H9</t>
  </si>
  <si>
    <t>C9H10</t>
  </si>
  <si>
    <t>C10H9</t>
  </si>
  <si>
    <t>C10H10</t>
  </si>
  <si>
    <t>C11H9</t>
  </si>
  <si>
    <t>C11H10</t>
  </si>
  <si>
    <t>C12H9</t>
  </si>
  <si>
    <t>C12H10</t>
  </si>
  <si>
    <t>C13H9</t>
  </si>
  <si>
    <t>C13H10</t>
  </si>
  <si>
    <t>C14H9</t>
  </si>
  <si>
    <t>C14H10</t>
  </si>
  <si>
    <t>C15H9</t>
  </si>
  <si>
    <t>C15H10</t>
  </si>
  <si>
    <t>C16H9</t>
  </si>
  <si>
    <t>C16H10</t>
  </si>
  <si>
    <t>C17H9</t>
  </si>
  <si>
    <t>C17H10</t>
  </si>
  <si>
    <t>C18H9</t>
  </si>
  <si>
    <t>C18H10</t>
  </si>
  <si>
    <t>C19H9</t>
  </si>
  <si>
    <t>C19H10</t>
  </si>
  <si>
    <t>C20H9</t>
  </si>
  <si>
    <t>C20H10</t>
  </si>
  <si>
    <t>C21H9</t>
  </si>
  <si>
    <t>C21H10</t>
  </si>
  <si>
    <t>C22H9</t>
  </si>
  <si>
    <t>C22H10</t>
  </si>
  <si>
    <t>C23H9</t>
  </si>
  <si>
    <t>C23H10</t>
  </si>
  <si>
    <t>C24H9</t>
  </si>
  <si>
    <t>C24H10</t>
  </si>
  <si>
    <t>Story3</t>
  </si>
  <si>
    <t>C1H3</t>
  </si>
  <si>
    <t>C1H4</t>
  </si>
  <si>
    <t>C2H3</t>
  </si>
  <si>
    <t>C2H4</t>
  </si>
  <si>
    <t>C3H3</t>
  </si>
  <si>
    <t>C3H4</t>
  </si>
  <si>
    <t>C4H3</t>
  </si>
  <si>
    <t>C4H4</t>
  </si>
  <si>
    <t>C5H3</t>
  </si>
  <si>
    <t>C5H4</t>
  </si>
  <si>
    <t>C6H3</t>
  </si>
  <si>
    <t>C6H4</t>
  </si>
  <si>
    <t>C7H3</t>
  </si>
  <si>
    <t>C7H4</t>
  </si>
  <si>
    <t>C8H3</t>
  </si>
  <si>
    <t>C8H4</t>
  </si>
  <si>
    <t>C9H3</t>
  </si>
  <si>
    <t>C9H4</t>
  </si>
  <si>
    <t>C10H3</t>
  </si>
  <si>
    <t>C10H4</t>
  </si>
  <si>
    <t>C11H3</t>
  </si>
  <si>
    <t>C11H4</t>
  </si>
  <si>
    <t>C12H3</t>
  </si>
  <si>
    <t>C12H4</t>
  </si>
  <si>
    <t>C13H3</t>
  </si>
  <si>
    <t>C13H4</t>
  </si>
  <si>
    <t>C14H3</t>
  </si>
  <si>
    <t>C14H4</t>
  </si>
  <si>
    <t>C15H3</t>
  </si>
  <si>
    <t>C15H4</t>
  </si>
  <si>
    <t>C16H3</t>
  </si>
  <si>
    <t>C16H4</t>
  </si>
  <si>
    <t>C17H3</t>
  </si>
  <si>
    <t>C17H4</t>
  </si>
  <si>
    <t>C18H3</t>
  </si>
  <si>
    <t>C18H4</t>
  </si>
  <si>
    <t>C19H3</t>
  </si>
  <si>
    <t>C19H4</t>
  </si>
  <si>
    <t>C20H3</t>
  </si>
  <si>
    <t>C20H4</t>
  </si>
  <si>
    <t>C21H3</t>
  </si>
  <si>
    <t>C21H4</t>
  </si>
  <si>
    <t>C22H3</t>
  </si>
  <si>
    <t>C22H4</t>
  </si>
  <si>
    <t>C23H3</t>
  </si>
  <si>
    <t>C23H4</t>
  </si>
  <si>
    <t>C24H3</t>
  </si>
  <si>
    <t>C24H4</t>
  </si>
  <si>
    <t>Story2</t>
  </si>
  <si>
    <t>C1H5</t>
  </si>
  <si>
    <t>C1H6</t>
  </si>
  <si>
    <t>C2H5</t>
  </si>
  <si>
    <t>C2H6</t>
  </si>
  <si>
    <t>C3H5</t>
  </si>
  <si>
    <t>C3H6</t>
  </si>
  <si>
    <t>C4H5</t>
  </si>
  <si>
    <t>C4H6</t>
  </si>
  <si>
    <t>C5H5</t>
  </si>
  <si>
    <t>C5H6</t>
  </si>
  <si>
    <t>C6H5</t>
  </si>
  <si>
    <t>C6H6</t>
  </si>
  <si>
    <t>C7H5</t>
  </si>
  <si>
    <t>C7H6</t>
  </si>
  <si>
    <t>C8H5</t>
  </si>
  <si>
    <t>C8H6</t>
  </si>
  <si>
    <t>C9H5</t>
  </si>
  <si>
    <t>C9H6</t>
  </si>
  <si>
    <t>C10H5</t>
  </si>
  <si>
    <t>C10H6</t>
  </si>
  <si>
    <t>C11H5</t>
  </si>
  <si>
    <t>C11H6</t>
  </si>
  <si>
    <t>C12H5</t>
  </si>
  <si>
    <t>C12H6</t>
  </si>
  <si>
    <t>C13H5</t>
  </si>
  <si>
    <t>C13H6</t>
  </si>
  <si>
    <t>C14H5</t>
  </si>
  <si>
    <t>C14H6</t>
  </si>
  <si>
    <t>C15H5</t>
  </si>
  <si>
    <t>C15H6</t>
  </si>
  <si>
    <t>C16H5</t>
  </si>
  <si>
    <t>C16H6</t>
  </si>
  <si>
    <t>C17H5</t>
  </si>
  <si>
    <t>C17H6</t>
  </si>
  <si>
    <t>C18H5</t>
  </si>
  <si>
    <t>C18H6</t>
  </si>
  <si>
    <t>C19H5</t>
  </si>
  <si>
    <t>C19H6</t>
  </si>
  <si>
    <t>C20H5</t>
  </si>
  <si>
    <t>C20H6</t>
  </si>
  <si>
    <t>C21H5</t>
  </si>
  <si>
    <t>C21H6</t>
  </si>
  <si>
    <t>C22H5</t>
  </si>
  <si>
    <t>C22H6</t>
  </si>
  <si>
    <t>C23H5</t>
  </si>
  <si>
    <t>C23H6</t>
  </si>
  <si>
    <t>C24H5</t>
  </si>
  <si>
    <t>C24H6</t>
  </si>
  <si>
    <t>Story1</t>
  </si>
  <si>
    <t>C1H1</t>
  </si>
  <si>
    <t>C1H2</t>
  </si>
  <si>
    <t>C2H1</t>
  </si>
  <si>
    <t>C2H2</t>
  </si>
  <si>
    <t>C3H1</t>
  </si>
  <si>
    <t>C3H2</t>
  </si>
  <si>
    <t>C4H1</t>
  </si>
  <si>
    <t>C4H2</t>
  </si>
  <si>
    <t>C5H1</t>
  </si>
  <si>
    <t>C5H2</t>
  </si>
  <si>
    <t>C6H1</t>
  </si>
  <si>
    <t>C6H2</t>
  </si>
  <si>
    <t>C7H1</t>
  </si>
  <si>
    <t>C7H2</t>
  </si>
  <si>
    <t>C8H1</t>
  </si>
  <si>
    <t>C8H2</t>
  </si>
  <si>
    <t>C9H1</t>
  </si>
  <si>
    <t>C9H2</t>
  </si>
  <si>
    <t>C10H1</t>
  </si>
  <si>
    <t>C10H2</t>
  </si>
  <si>
    <t>C11H1</t>
  </si>
  <si>
    <t>C11H2</t>
  </si>
  <si>
    <t>C12H1</t>
  </si>
  <si>
    <t>C12H2</t>
  </si>
  <si>
    <t>C13H1</t>
  </si>
  <si>
    <t>C13H2</t>
  </si>
  <si>
    <t>C14H1</t>
  </si>
  <si>
    <t>C14H2</t>
  </si>
  <si>
    <t>C15H1</t>
  </si>
  <si>
    <t>C15H2</t>
  </si>
  <si>
    <t>C16H1</t>
  </si>
  <si>
    <t>C16H2</t>
  </si>
  <si>
    <t>C17H1</t>
  </si>
  <si>
    <t>C17H2</t>
  </si>
  <si>
    <t>C18H1</t>
  </si>
  <si>
    <t>C18H2</t>
  </si>
  <si>
    <t>C19H1</t>
  </si>
  <si>
    <t>C19H2</t>
  </si>
  <si>
    <t>C20H1</t>
  </si>
  <si>
    <t>C20H2</t>
  </si>
  <si>
    <t>C21H1</t>
  </si>
  <si>
    <t>C21H2</t>
  </si>
  <si>
    <t>C22H1</t>
  </si>
  <si>
    <t>C22H2</t>
  </si>
  <si>
    <t>C23H1</t>
  </si>
  <si>
    <t>C23H2</t>
  </si>
  <si>
    <t>C24H1</t>
  </si>
  <si>
    <t>C24H2</t>
  </si>
  <si>
    <t>BH</t>
  </si>
  <si>
    <t>AdaptivePushover_PX-12</t>
  </si>
  <si>
    <t>AdaptivePushover_PY-12</t>
  </si>
  <si>
    <t>B30x50-Story5-A-F</t>
  </si>
  <si>
    <t>229-Left</t>
  </si>
  <si>
    <t>Sol Uç</t>
  </si>
  <si>
    <t>229-Right</t>
  </si>
  <si>
    <t>Sağ Uç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</si>
  <si>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</si>
  <si>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</si>
  <si>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</si>
  <si>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</si>
  <si>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</si>
  <si>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</si>
  <si>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</si>
  <si>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</si>
  <si>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</si>
  <si>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</si>
  <si>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</si>
  <si>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</si>
  <si>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</si>
  <si>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</si>
  <si>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</si>
  <si>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</si>
  <si>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</si>
  <si>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</si>
  <si>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</si>
  <si>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</si>
  <si>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</si>
  <si>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</si>
  <si>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</si>
  <si>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</si>
  <si>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</si>
  <si>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</si>
  <si>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</si>
  <si>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</si>
  <si>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</si>
  <si>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</si>
  <si>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</si>
  <si>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</si>
  <si>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</si>
  <si>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</si>
  <si>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</si>
  <si>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</si>
  <si>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</si>
  <si>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</si>
  <si>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</si>
  <si>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</si>
  <si>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</si>
  <si>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</si>
  <si>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</si>
  <si>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</si>
  <si>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</si>
  <si>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</si>
  <si>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</si>
  <si>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</si>
  <si>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</si>
  <si>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</si>
  <si>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</si>
  <si>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</si>
  <si>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</si>
  <si>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</si>
  <si>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</si>
  <si>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</si>
  <si>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</si>
  <si>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</si>
  <si>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</si>
  <si>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</si>
  <si>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</si>
  <si>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</si>
  <si>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</si>
  <si>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</si>
  <si>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</si>
  <si>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</si>
  <si>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</si>
  <si>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</si>
  <si>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</si>
  <si>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</si>
  <si>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</si>
  <si>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</si>
  <si>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</si>
  <si>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</si>
  <si>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</si>
  <si>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</si>
  <si>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</si>
  <si>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</si>
  <si>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</si>
  <si>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</si>
  <si>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</si>
  <si>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</si>
  <si>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</si>
  <si>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</si>
  <si>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</si>
  <si>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</si>
  <si>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</si>
  <si>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</si>
  <si>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</si>
  <si>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</si>
  <si>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</si>
  <si>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</si>
  <si>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</si>
  <si>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</si>
  <si>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</si>
  <si>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</si>
  <si>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</si>
  <si>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</si>
  <si>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</si>
  <si>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</si>
  <si>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</si>
  <si>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</si>
  <si>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</si>
  <si>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</si>
  <si>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</si>
  <si>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</si>
  <si>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</si>
  <si>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</si>
  <si>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</si>
  <si>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</si>
  <si>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</si>
  <si>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</si>
  <si>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</si>
  <si>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</si>
  <si>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</si>
  <si>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</si>
  <si>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</si>
  <si>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</si>
  <si>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</si>
  <si>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</si>
  <si>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</si>
  <si>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</si>
  <si>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</si>
  <si>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</si>
  <si>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</si>
  <si>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</si>
  <si>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</si>
  <si>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</si>
  <si>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</si>
  <si>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</si>
  <si>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</si>
  <si>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</si>
  <si>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</si>
  <si>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</si>
  <si>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</si>
  <si>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</si>
  <si>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</si>
  <si>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</si>
  <si>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</si>
  <si>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</si>
  <si>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</si>
  <si>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</si>
  <si>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</si>
  <si>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</si>
  <si>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</si>
  <si>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</si>
  <si>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</si>
  <si>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</si>
  <si>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</si>
  <si>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</si>
  <si>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</si>
  <si>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</si>
  <si>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</si>
  <si>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</si>
  <si>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</si>
  <si>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</si>
  <si>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</si>
  <si>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</si>
  <si>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</si>
  <si>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</si>
  <si>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</si>
  <si>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</si>
  <si>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</si>
  <si>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</si>
  <si>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</si>
  <si>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</si>
  <si>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</si>
  <si>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</si>
  <si>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</si>
  <si>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</si>
  <si>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</si>
  <si>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</si>
  <si>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</si>
  <si>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</si>
  <si>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</si>
  <si>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</si>
  <si>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</si>
  <si>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</si>
  <si>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</si>
  <si>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</si>
  <si>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</si>
  <si>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</si>
  <si>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</si>
  <si>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</si>
  <si>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</si>
  <si>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</si>
  <si>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</si>
  <si>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</si>
  <si>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</si>
  <si>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</si>
  <si>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</si>
  <si>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</si>
  <si>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</si>
  <si>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</si>
  <si>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</si>
  <si>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</si>
  <si>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</si>
  <si>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</si>
  <si>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</si>
  <si>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</si>
  <si>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</si>
  <si>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</si>
  <si>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</si>
  <si>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</si>
  <si>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</si>
  <si>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</si>
  <si>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</si>
  <si>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</si>
  <si>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</si>
  <si>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</si>
  <si>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</si>
  <si>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</si>
  <si>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</si>
  <si>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</si>
  <si>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</si>
  <si>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</si>
  <si>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</si>
  <si>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</si>
  <si>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</si>
  <si>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</si>
  <si>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</si>
  <si>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</si>
  <si>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</si>
  <si>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</si>
  <si>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</si>
  <si>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</si>
  <si>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</si>
  <si>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</si>
  <si>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</si>
  <si>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</si>
  <si>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</si>
  <si>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</si>
  <si>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</si>
  <si>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</si>
  <si>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</si>
  <si>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</si>
  <si>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</si>
  <si>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</si>
  <si>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</si>
  <si>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</si>
  <si>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</si>
  <si>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</si>
  <si>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</si>
  <si>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</si>
  <si>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</si>
  <si>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</si>
  <si>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</si>
  <si>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</si>
  <si>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</si>
  <si>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</si>
  <si>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</si>
  <si>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</si>
  <si>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</si>
  <si>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</si>
  <si>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</si>
  <si>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</si>
  <si>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</si>
  <si>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</si>
  <si>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</si>
  <si>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</si>
  <si>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</si>
  <si>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</si>
  <si>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</si>
  <si>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</si>
  <si>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</si>
  <si>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</si>
  <si>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</si>
  <si>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</si>
  <si>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</si>
  <si>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</si>
  <si>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</si>
  <si>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</si>
  <si>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</si>
  <si>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</si>
  <si>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</si>
  <si>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</si>
  <si>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</si>
  <si>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</si>
  <si>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</si>
  <si>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</si>
  <si>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</si>
  <si>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</si>
  <si>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</si>
  <si>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</si>
  <si>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</si>
  <si>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</si>
  <si>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</si>
  <si>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</si>
  <si>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</si>
  <si>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</si>
  <si>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</si>
  <si>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</si>
  <si>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</si>
  <si>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</si>
  <si>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</si>
  <si>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</si>
  <si>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</si>
  <si>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</si>
  <si>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</si>
  <si>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</si>
  <si>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</si>
  <si>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</si>
  <si>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</si>
  <si>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</si>
  <si>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</si>
  <si>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</si>
  <si>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</si>
  <si>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</si>
  <si>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</si>
  <si>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</si>
  <si>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</si>
  <si>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</si>
  <si>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</si>
  <si>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</si>
  <si>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</si>
  <si>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</si>
  <si>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</si>
  <si>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</si>
  <si>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</si>
  <si>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</si>
  <si>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</si>
  <si>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</si>
  <si>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</si>
  <si>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</si>
  <si>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</si>
  <si>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</si>
  <si>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</si>
  <si>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</si>
  <si>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</si>
  <si>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</si>
  <si>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</si>
  <si>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</si>
  <si>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</si>
  <si>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</si>
  <si>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</si>
  <si>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</si>
  <si>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</si>
  <si>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</si>
  <si>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</si>
  <si>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</si>
  <si>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</si>
  <si>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</si>
  <si>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</si>
  <si>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</si>
  <si>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</si>
  <si>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</si>
  <si>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</si>
  <si>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</si>
  <si>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</si>
  <si>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</si>
  <si>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</si>
  <si>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</si>
  <si>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</si>
  <si>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</si>
  <si>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</si>
  <si>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</si>
  <si>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</si>
  <si>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</si>
  <si>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</si>
  <si>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</si>
  <si>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</si>
  <si>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</si>
  <si>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</si>
  <si>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</si>
  <si>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</si>
  <si>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</si>
  <si>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</si>
  <si>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</si>
  <si>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</si>
  <si>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</si>
  <si>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</si>
  <si>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</si>
  <si>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</si>
  <si>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</si>
  <si>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</si>
  <si>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</si>
  <si>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</si>
  <si>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</si>
  <si>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</si>
  <si>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</si>
  <si>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</si>
  <si>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</si>
  <si>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</si>
  <si>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</si>
  <si>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</si>
  <si>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</si>
  <si>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</si>
  <si>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</si>
  <si>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</si>
  <si>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</si>
  <si>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</si>
  <si>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</si>
  <si>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</si>
  <si>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</si>
  <si>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</si>
  <si>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</si>
  <si>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</si>
  <si>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</si>
  <si>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</si>
  <si>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</si>
  <si>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</si>
  <si>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</si>
  <si>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</si>
  <si>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</si>
  <si>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</si>
  <si>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</si>
  <si>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</si>
  <si>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</si>
  <si>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</si>
  <si>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</si>
  <si>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</si>
  <si>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</si>
  <si>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</si>
  <si>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</si>
  <si>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</si>
  <si>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</si>
  <si>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</si>
  <si>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</si>
  <si>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</si>
  <si>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</si>
  <si>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</si>
  <si>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</si>
  <si>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</si>
  <si>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</si>
  <si>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</si>
  <si>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</si>
  <si>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</si>
  <si>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</si>
  <si>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</si>
  <si>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</si>
  <si>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</si>
  <si>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</si>
  <si>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</si>
  <si>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</si>
  <si>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</si>
  <si>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</si>
  <si>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</si>
  <si>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</si>
  <si>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</si>
  <si>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</si>
  <si>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</si>
  <si>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</si>
  <si>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</si>
  <si>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</si>
  <si>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</si>
  <si>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</si>
  <si>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</si>
  <si>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</si>
  <si>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</si>
  <si>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</si>
  <si>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</si>
  <si>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</si>
  <si>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</si>
  <si>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</si>
  <si>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</si>
  <si>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</si>
  <si>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</si>
  <si>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</si>
  <si>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</si>
  <si>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</si>
  <si>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</si>
  <si>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</si>
  <si>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</si>
  <si>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</si>
  <si>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</si>
  <si>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</si>
  <si>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</si>
  <si>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</si>
  <si>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</si>
  <si>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</si>
  <si>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</si>
  <si>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</si>
  <si>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</si>
  <si>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</si>
  <si>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</si>
  <si>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</si>
  <si>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</si>
  <si>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</si>
  <si>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</si>
  <si>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</si>
  <si>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</si>
  <si>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</si>
  <si>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</si>
  <si>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</si>
  <si>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</si>
  <si>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</si>
  <si>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</si>
  <si>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</si>
  <si>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</si>
  <si>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</si>
  <si>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</si>
  <si>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</si>
  <si>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</si>
  <si>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</si>
  <si>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</si>
  <si>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</si>
  <si>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</si>
  <si>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</si>
  <si>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</si>
  <si>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</si>
  <si>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</si>
  <si>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</si>
  <si>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</si>
  <si>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</si>
  <si>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</si>
  <si>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</si>
  <si>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</si>
  <si>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</si>
  <si>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</si>
  <si>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</si>
  <si>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</si>
  <si>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</si>
  <si>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</si>
  <si>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</si>
  <si>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</si>
  <si>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</si>
  <si>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</si>
  <si>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</si>
  <si>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</si>
  <si>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</si>
  <si>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</si>
  <si>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</si>
  <si>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</si>
  <si>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</si>
  <si>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</si>
  <si>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</si>
  <si>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</si>
  <si>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</si>
  <si>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BH_Constant</t>
  </si>
  <si>
    <t>BH_Adaptive</t>
  </si>
  <si>
    <t>Kontrollü Hasar Performans Seviyesi</t>
  </si>
  <si>
    <t>Sınırlı Hasar Performans Seviyesi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</si>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</sst>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8.0845889804171738E-7</c:v>
                </c:pt>
                <c:pt idx="1">
                  <c:v>1.3737146297448477E-3</c:v>
                </c:pt>
                <c:pt idx="2">
                  <c:v>2.7482377183877366E-3</c:v>
                </c:pt>
                <c:pt idx="3">
                  <c:v>4.1227608070306268E-3</c:v>
                </c:pt>
                <c:pt idx="4">
                  <c:v>5.4972838956735149E-3</c:v>
                </c:pt>
                <c:pt idx="5">
                  <c:v>6.8718069843164047E-3</c:v>
                </c:pt>
                <c:pt idx="6">
                  <c:v>8.2463300729592945E-3</c:v>
                </c:pt>
                <c:pt idx="7">
                  <c:v>9.6208531616021834E-3</c:v>
                </c:pt>
                <c:pt idx="8">
                  <c:v>1.0995376250245074E-2</c:v>
                </c:pt>
                <c:pt idx="9">
                  <c:v>1.2369899338887963E-2</c:v>
                </c:pt>
                <c:pt idx="10">
                  <c:v>1.3744422427530852E-2</c:v>
                </c:pt>
                <c:pt idx="11">
                  <c:v>1.5118945516173739E-2</c:v>
                </c:pt>
                <c:pt idx="12">
                  <c:v>1.6493468604816628E-2</c:v>
                </c:pt>
                <c:pt idx="13">
                  <c:v>1.7867991693459519E-2</c:v>
                </c:pt>
                <c:pt idx="14">
                  <c:v>1.9242514782102406E-2</c:v>
                </c:pt>
                <c:pt idx="15">
                  <c:v>2.0617037870745293E-2</c:v>
                </c:pt>
                <c:pt idx="16">
                  <c:v>2.199156095938818E-2</c:v>
                </c:pt>
                <c:pt idx="17">
                  <c:v>2.3366084048031067E-2</c:v>
                </c:pt>
                <c:pt idx="18">
                  <c:v>2.4740607136673958E-2</c:v>
                </c:pt>
                <c:pt idx="19">
                  <c:v>2.6115130225316856E-2</c:v>
                </c:pt>
                <c:pt idx="20">
                  <c:v>2.7489653313959743E-2</c:v>
                </c:pt>
                <c:pt idx="21">
                  <c:v>2.8864176402602634E-2</c:v>
                </c:pt>
                <c:pt idx="22">
                  <c:v>3.0238699491245524E-2</c:v>
                </c:pt>
                <c:pt idx="23">
                  <c:v>3.1613222579888411E-2</c:v>
                </c:pt>
                <c:pt idx="24">
                  <c:v>3.2987745668531313E-2</c:v>
                </c:pt>
                <c:pt idx="25">
                  <c:v>3.43622687571742E-2</c:v>
                </c:pt>
                <c:pt idx="26">
                  <c:v>3.5736791845817087E-2</c:v>
                </c:pt>
                <c:pt idx="27">
                  <c:v>3.7111314934459981E-2</c:v>
                </c:pt>
                <c:pt idx="28">
                  <c:v>3.8485838023102868E-2</c:v>
                </c:pt>
                <c:pt idx="29">
                  <c:v>3.9860361111745762E-2</c:v>
                </c:pt>
                <c:pt idx="30">
                  <c:v>4.1234884200388656E-2</c:v>
                </c:pt>
                <c:pt idx="31">
                  <c:v>4.2609407289031544E-2</c:v>
                </c:pt>
                <c:pt idx="32">
                  <c:v>4.3983930377674431E-2</c:v>
                </c:pt>
                <c:pt idx="33">
                  <c:v>4.5358453466317325E-2</c:v>
                </c:pt>
                <c:pt idx="34">
                  <c:v>4.6732976554960219E-2</c:v>
                </c:pt>
                <c:pt idx="35">
                  <c:v>4.8107499643603106E-2</c:v>
                </c:pt>
                <c:pt idx="36">
                  <c:v>4.9482022732246E-2</c:v>
                </c:pt>
                <c:pt idx="37">
                  <c:v>5.0856545820888888E-2</c:v>
                </c:pt>
                <c:pt idx="38">
                  <c:v>5.2231068909531782E-2</c:v>
                </c:pt>
                <c:pt idx="39">
                  <c:v>5.3605591998174669E-2</c:v>
                </c:pt>
                <c:pt idx="40">
                  <c:v>5.4980115086817556E-2</c:v>
                </c:pt>
                <c:pt idx="41">
                  <c:v>5.635463817546045E-2</c:v>
                </c:pt>
                <c:pt idx="42">
                  <c:v>5.7729161264103351E-2</c:v>
                </c:pt>
                <c:pt idx="43">
                  <c:v>5.9103684352746239E-2</c:v>
                </c:pt>
                <c:pt idx="44">
                  <c:v>6.0478207441389126E-2</c:v>
                </c:pt>
                <c:pt idx="45">
                  <c:v>6.185273053003202E-2</c:v>
                </c:pt>
                <c:pt idx="46">
                  <c:v>6.3227253618674914E-2</c:v>
                </c:pt>
                <c:pt idx="47">
                  <c:v>6.4601776707317801E-2</c:v>
                </c:pt>
                <c:pt idx="48">
                  <c:v>6.5976299795960688E-2</c:v>
                </c:pt>
                <c:pt idx="49">
                  <c:v>6.7350822884603603E-2</c:v>
                </c:pt>
                <c:pt idx="50">
                  <c:v>6.8725345973246504E-2</c:v>
                </c:pt>
                <c:pt idx="51">
                  <c:v>7.0099869061889405E-2</c:v>
                </c:pt>
                <c:pt idx="52">
                  <c:v>7.1474392150532293E-2</c:v>
                </c:pt>
                <c:pt idx="53">
                  <c:v>7.284891523917518E-2</c:v>
                </c:pt>
                <c:pt idx="54">
                  <c:v>7.4223438327818081E-2</c:v>
                </c:pt>
                <c:pt idx="55">
                  <c:v>7.5597961416460968E-2</c:v>
                </c:pt>
                <c:pt idx="56">
                  <c:v>7.6972484505103855E-2</c:v>
                </c:pt>
                <c:pt idx="57">
                  <c:v>7.8347007593746756E-2</c:v>
                </c:pt>
                <c:pt idx="58">
                  <c:v>7.9721530682389644E-2</c:v>
                </c:pt>
                <c:pt idx="59">
                  <c:v>8.1096053771032545E-2</c:v>
                </c:pt>
                <c:pt idx="60">
                  <c:v>8.2470576859675321E-2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7.5363873380593161E-16</c:v>
                </c:pt>
                <c:pt idx="1">
                  <c:v>3.1583811596161575E-2</c:v>
                </c:pt>
                <c:pt idx="2">
                  <c:v>6.314468036568964E-2</c:v>
                </c:pt>
                <c:pt idx="3">
                  <c:v>9.4705182570028204E-2</c:v>
                </c:pt>
                <c:pt idx="4">
                  <c:v>0.12626322763040093</c:v>
                </c:pt>
                <c:pt idx="5">
                  <c:v>0.15782051850678799</c:v>
                </c:pt>
                <c:pt idx="6">
                  <c:v>0.18935183851751111</c:v>
                </c:pt>
                <c:pt idx="7">
                  <c:v>0.22089109396340184</c:v>
                </c:pt>
                <c:pt idx="8">
                  <c:v>0.25242954500745074</c:v>
                </c:pt>
                <c:pt idx="9">
                  <c:v>0.28396628994907958</c:v>
                </c:pt>
                <c:pt idx="10">
                  <c:v>0.31548482924910964</c:v>
                </c:pt>
                <c:pt idx="11">
                  <c:v>0.34696605407488201</c:v>
                </c:pt>
                <c:pt idx="12">
                  <c:v>0.37845210176674238</c:v>
                </c:pt>
                <c:pt idx="13">
                  <c:v>0.40992434617056844</c:v>
                </c:pt>
                <c:pt idx="14">
                  <c:v>0.44133110387295987</c:v>
                </c:pt>
                <c:pt idx="15">
                  <c:v>0.47260610746085735</c:v>
                </c:pt>
                <c:pt idx="16">
                  <c:v>0.50354950766829576</c:v>
                </c:pt>
                <c:pt idx="17">
                  <c:v>0.5340198889322767</c:v>
                </c:pt>
                <c:pt idx="18">
                  <c:v>0.56440680038655466</c:v>
                </c:pt>
                <c:pt idx="19">
                  <c:v>0.59486220811885537</c:v>
                </c:pt>
                <c:pt idx="20">
                  <c:v>0.62531062011272764</c:v>
                </c:pt>
                <c:pt idx="21">
                  <c:v>0.65404698568473907</c:v>
                </c:pt>
                <c:pt idx="22">
                  <c:v>0.68340927871548396</c:v>
                </c:pt>
                <c:pt idx="23">
                  <c:v>0.71276422018197139</c:v>
                </c:pt>
                <c:pt idx="24">
                  <c:v>0.74210138572467821</c:v>
                </c:pt>
                <c:pt idx="25">
                  <c:v>0.77131899007897353</c:v>
                </c:pt>
                <c:pt idx="26">
                  <c:v>0.80008793986405913</c:v>
                </c:pt>
                <c:pt idx="27">
                  <c:v>0.82884931062065514</c:v>
                </c:pt>
                <c:pt idx="28">
                  <c:v>0.85725669624272383</c:v>
                </c:pt>
                <c:pt idx="29">
                  <c:v>0.88485396690267748</c:v>
                </c:pt>
                <c:pt idx="30">
                  <c:v>0.91249662283392374</c:v>
                </c:pt>
                <c:pt idx="31">
                  <c:v>0.93882879747459003</c:v>
                </c:pt>
                <c:pt idx="32">
                  <c:v>0.96581748546890744</c:v>
                </c:pt>
                <c:pt idx="33">
                  <c:v>0.99337140746530794</c:v>
                </c:pt>
                <c:pt idx="34">
                  <c:v>1.0209252385009622</c:v>
                </c:pt>
                <c:pt idx="35">
                  <c:v>1.0481692703797922</c:v>
                </c:pt>
                <c:pt idx="36">
                  <c:v>1.075105635501624</c:v>
                </c:pt>
                <c:pt idx="37">
                  <c:v>1.1021188159849447</c:v>
                </c:pt>
                <c:pt idx="38">
                  <c:v>1.1285696523910806</c:v>
                </c:pt>
                <c:pt idx="39">
                  <c:v>1.153377714106862</c:v>
                </c:pt>
                <c:pt idx="40">
                  <c:v>1.1778563291360935</c:v>
                </c:pt>
                <c:pt idx="41">
                  <c:v>1.2023624761830571</c:v>
                </c:pt>
                <c:pt idx="42">
                  <c:v>1.2268211987909901</c:v>
                </c:pt>
                <c:pt idx="43">
                  <c:v>1.2506870574758029</c:v>
                </c:pt>
                <c:pt idx="44">
                  <c:v>1.2720547884030036</c:v>
                </c:pt>
                <c:pt idx="45">
                  <c:v>1.2941911726714173</c:v>
                </c:pt>
                <c:pt idx="46">
                  <c:v>1.3159941245471634</c:v>
                </c:pt>
                <c:pt idx="47">
                  <c:v>1.3377652749365321</c:v>
                </c:pt>
                <c:pt idx="48">
                  <c:v>1.3592973880362273</c:v>
                </c:pt>
                <c:pt idx="49">
                  <c:v>1.37918594972649</c:v>
                </c:pt>
                <c:pt idx="50">
                  <c:v>1.3997221386301477</c:v>
                </c:pt>
                <c:pt idx="51">
                  <c:v>1.4204518072779384</c:v>
                </c:pt>
                <c:pt idx="52">
                  <c:v>1.4427342218367525</c:v>
                </c:pt>
                <c:pt idx="53">
                  <c:v>1.4647337515971213</c:v>
                </c:pt>
                <c:pt idx="54">
                  <c:v>1.4863473564467897</c:v>
                </c:pt>
                <c:pt idx="55">
                  <c:v>1.5079079967510645</c:v>
                </c:pt>
                <c:pt idx="56">
                  <c:v>1.5291880006868392</c:v>
                </c:pt>
                <c:pt idx="57">
                  <c:v>1.5485454855444851</c:v>
                </c:pt>
                <c:pt idx="58">
                  <c:v>1.5682015618274232</c:v>
                </c:pt>
                <c:pt idx="59">
                  <c:v>1.5880928713973101</c:v>
                </c:pt>
                <c:pt idx="60">
                  <c:v>1.6080593942027701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(+X)'!$S$6:$S$137</c:f>
              <c:numCache>
                <c:formatCode>0.000</c:formatCode>
                <c:ptCount val="132"/>
                <c:pt idx="0">
                  <c:v>8.0845889804171738E-7</c:v>
                </c:pt>
                <c:pt idx="1">
                  <c:v>6.8645309771500336E-4</c:v>
                </c:pt>
                <c:pt idx="2">
                  <c:v>1.3737146543280484E-3</c:v>
                </c:pt>
                <c:pt idx="3">
                  <c:v>2.0609762109410935E-3</c:v>
                </c:pt>
                <c:pt idx="4">
                  <c:v>2.7482377675541385E-3</c:v>
                </c:pt>
                <c:pt idx="5">
                  <c:v>3.4354993241671834E-3</c:v>
                </c:pt>
                <c:pt idx="6">
                  <c:v>4.1227608807802279E-3</c:v>
                </c:pt>
                <c:pt idx="7">
                  <c:v>4.8100224373932732E-3</c:v>
                </c:pt>
                <c:pt idx="8">
                  <c:v>5.4972839940063186E-3</c:v>
                </c:pt>
                <c:pt idx="9">
                  <c:v>6.1845455506193631E-3</c:v>
                </c:pt>
                <c:pt idx="10">
                  <c:v>6.8718071072324093E-3</c:v>
                </c:pt>
                <c:pt idx="11">
                  <c:v>6.8718071072324093E-3</c:v>
                </c:pt>
                <c:pt idx="12">
                  <c:v>7.5590686638454538E-3</c:v>
                </c:pt>
                <c:pt idx="13">
                  <c:v>8.2463302204585E-3</c:v>
                </c:pt>
                <c:pt idx="14">
                  <c:v>8.9335917770715454E-3</c:v>
                </c:pt>
                <c:pt idx="15">
                  <c:v>9.6208533336845908E-3</c:v>
                </c:pt>
                <c:pt idx="16">
                  <c:v>1.0308114890297638E-2</c:v>
                </c:pt>
                <c:pt idx="17">
                  <c:v>1.0995376446910683E-2</c:v>
                </c:pt>
                <c:pt idx="18">
                  <c:v>1.1682638003523729E-2</c:v>
                </c:pt>
                <c:pt idx="19">
                  <c:v>1.2369899560136772E-2</c:v>
                </c:pt>
                <c:pt idx="20">
                  <c:v>1.3057161116749819E-2</c:v>
                </c:pt>
                <c:pt idx="21">
                  <c:v>1.3744422673362861E-2</c:v>
                </c:pt>
                <c:pt idx="22">
                  <c:v>1.3744422673362861E-2</c:v>
                </c:pt>
                <c:pt idx="23">
                  <c:v>1.4431684229975905E-2</c:v>
                </c:pt>
                <c:pt idx="24">
                  <c:v>1.5118945786588948E-2</c:v>
                </c:pt>
                <c:pt idx="25">
                  <c:v>1.580620734320199E-2</c:v>
                </c:pt>
                <c:pt idx="26">
                  <c:v>1.6493468899815036E-2</c:v>
                </c:pt>
                <c:pt idx="27">
                  <c:v>1.7180730456428081E-2</c:v>
                </c:pt>
                <c:pt idx="28">
                  <c:v>1.7867992013041126E-2</c:v>
                </c:pt>
                <c:pt idx="29">
                  <c:v>1.8555253569654168E-2</c:v>
                </c:pt>
                <c:pt idx="30">
                  <c:v>1.9242515126267214E-2</c:v>
                </c:pt>
                <c:pt idx="31">
                  <c:v>1.9929776682880259E-2</c:v>
                </c:pt>
                <c:pt idx="32">
                  <c:v>2.0617038239493301E-2</c:v>
                </c:pt>
                <c:pt idx="33">
                  <c:v>2.0617038239493301E-2</c:v>
                </c:pt>
                <c:pt idx="34">
                  <c:v>2.1304299796106346E-2</c:v>
                </c:pt>
                <c:pt idx="35">
                  <c:v>2.1991561352719392E-2</c:v>
                </c:pt>
                <c:pt idx="36">
                  <c:v>2.2678822909332437E-2</c:v>
                </c:pt>
                <c:pt idx="37">
                  <c:v>2.3366084465945482E-2</c:v>
                </c:pt>
                <c:pt idx="38">
                  <c:v>2.4053346022558524E-2</c:v>
                </c:pt>
                <c:pt idx="39">
                  <c:v>2.474060757917157E-2</c:v>
                </c:pt>
                <c:pt idx="40">
                  <c:v>2.5427869135784615E-2</c:v>
                </c:pt>
                <c:pt idx="41">
                  <c:v>2.6115130692397664E-2</c:v>
                </c:pt>
                <c:pt idx="42">
                  <c:v>2.6802392249010713E-2</c:v>
                </c:pt>
                <c:pt idx="43">
                  <c:v>2.7489653805623755E-2</c:v>
                </c:pt>
                <c:pt idx="44">
                  <c:v>2.7489653805623755E-2</c:v>
                </c:pt>
                <c:pt idx="45">
                  <c:v>2.81769153622368E-2</c:v>
                </c:pt>
                <c:pt idx="46">
                  <c:v>2.8864176918849849E-2</c:v>
                </c:pt>
                <c:pt idx="47">
                  <c:v>2.9551438475462894E-2</c:v>
                </c:pt>
                <c:pt idx="48">
                  <c:v>3.0238700032075939E-2</c:v>
                </c:pt>
                <c:pt idx="49">
                  <c:v>3.0925961588688988E-2</c:v>
                </c:pt>
                <c:pt idx="50">
                  <c:v>3.161322314530203E-2</c:v>
                </c:pt>
                <c:pt idx="51">
                  <c:v>3.2300484701915079E-2</c:v>
                </c:pt>
                <c:pt idx="52">
                  <c:v>3.2987746258528128E-2</c:v>
                </c:pt>
                <c:pt idx="53">
                  <c:v>3.367500781514117E-2</c:v>
                </c:pt>
                <c:pt idx="54">
                  <c:v>3.4362269371754212E-2</c:v>
                </c:pt>
                <c:pt idx="55">
                  <c:v>3.4362269371754212E-2</c:v>
                </c:pt>
                <c:pt idx="56">
                  <c:v>3.5049530928367253E-2</c:v>
                </c:pt>
                <c:pt idx="57">
                  <c:v>3.5736792484980302E-2</c:v>
                </c:pt>
                <c:pt idx="58">
                  <c:v>3.6424054041593351E-2</c:v>
                </c:pt>
                <c:pt idx="59">
                  <c:v>3.7111315598206393E-2</c:v>
                </c:pt>
                <c:pt idx="60">
                  <c:v>3.7798577154819442E-2</c:v>
                </c:pt>
                <c:pt idx="61">
                  <c:v>3.8485838711432491E-2</c:v>
                </c:pt>
                <c:pt idx="62">
                  <c:v>3.9173100268045533E-2</c:v>
                </c:pt>
                <c:pt idx="63">
                  <c:v>3.9860361824658581E-2</c:v>
                </c:pt>
                <c:pt idx="64">
                  <c:v>4.0547623381271623E-2</c:v>
                </c:pt>
                <c:pt idx="65">
                  <c:v>4.1234884937884658E-2</c:v>
                </c:pt>
                <c:pt idx="66">
                  <c:v>4.1234884937884658E-2</c:v>
                </c:pt>
                <c:pt idx="67">
                  <c:v>4.1922146494497707E-2</c:v>
                </c:pt>
                <c:pt idx="68">
                  <c:v>4.2609408051110756E-2</c:v>
                </c:pt>
                <c:pt idx="69">
                  <c:v>4.3296669607723805E-2</c:v>
                </c:pt>
                <c:pt idx="70">
                  <c:v>4.3983931164336847E-2</c:v>
                </c:pt>
                <c:pt idx="71">
                  <c:v>4.4671192720949895E-2</c:v>
                </c:pt>
                <c:pt idx="72">
                  <c:v>4.5358454277562944E-2</c:v>
                </c:pt>
                <c:pt idx="73">
                  <c:v>4.6045715834175986E-2</c:v>
                </c:pt>
                <c:pt idx="74">
                  <c:v>4.6732977390789035E-2</c:v>
                </c:pt>
                <c:pt idx="75">
                  <c:v>4.7420238947402077E-2</c:v>
                </c:pt>
                <c:pt idx="76">
                  <c:v>4.8107500504015119E-2</c:v>
                </c:pt>
                <c:pt idx="77">
                  <c:v>4.8107500504015119E-2</c:v>
                </c:pt>
                <c:pt idx="78">
                  <c:v>4.8794762060628161E-2</c:v>
                </c:pt>
                <c:pt idx="79">
                  <c:v>4.948202361724121E-2</c:v>
                </c:pt>
                <c:pt idx="80">
                  <c:v>5.0169285173854258E-2</c:v>
                </c:pt>
                <c:pt idx="81">
                  <c:v>5.08565467304673E-2</c:v>
                </c:pt>
                <c:pt idx="82">
                  <c:v>5.1543808287080349E-2</c:v>
                </c:pt>
                <c:pt idx="83">
                  <c:v>5.2231069843693398E-2</c:v>
                </c:pt>
                <c:pt idx="84">
                  <c:v>5.291833140030644E-2</c:v>
                </c:pt>
                <c:pt idx="85">
                  <c:v>5.3605592956919489E-2</c:v>
                </c:pt>
                <c:pt idx="86">
                  <c:v>5.4292854513532537E-2</c:v>
                </c:pt>
                <c:pt idx="87">
                  <c:v>5.4980116070145559E-2</c:v>
                </c:pt>
                <c:pt idx="88">
                  <c:v>5.4980116070145559E-2</c:v>
                </c:pt>
                <c:pt idx="89">
                  <c:v>5.5667377626758607E-2</c:v>
                </c:pt>
                <c:pt idx="90">
                  <c:v>5.6354639183371656E-2</c:v>
                </c:pt>
                <c:pt idx="91">
                  <c:v>5.7041900739984698E-2</c:v>
                </c:pt>
                <c:pt idx="92">
                  <c:v>5.7729162296597747E-2</c:v>
                </c:pt>
                <c:pt idx="93">
                  <c:v>5.8416423853210789E-2</c:v>
                </c:pt>
                <c:pt idx="94">
                  <c:v>5.9103685409823838E-2</c:v>
                </c:pt>
                <c:pt idx="95">
                  <c:v>5.9790946966436886E-2</c:v>
                </c:pt>
                <c:pt idx="96">
                  <c:v>6.0478208523049942E-2</c:v>
                </c:pt>
                <c:pt idx="97">
                  <c:v>6.1165470079662991E-2</c:v>
                </c:pt>
                <c:pt idx="98">
                  <c:v>6.1852731636276012E-2</c:v>
                </c:pt>
                <c:pt idx="99">
                  <c:v>6.1852731636276012E-2</c:v>
                </c:pt>
                <c:pt idx="100">
                  <c:v>6.2539993192889054E-2</c:v>
                </c:pt>
                <c:pt idx="101">
                  <c:v>6.322725474950211E-2</c:v>
                </c:pt>
                <c:pt idx="102">
                  <c:v>6.3914516306115152E-2</c:v>
                </c:pt>
                <c:pt idx="103">
                  <c:v>6.4601777862728194E-2</c:v>
                </c:pt>
                <c:pt idx="104">
                  <c:v>6.5289039419341249E-2</c:v>
                </c:pt>
                <c:pt idx="105">
                  <c:v>6.5976300975954291E-2</c:v>
                </c:pt>
                <c:pt idx="106">
                  <c:v>6.6663562532567333E-2</c:v>
                </c:pt>
                <c:pt idx="107">
                  <c:v>6.7350824089180375E-2</c:v>
                </c:pt>
                <c:pt idx="108">
                  <c:v>6.8038085645793417E-2</c:v>
                </c:pt>
                <c:pt idx="109">
                  <c:v>6.8725347202406459E-2</c:v>
                </c:pt>
                <c:pt idx="110">
                  <c:v>6.8725347202406459E-2</c:v>
                </c:pt>
                <c:pt idx="111">
                  <c:v>6.9412608759019501E-2</c:v>
                </c:pt>
                <c:pt idx="112">
                  <c:v>7.0099870315632556E-2</c:v>
                </c:pt>
                <c:pt idx="113">
                  <c:v>7.0787131872245598E-2</c:v>
                </c:pt>
                <c:pt idx="114">
                  <c:v>7.147439342885864E-2</c:v>
                </c:pt>
                <c:pt idx="115">
                  <c:v>7.2161654985471696E-2</c:v>
                </c:pt>
                <c:pt idx="116">
                  <c:v>7.2848916542084724E-2</c:v>
                </c:pt>
                <c:pt idx="117">
                  <c:v>7.3536178098697766E-2</c:v>
                </c:pt>
                <c:pt idx="118">
                  <c:v>7.4223439655310822E-2</c:v>
                </c:pt>
                <c:pt idx="119">
                  <c:v>7.4910701211923864E-2</c:v>
                </c:pt>
                <c:pt idx="120">
                  <c:v>7.5597962768536905E-2</c:v>
                </c:pt>
                <c:pt idx="121">
                  <c:v>7.5597962768536905E-2</c:v>
                </c:pt>
                <c:pt idx="122">
                  <c:v>7.6285224325149961E-2</c:v>
                </c:pt>
                <c:pt idx="123">
                  <c:v>7.6972485881763003E-2</c:v>
                </c:pt>
                <c:pt idx="124">
                  <c:v>7.7659747438376045E-2</c:v>
                </c:pt>
                <c:pt idx="125">
                  <c:v>7.8347008994989101E-2</c:v>
                </c:pt>
                <c:pt idx="126">
                  <c:v>7.9034270551602143E-2</c:v>
                </c:pt>
                <c:pt idx="127">
                  <c:v>7.9721532108215185E-2</c:v>
                </c:pt>
                <c:pt idx="128">
                  <c:v>8.040879366482824E-2</c:v>
                </c:pt>
                <c:pt idx="129">
                  <c:v>8.1096055221441282E-2</c:v>
                </c:pt>
                <c:pt idx="130">
                  <c:v>8.1783316778054324E-2</c:v>
                </c:pt>
                <c:pt idx="131">
                  <c:v>8.2470578334667352E-2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7.5363873380593161E-16</c:v>
                </c:pt>
                <c:pt idx="1">
                  <c:v>1.5791906080177671E-2</c:v>
                </c:pt>
                <c:pt idx="2">
                  <c:v>3.1574933392114854E-2</c:v>
                </c:pt>
                <c:pt idx="3">
                  <c:v>4.735962415025452E-2</c:v>
                </c:pt>
                <c:pt idx="4">
                  <c:v>6.3143784780672479E-2</c:v>
                </c:pt>
                <c:pt idx="5">
                  <c:v>7.8924283851352792E-2</c:v>
                </c:pt>
                <c:pt idx="6">
                  <c:v>9.4703813749021579E-2</c:v>
                </c:pt>
                <c:pt idx="7">
                  <c:v>0.11048358177214081</c:v>
                </c:pt>
                <c:pt idx="8">
                  <c:v>0.12626249704473452</c:v>
                </c:pt>
                <c:pt idx="9">
                  <c:v>0.14204155580737754</c:v>
                </c:pt>
                <c:pt idx="10">
                  <c:v>0.15781239668742911</c:v>
                </c:pt>
                <c:pt idx="11">
                  <c:v>0.15781239668742911</c:v>
                </c:pt>
                <c:pt idx="12">
                  <c:v>0.17359363433619723</c:v>
                </c:pt>
                <c:pt idx="13">
                  <c:v>0.18937501063753448</c:v>
                </c:pt>
                <c:pt idx="14">
                  <c:v>0.20515559538062372</c:v>
                </c:pt>
                <c:pt idx="15">
                  <c:v>0.22093942942202852</c:v>
                </c:pt>
                <c:pt idx="16">
                  <c:v>0.23671705556023581</c:v>
                </c:pt>
                <c:pt idx="17">
                  <c:v>0.2524972747035818</c:v>
                </c:pt>
                <c:pt idx="18">
                  <c:v>0.26827653646427124</c:v>
                </c:pt>
                <c:pt idx="19">
                  <c:v>0.28404693626013738</c:v>
                </c:pt>
                <c:pt idx="20">
                  <c:v>0.29982173208277973</c:v>
                </c:pt>
                <c:pt idx="21">
                  <c:v>0.31559714333452094</c:v>
                </c:pt>
                <c:pt idx="22">
                  <c:v>0.31559714333452094</c:v>
                </c:pt>
                <c:pt idx="23">
                  <c:v>0.33135524498025365</c:v>
                </c:pt>
                <c:pt idx="24">
                  <c:v>0.3471149762092911</c:v>
                </c:pt>
                <c:pt idx="25">
                  <c:v>0.3628738978248876</c:v>
                </c:pt>
                <c:pt idx="26">
                  <c:v>0.37863128680535002</c:v>
                </c:pt>
                <c:pt idx="27">
                  <c:v>0.39438399903171478</c:v>
                </c:pt>
                <c:pt idx="28">
                  <c:v>0.41010654055598161</c:v>
                </c:pt>
                <c:pt idx="29">
                  <c:v>0.42584256083162775</c:v>
                </c:pt>
                <c:pt idx="30">
                  <c:v>0.44151135899363075</c:v>
                </c:pt>
                <c:pt idx="31">
                  <c:v>0.45719944838294069</c:v>
                </c:pt>
                <c:pt idx="32">
                  <c:v>0.47282838035437913</c:v>
                </c:pt>
                <c:pt idx="33">
                  <c:v>0.47282838035437913</c:v>
                </c:pt>
                <c:pt idx="34">
                  <c:v>0.48842677929048056</c:v>
                </c:pt>
                <c:pt idx="35">
                  <c:v>0.50401969241214928</c:v>
                </c:pt>
                <c:pt idx="36">
                  <c:v>0.51931979213259716</c:v>
                </c:pt>
                <c:pt idx="37">
                  <c:v>0.53458084918183768</c:v>
                </c:pt>
                <c:pt idx="38">
                  <c:v>0.54988026644657662</c:v>
                </c:pt>
                <c:pt idx="39">
                  <c:v>0.56517643524795047</c:v>
                </c:pt>
                <c:pt idx="40">
                  <c:v>0.58047344492622011</c:v>
                </c:pt>
                <c:pt idx="41">
                  <c:v>0.59576865228121045</c:v>
                </c:pt>
                <c:pt idx="42">
                  <c:v>0.61106135867634581</c:v>
                </c:pt>
                <c:pt idx="43">
                  <c:v>0.62558882455617337</c:v>
                </c:pt>
                <c:pt idx="44">
                  <c:v>0.62558882455617337</c:v>
                </c:pt>
                <c:pt idx="45">
                  <c:v>0.64058076535970487</c:v>
                </c:pt>
                <c:pt idx="46">
                  <c:v>0.65555651547527893</c:v>
                </c:pt>
                <c:pt idx="47">
                  <c:v>0.67047630246945922</c:v>
                </c:pt>
                <c:pt idx="48">
                  <c:v>0.68541106548753716</c:v>
                </c:pt>
                <c:pt idx="49">
                  <c:v>0.70033911860026954</c:v>
                </c:pt>
                <c:pt idx="50">
                  <c:v>0.71527879818175666</c:v>
                </c:pt>
                <c:pt idx="51">
                  <c:v>0.73018158961906343</c:v>
                </c:pt>
                <c:pt idx="52">
                  <c:v>0.74507417597664727</c:v>
                </c:pt>
                <c:pt idx="53">
                  <c:v>0.75990614319756944</c:v>
                </c:pt>
                <c:pt idx="54">
                  <c:v>0.77464056965219485</c:v>
                </c:pt>
                <c:pt idx="55">
                  <c:v>0.77464056965219485</c:v>
                </c:pt>
                <c:pt idx="56">
                  <c:v>0.78941408496210619</c:v>
                </c:pt>
                <c:pt idx="57">
                  <c:v>0.80411657419253801</c:v>
                </c:pt>
                <c:pt idx="58">
                  <c:v>0.81877159796437815</c:v>
                </c:pt>
                <c:pt idx="59">
                  <c:v>0.83332807278902421</c:v>
                </c:pt>
                <c:pt idx="60">
                  <c:v>0.84791770937933331</c:v>
                </c:pt>
                <c:pt idx="61">
                  <c:v>0.86242740769720327</c:v>
                </c:pt>
                <c:pt idx="62">
                  <c:v>0.87641072340458359</c:v>
                </c:pt>
                <c:pt idx="63">
                  <c:v>0.89060099938458703</c:v>
                </c:pt>
                <c:pt idx="64">
                  <c:v>0.90470870502939649</c:v>
                </c:pt>
                <c:pt idx="65">
                  <c:v>0.91841004392806036</c:v>
                </c:pt>
                <c:pt idx="66">
                  <c:v>0.91841004392806036</c:v>
                </c:pt>
                <c:pt idx="67">
                  <c:v>0.93217430058668349</c:v>
                </c:pt>
                <c:pt idx="68">
                  <c:v>0.946209319977519</c:v>
                </c:pt>
                <c:pt idx="69">
                  <c:v>0.96038519195691119</c:v>
                </c:pt>
                <c:pt idx="70">
                  <c:v>0.97454201353593339</c:v>
                </c:pt>
                <c:pt idx="71">
                  <c:v>0.98880152083115413</c:v>
                </c:pt>
                <c:pt idx="72">
                  <c:v>1.0030776201449869</c:v>
                </c:pt>
                <c:pt idx="73">
                  <c:v>1.0173905245333408</c:v>
                </c:pt>
                <c:pt idx="74">
                  <c:v>1.0316694326258156</c:v>
                </c:pt>
                <c:pt idx="75">
                  <c:v>1.0457700309441822</c:v>
                </c:pt>
                <c:pt idx="76">
                  <c:v>1.0597809364713082</c:v>
                </c:pt>
                <c:pt idx="77">
                  <c:v>1.0597809364713082</c:v>
                </c:pt>
                <c:pt idx="78">
                  <c:v>1.073731166947363</c:v>
                </c:pt>
                <c:pt idx="79">
                  <c:v>1.0876635270966515</c:v>
                </c:pt>
                <c:pt idx="80">
                  <c:v>1.1015925983585166</c:v>
                </c:pt>
                <c:pt idx="81">
                  <c:v>1.1153498664631412</c:v>
                </c:pt>
                <c:pt idx="82">
                  <c:v>1.1287445819475639</c:v>
                </c:pt>
                <c:pt idx="83">
                  <c:v>1.1418822302306915</c:v>
                </c:pt>
                <c:pt idx="84">
                  <c:v>1.1547922548078782</c:v>
                </c:pt>
                <c:pt idx="85">
                  <c:v>1.1674708240989256</c:v>
                </c:pt>
                <c:pt idx="86">
                  <c:v>1.1802767189211796</c:v>
                </c:pt>
                <c:pt idx="87">
                  <c:v>1.1929939771195837</c:v>
                </c:pt>
                <c:pt idx="88">
                  <c:v>1.1929939771195837</c:v>
                </c:pt>
                <c:pt idx="89">
                  <c:v>1.2058082486234012</c:v>
                </c:pt>
                <c:pt idx="90">
                  <c:v>1.2186030057437212</c:v>
                </c:pt>
                <c:pt idx="91">
                  <c:v>1.2313392444532065</c:v>
                </c:pt>
                <c:pt idx="92">
                  <c:v>1.2440083359240561</c:v>
                </c:pt>
                <c:pt idx="93">
                  <c:v>1.2562957569266469</c:v>
                </c:pt>
                <c:pt idx="94">
                  <c:v>1.267440410487557</c:v>
                </c:pt>
                <c:pt idx="95">
                  <c:v>1.2788174514469872</c:v>
                </c:pt>
                <c:pt idx="96">
                  <c:v>1.2904098088016327</c:v>
                </c:pt>
                <c:pt idx="97">
                  <c:v>1.3018860142800222</c:v>
                </c:pt>
                <c:pt idx="98">
                  <c:v>1.3132603102972262</c:v>
                </c:pt>
                <c:pt idx="99">
                  <c:v>1.3132603102972262</c:v>
                </c:pt>
                <c:pt idx="100">
                  <c:v>1.3248097017401925</c:v>
                </c:pt>
                <c:pt idx="101">
                  <c:v>1.3363547400898501</c:v>
                </c:pt>
                <c:pt idx="102">
                  <c:v>1.347713077103682</c:v>
                </c:pt>
                <c:pt idx="103">
                  <c:v>1.3591220066616903</c:v>
                </c:pt>
                <c:pt idx="104">
                  <c:v>1.3696916181892334</c:v>
                </c:pt>
                <c:pt idx="105">
                  <c:v>1.3805505991808986</c:v>
                </c:pt>
                <c:pt idx="106">
                  <c:v>1.3914497800036665</c:v>
                </c:pt>
                <c:pt idx="107">
                  <c:v>1.4021838668897664</c:v>
                </c:pt>
                <c:pt idx="108">
                  <c:v>1.4129156246819985</c:v>
                </c:pt>
                <c:pt idx="109">
                  <c:v>1.4241464271281716</c:v>
                </c:pt>
                <c:pt idx="110">
                  <c:v>1.4241464271281716</c:v>
                </c:pt>
                <c:pt idx="111">
                  <c:v>1.435545143748383</c:v>
                </c:pt>
                <c:pt idx="112">
                  <c:v>1.4470510779018193</c:v>
                </c:pt>
                <c:pt idx="113">
                  <c:v>1.4586032995129048</c:v>
                </c:pt>
                <c:pt idx="114">
                  <c:v>1.4702070979679667</c:v>
                </c:pt>
                <c:pt idx="115">
                  <c:v>1.4817987889213513</c:v>
                </c:pt>
                <c:pt idx="116">
                  <c:v>1.4932803423828085</c:v>
                </c:pt>
                <c:pt idx="117">
                  <c:v>1.5046591747896707</c:v>
                </c:pt>
                <c:pt idx="118">
                  <c:v>1.5160089106307642</c:v>
                </c:pt>
                <c:pt idx="119">
                  <c:v>1.5272426939815908</c:v>
                </c:pt>
                <c:pt idx="120">
                  <c:v>1.5381257184117472</c:v>
                </c:pt>
                <c:pt idx="121">
                  <c:v>1.5381257184117472</c:v>
                </c:pt>
                <c:pt idx="122">
                  <c:v>1.5489049904161172</c:v>
                </c:pt>
                <c:pt idx="123">
                  <c:v>1.5596148565474057</c:v>
                </c:pt>
                <c:pt idx="124">
                  <c:v>1.5702516297193108</c:v>
                </c:pt>
                <c:pt idx="125">
                  <c:v>1.5805828831382389</c:v>
                </c:pt>
                <c:pt idx="126">
                  <c:v>1.5911635562103841</c:v>
                </c:pt>
                <c:pt idx="127">
                  <c:v>1.6017271952575476</c:v>
                </c:pt>
                <c:pt idx="128">
                  <c:v>1.6123775154325031</c:v>
                </c:pt>
                <c:pt idx="129">
                  <c:v>1.6229486144476106</c:v>
                </c:pt>
                <c:pt idx="130">
                  <c:v>1.6334503458073584</c:v>
                </c:pt>
                <c:pt idx="131">
                  <c:v>1.6439546546580643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8.2471385376383446E-2</c:v>
                </c:pt>
                <c:pt idx="2">
                  <c:v>8.2471385376383446E-2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1.9056809219911071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2.866860195583765E-7</c:v>
                </c:pt>
                <c:pt idx="1">
                  <c:v>1.3768913049726273E-3</c:v>
                </c:pt>
                <c:pt idx="2">
                  <c:v>2.754069295964813E-3</c:v>
                </c:pt>
                <c:pt idx="3">
                  <c:v>4.1312472869569992E-3</c:v>
                </c:pt>
                <c:pt idx="4">
                  <c:v>5.5084252779491845E-3</c:v>
                </c:pt>
                <c:pt idx="5">
                  <c:v>6.8856032689413706E-3</c:v>
                </c:pt>
                <c:pt idx="6">
                  <c:v>8.2627812599335576E-3</c:v>
                </c:pt>
                <c:pt idx="7">
                  <c:v>9.6399592509257438E-3</c:v>
                </c:pt>
                <c:pt idx="8">
                  <c:v>1.1017137241917928E-2</c:v>
                </c:pt>
                <c:pt idx="9">
                  <c:v>1.2394315232910114E-2</c:v>
                </c:pt>
                <c:pt idx="10">
                  <c:v>1.3771493223902299E-2</c:v>
                </c:pt>
                <c:pt idx="11">
                  <c:v>1.5148671214894487E-2</c:v>
                </c:pt>
                <c:pt idx="12">
                  <c:v>1.6525849205886671E-2</c:v>
                </c:pt>
                <c:pt idx="13">
                  <c:v>1.7903027196878855E-2</c:v>
                </c:pt>
                <c:pt idx="14">
                  <c:v>1.9280205187871043E-2</c:v>
                </c:pt>
                <c:pt idx="15">
                  <c:v>2.0657383178863228E-2</c:v>
                </c:pt>
                <c:pt idx="16">
                  <c:v>2.2034561169855416E-2</c:v>
                </c:pt>
                <c:pt idx="17">
                  <c:v>2.3411739160847597E-2</c:v>
                </c:pt>
                <c:pt idx="18">
                  <c:v>2.4788917151839784E-2</c:v>
                </c:pt>
                <c:pt idx="19">
                  <c:v>2.6166095142831972E-2</c:v>
                </c:pt>
                <c:pt idx="20">
                  <c:v>2.7543273133824153E-2</c:v>
                </c:pt>
                <c:pt idx="21">
                  <c:v>2.8920451124816341E-2</c:v>
                </c:pt>
                <c:pt idx="22">
                  <c:v>3.0297629115808529E-2</c:v>
                </c:pt>
                <c:pt idx="23">
                  <c:v>3.1674807106800713E-2</c:v>
                </c:pt>
                <c:pt idx="24">
                  <c:v>3.3051985097792898E-2</c:v>
                </c:pt>
                <c:pt idx="25">
                  <c:v>3.4429163088785089E-2</c:v>
                </c:pt>
                <c:pt idx="26">
                  <c:v>3.5806341079777274E-2</c:v>
                </c:pt>
                <c:pt idx="27">
                  <c:v>3.7183519070769458E-2</c:v>
                </c:pt>
                <c:pt idx="28">
                  <c:v>3.8560697061761642E-2</c:v>
                </c:pt>
                <c:pt idx="29">
                  <c:v>3.9937875052753834E-2</c:v>
                </c:pt>
                <c:pt idx="30">
                  <c:v>4.1315053043746011E-2</c:v>
                </c:pt>
                <c:pt idx="31">
                  <c:v>4.2692231034738203E-2</c:v>
                </c:pt>
                <c:pt idx="32">
                  <c:v>4.4069409025730387E-2</c:v>
                </c:pt>
                <c:pt idx="33">
                  <c:v>4.5446587016722571E-2</c:v>
                </c:pt>
                <c:pt idx="34">
                  <c:v>4.6823765007714756E-2</c:v>
                </c:pt>
                <c:pt idx="35">
                  <c:v>4.8200942998706947E-2</c:v>
                </c:pt>
                <c:pt idx="36">
                  <c:v>4.9578120989699132E-2</c:v>
                </c:pt>
                <c:pt idx="37">
                  <c:v>5.0955298980691323E-2</c:v>
                </c:pt>
                <c:pt idx="38">
                  <c:v>5.2332476971683507E-2</c:v>
                </c:pt>
                <c:pt idx="39">
                  <c:v>5.3709654962675685E-2</c:v>
                </c:pt>
                <c:pt idx="40">
                  <c:v>5.5086832953667869E-2</c:v>
                </c:pt>
                <c:pt idx="41">
                  <c:v>5.646401094466006E-2</c:v>
                </c:pt>
                <c:pt idx="42">
                  <c:v>5.7841188935652245E-2</c:v>
                </c:pt>
                <c:pt idx="43">
                  <c:v>5.9218366926644436E-2</c:v>
                </c:pt>
                <c:pt idx="44">
                  <c:v>6.0595544917636621E-2</c:v>
                </c:pt>
                <c:pt idx="45">
                  <c:v>6.1972722908628812E-2</c:v>
                </c:pt>
                <c:pt idx="46">
                  <c:v>6.3349900899620989E-2</c:v>
                </c:pt>
                <c:pt idx="47">
                  <c:v>6.4727078890613174E-2</c:v>
                </c:pt>
                <c:pt idx="48">
                  <c:v>6.6104256881605358E-2</c:v>
                </c:pt>
                <c:pt idx="49">
                  <c:v>6.7481434872597543E-2</c:v>
                </c:pt>
                <c:pt idx="50">
                  <c:v>6.8858612863589741E-2</c:v>
                </c:pt>
                <c:pt idx="51">
                  <c:v>7.0235790854581981E-2</c:v>
                </c:pt>
                <c:pt idx="52">
                  <c:v>7.1612968845574165E-2</c:v>
                </c:pt>
                <c:pt idx="53">
                  <c:v>7.2990146836566364E-2</c:v>
                </c:pt>
                <c:pt idx="54">
                  <c:v>7.4367324827558534E-2</c:v>
                </c:pt>
                <c:pt idx="55">
                  <c:v>7.5744502818550746E-2</c:v>
                </c:pt>
                <c:pt idx="56">
                  <c:v>7.7121680809542931E-2</c:v>
                </c:pt>
                <c:pt idx="57">
                  <c:v>7.8498858800535115E-2</c:v>
                </c:pt>
                <c:pt idx="58">
                  <c:v>7.98760367915273E-2</c:v>
                </c:pt>
                <c:pt idx="59">
                  <c:v>8.1253214782519498E-2</c:v>
                </c:pt>
                <c:pt idx="60">
                  <c:v>8.2630392773511571E-2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1.7229363918451072E-14</c:v>
                </c:pt>
                <c:pt idx="1">
                  <c:v>3.1509405361150412E-2</c:v>
                </c:pt>
                <c:pt idx="2">
                  <c:v>6.3011383615673669E-2</c:v>
                </c:pt>
                <c:pt idx="3">
                  <c:v>9.4513344820026227E-2</c:v>
                </c:pt>
                <c:pt idx="4">
                  <c:v>0.12600531154277131</c:v>
                </c:pt>
                <c:pt idx="5">
                  <c:v>0.15748149005895964</c:v>
                </c:pt>
                <c:pt idx="6">
                  <c:v>0.18894620659875994</c:v>
                </c:pt>
                <c:pt idx="7">
                  <c:v>0.22039874871162432</c:v>
                </c:pt>
                <c:pt idx="8">
                  <c:v>0.25184859356195721</c:v>
                </c:pt>
                <c:pt idx="9">
                  <c:v>0.283305461988897</c:v>
                </c:pt>
                <c:pt idx="10">
                  <c:v>0.3147718715398623</c:v>
                </c:pt>
                <c:pt idx="11">
                  <c:v>0.34623466268527331</c:v>
                </c:pt>
                <c:pt idx="12">
                  <c:v>0.37771235884818793</c:v>
                </c:pt>
                <c:pt idx="13">
                  <c:v>0.40916374060316435</c:v>
                </c:pt>
                <c:pt idx="14">
                  <c:v>0.44058612510133494</c:v>
                </c:pt>
                <c:pt idx="15">
                  <c:v>0.47187800191714346</c:v>
                </c:pt>
                <c:pt idx="16">
                  <c:v>0.50315698560134392</c:v>
                </c:pt>
                <c:pt idx="17">
                  <c:v>0.53436481988018025</c:v>
                </c:pt>
                <c:pt idx="18">
                  <c:v>0.56530141645529863</c:v>
                </c:pt>
                <c:pt idx="19">
                  <c:v>0.59558133020113435</c:v>
                </c:pt>
                <c:pt idx="20">
                  <c:v>0.62469820393824349</c:v>
                </c:pt>
                <c:pt idx="21">
                  <c:v>0.65445855561989641</c:v>
                </c:pt>
                <c:pt idx="22">
                  <c:v>0.68421012671213521</c:v>
                </c:pt>
                <c:pt idx="23">
                  <c:v>0.7125846473378914</c:v>
                </c:pt>
                <c:pt idx="24">
                  <c:v>0.74131120481644608</c:v>
                </c:pt>
                <c:pt idx="25">
                  <c:v>0.76998628405949987</c:v>
                </c:pt>
                <c:pt idx="26">
                  <c:v>0.7986985262667653</c:v>
                </c:pt>
                <c:pt idx="27">
                  <c:v>0.82723503042442037</c:v>
                </c:pt>
                <c:pt idx="28">
                  <c:v>0.85560245269869839</c:v>
                </c:pt>
                <c:pt idx="29">
                  <c:v>0.88383555865909735</c:v>
                </c:pt>
                <c:pt idx="30">
                  <c:v>0.91196281782212563</c:v>
                </c:pt>
                <c:pt idx="31">
                  <c:v>0.93994473781226107</c:v>
                </c:pt>
                <c:pt idx="32">
                  <c:v>0.96708570518442716</c:v>
                </c:pt>
                <c:pt idx="33">
                  <c:v>0.99259259636947483</c:v>
                </c:pt>
                <c:pt idx="34">
                  <c:v>1.0189634101434577</c:v>
                </c:pt>
                <c:pt idx="35">
                  <c:v>1.0431969594205246</c:v>
                </c:pt>
                <c:pt idx="36">
                  <c:v>1.0696092581964272</c:v>
                </c:pt>
                <c:pt idx="37">
                  <c:v>1.0967980388246374</c:v>
                </c:pt>
                <c:pt idx="38">
                  <c:v>1.1234077066455201</c:v>
                </c:pt>
                <c:pt idx="39">
                  <c:v>1.1495522138916499</c:v>
                </c:pt>
                <c:pt idx="40">
                  <c:v>1.1757136855229695</c:v>
                </c:pt>
                <c:pt idx="41">
                  <c:v>1.2015355517013511</c:v>
                </c:pt>
                <c:pt idx="42">
                  <c:v>1.226859255135043</c:v>
                </c:pt>
                <c:pt idx="43">
                  <c:v>1.2510223859634655</c:v>
                </c:pt>
                <c:pt idx="44">
                  <c:v>1.2737015849658198</c:v>
                </c:pt>
                <c:pt idx="45">
                  <c:v>1.2969040324428998</c:v>
                </c:pt>
                <c:pt idx="46">
                  <c:v>1.3198258573070887</c:v>
                </c:pt>
                <c:pt idx="47">
                  <c:v>1.3420173416627477</c:v>
                </c:pt>
                <c:pt idx="48">
                  <c:v>1.3616170084982779</c:v>
                </c:pt>
                <c:pt idx="49">
                  <c:v>1.3813769531517706</c:v>
                </c:pt>
                <c:pt idx="50">
                  <c:v>1.4027780265201875</c:v>
                </c:pt>
                <c:pt idx="51">
                  <c:v>1.4233960593457615</c:v>
                </c:pt>
                <c:pt idx="52">
                  <c:v>1.4437729907878509</c:v>
                </c:pt>
                <c:pt idx="53">
                  <c:v>1.4633563449215896</c:v>
                </c:pt>
                <c:pt idx="54">
                  <c:v>1.4827161693934332</c:v>
                </c:pt>
                <c:pt idx="55">
                  <c:v>1.5030580120517505</c:v>
                </c:pt>
                <c:pt idx="56">
                  <c:v>1.5233348320487903</c:v>
                </c:pt>
                <c:pt idx="57">
                  <c:v>1.5438593698805143</c:v>
                </c:pt>
                <c:pt idx="58">
                  <c:v>1.5642495206001852</c:v>
                </c:pt>
                <c:pt idx="59">
                  <c:v>1.5847236134171117</c:v>
                </c:pt>
                <c:pt idx="60">
                  <c:v>1.6051232033410348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(+Y)'!$S$6:$S$137</c:f>
              <c:numCache>
                <c:formatCode>0.000</c:formatCode>
                <c:ptCount val="132"/>
                <c:pt idx="0">
                  <c:v>2.866860195583765E-7</c:v>
                </c:pt>
                <c:pt idx="1">
                  <c:v>6.8830229738940727E-4</c:v>
                </c:pt>
                <c:pt idx="2">
                  <c:v>1.3768912807983729E-3</c:v>
                </c:pt>
                <c:pt idx="3">
                  <c:v>2.0654802642073385E-3</c:v>
                </c:pt>
                <c:pt idx="4">
                  <c:v>2.7540692476163042E-3</c:v>
                </c:pt>
                <c:pt idx="5">
                  <c:v>3.4426582310252696E-3</c:v>
                </c:pt>
                <c:pt idx="6">
                  <c:v>4.1312472144342353E-3</c:v>
                </c:pt>
                <c:pt idx="7">
                  <c:v>4.8198361978432011E-3</c:v>
                </c:pt>
                <c:pt idx="8">
                  <c:v>5.508425181252166E-3</c:v>
                </c:pt>
                <c:pt idx="9">
                  <c:v>6.1970141646611326E-3</c:v>
                </c:pt>
                <c:pt idx="10">
                  <c:v>6.8856031480700967E-3</c:v>
                </c:pt>
                <c:pt idx="11">
                  <c:v>6.8856031480700967E-3</c:v>
                </c:pt>
                <c:pt idx="12">
                  <c:v>7.5741921314790633E-3</c:v>
                </c:pt>
                <c:pt idx="13">
                  <c:v>8.2627811148880299E-3</c:v>
                </c:pt>
                <c:pt idx="14">
                  <c:v>8.9513700982969957E-3</c:v>
                </c:pt>
                <c:pt idx="15">
                  <c:v>9.6399590817059615E-3</c:v>
                </c:pt>
                <c:pt idx="16">
                  <c:v>1.0328548065114927E-2</c:v>
                </c:pt>
                <c:pt idx="17">
                  <c:v>1.1017137048523895E-2</c:v>
                </c:pt>
                <c:pt idx="18">
                  <c:v>1.1705726031932859E-2</c:v>
                </c:pt>
                <c:pt idx="19">
                  <c:v>1.2394315015341825E-2</c:v>
                </c:pt>
                <c:pt idx="20">
                  <c:v>1.308290399875079E-2</c:v>
                </c:pt>
                <c:pt idx="21">
                  <c:v>1.3771492982159754E-2</c:v>
                </c:pt>
                <c:pt idx="22">
                  <c:v>1.3771492982159754E-2</c:v>
                </c:pt>
                <c:pt idx="23">
                  <c:v>1.4460081965568718E-2</c:v>
                </c:pt>
                <c:pt idx="24">
                  <c:v>1.5148670948977684E-2</c:v>
                </c:pt>
                <c:pt idx="25">
                  <c:v>1.583725993238665E-2</c:v>
                </c:pt>
                <c:pt idx="26">
                  <c:v>1.6525848915795612E-2</c:v>
                </c:pt>
                <c:pt idx="27">
                  <c:v>1.7214437899204578E-2</c:v>
                </c:pt>
                <c:pt idx="28">
                  <c:v>1.7903026882613544E-2</c:v>
                </c:pt>
                <c:pt idx="29">
                  <c:v>1.8591615866022506E-2</c:v>
                </c:pt>
                <c:pt idx="30">
                  <c:v>1.9280204849431472E-2</c:v>
                </c:pt>
                <c:pt idx="31">
                  <c:v>1.9968793832840438E-2</c:v>
                </c:pt>
                <c:pt idx="32">
                  <c:v>2.0657382816249403E-2</c:v>
                </c:pt>
                <c:pt idx="33">
                  <c:v>2.0657382816249403E-2</c:v>
                </c:pt>
                <c:pt idx="34">
                  <c:v>2.1345971799658366E-2</c:v>
                </c:pt>
                <c:pt idx="35">
                  <c:v>2.2034560783067331E-2</c:v>
                </c:pt>
                <c:pt idx="36">
                  <c:v>2.2723149766476297E-2</c:v>
                </c:pt>
                <c:pt idx="37">
                  <c:v>2.3411738749885259E-2</c:v>
                </c:pt>
                <c:pt idx="38">
                  <c:v>2.4100327733294225E-2</c:v>
                </c:pt>
                <c:pt idx="39">
                  <c:v>2.4788916716703191E-2</c:v>
                </c:pt>
                <c:pt idx="40">
                  <c:v>2.5477505700112157E-2</c:v>
                </c:pt>
                <c:pt idx="41">
                  <c:v>2.6166094683521122E-2</c:v>
                </c:pt>
                <c:pt idx="42">
                  <c:v>2.6854683666930085E-2</c:v>
                </c:pt>
                <c:pt idx="43">
                  <c:v>2.7543272650339051E-2</c:v>
                </c:pt>
                <c:pt idx="44">
                  <c:v>2.7543272650339051E-2</c:v>
                </c:pt>
                <c:pt idx="45">
                  <c:v>2.8231861633748016E-2</c:v>
                </c:pt>
                <c:pt idx="46">
                  <c:v>2.8920450617156982E-2</c:v>
                </c:pt>
                <c:pt idx="47">
                  <c:v>2.9609039600565944E-2</c:v>
                </c:pt>
                <c:pt idx="48">
                  <c:v>3.029762858397491E-2</c:v>
                </c:pt>
                <c:pt idx="49">
                  <c:v>3.0986217567383876E-2</c:v>
                </c:pt>
                <c:pt idx="50">
                  <c:v>3.1674806550792842E-2</c:v>
                </c:pt>
                <c:pt idx="51">
                  <c:v>3.2363395534201804E-2</c:v>
                </c:pt>
                <c:pt idx="52">
                  <c:v>3.3051984517610766E-2</c:v>
                </c:pt>
                <c:pt idx="53">
                  <c:v>3.3740573501019736E-2</c:v>
                </c:pt>
                <c:pt idx="54">
                  <c:v>3.4429162484428698E-2</c:v>
                </c:pt>
                <c:pt idx="55">
                  <c:v>3.4429162484428698E-2</c:v>
                </c:pt>
                <c:pt idx="56">
                  <c:v>3.5117751467837667E-2</c:v>
                </c:pt>
                <c:pt idx="57">
                  <c:v>3.5806340451246629E-2</c:v>
                </c:pt>
                <c:pt idx="58">
                  <c:v>3.6494929434655599E-2</c:v>
                </c:pt>
                <c:pt idx="59">
                  <c:v>3.7183518418064554E-2</c:v>
                </c:pt>
                <c:pt idx="60">
                  <c:v>3.7872107401473523E-2</c:v>
                </c:pt>
                <c:pt idx="61">
                  <c:v>3.8560696384882485E-2</c:v>
                </c:pt>
                <c:pt idx="62">
                  <c:v>3.9249285368291455E-2</c:v>
                </c:pt>
                <c:pt idx="63">
                  <c:v>3.9937874351700417E-2</c:v>
                </c:pt>
                <c:pt idx="64">
                  <c:v>4.0626463335109386E-2</c:v>
                </c:pt>
                <c:pt idx="65">
                  <c:v>4.1315052318518349E-2</c:v>
                </c:pt>
                <c:pt idx="66">
                  <c:v>4.1315052318518349E-2</c:v>
                </c:pt>
                <c:pt idx="67">
                  <c:v>4.2003641301927311E-2</c:v>
                </c:pt>
                <c:pt idx="68">
                  <c:v>4.2692230285336273E-2</c:v>
                </c:pt>
                <c:pt idx="69">
                  <c:v>4.3380819268745242E-2</c:v>
                </c:pt>
                <c:pt idx="70">
                  <c:v>4.4069408252154205E-2</c:v>
                </c:pt>
                <c:pt idx="71">
                  <c:v>4.4757997235563174E-2</c:v>
                </c:pt>
                <c:pt idx="72">
                  <c:v>4.5446586218972136E-2</c:v>
                </c:pt>
                <c:pt idx="73">
                  <c:v>4.6135175202381098E-2</c:v>
                </c:pt>
                <c:pt idx="74">
                  <c:v>4.6823764185790068E-2</c:v>
                </c:pt>
                <c:pt idx="75">
                  <c:v>4.7512353169199037E-2</c:v>
                </c:pt>
                <c:pt idx="76">
                  <c:v>4.8200942152608006E-2</c:v>
                </c:pt>
                <c:pt idx="77">
                  <c:v>4.8200942152608006E-2</c:v>
                </c:pt>
                <c:pt idx="78">
                  <c:v>4.8889531136016982E-2</c:v>
                </c:pt>
                <c:pt idx="79">
                  <c:v>4.9578120119425945E-2</c:v>
                </c:pt>
                <c:pt idx="80">
                  <c:v>5.0266709102834914E-2</c:v>
                </c:pt>
                <c:pt idx="81">
                  <c:v>5.095529808624389E-2</c:v>
                </c:pt>
                <c:pt idx="82">
                  <c:v>5.1643887069652852E-2</c:v>
                </c:pt>
                <c:pt idx="83">
                  <c:v>5.2332476053061829E-2</c:v>
                </c:pt>
                <c:pt idx="84">
                  <c:v>5.3021065036470798E-2</c:v>
                </c:pt>
                <c:pt idx="85">
                  <c:v>5.3709654019879767E-2</c:v>
                </c:pt>
                <c:pt idx="86">
                  <c:v>5.4398243003288736E-2</c:v>
                </c:pt>
                <c:pt idx="87">
                  <c:v>5.5086831986697664E-2</c:v>
                </c:pt>
                <c:pt idx="88">
                  <c:v>5.5086831986697664E-2</c:v>
                </c:pt>
                <c:pt idx="89">
                  <c:v>5.577542097010664E-2</c:v>
                </c:pt>
                <c:pt idx="90">
                  <c:v>5.6464009953515602E-2</c:v>
                </c:pt>
                <c:pt idx="91">
                  <c:v>5.7152598936924578E-2</c:v>
                </c:pt>
                <c:pt idx="92">
                  <c:v>5.7841187920333541E-2</c:v>
                </c:pt>
                <c:pt idx="93">
                  <c:v>5.8529776903742517E-2</c:v>
                </c:pt>
                <c:pt idx="94">
                  <c:v>5.9218365887151486E-2</c:v>
                </c:pt>
                <c:pt idx="95">
                  <c:v>5.9906954870560448E-2</c:v>
                </c:pt>
                <c:pt idx="96">
                  <c:v>6.0595543853969425E-2</c:v>
                </c:pt>
                <c:pt idx="97">
                  <c:v>6.1284132837378394E-2</c:v>
                </c:pt>
                <c:pt idx="98">
                  <c:v>6.1972721820787328E-2</c:v>
                </c:pt>
                <c:pt idx="99">
                  <c:v>6.1972721820787328E-2</c:v>
                </c:pt>
                <c:pt idx="100">
                  <c:v>6.2661310804196291E-2</c:v>
                </c:pt>
                <c:pt idx="101">
                  <c:v>6.3349899787605274E-2</c:v>
                </c:pt>
                <c:pt idx="102">
                  <c:v>6.4038488771014229E-2</c:v>
                </c:pt>
                <c:pt idx="103">
                  <c:v>6.4727077754423198E-2</c:v>
                </c:pt>
                <c:pt idx="104">
                  <c:v>6.5415666737832168E-2</c:v>
                </c:pt>
                <c:pt idx="105">
                  <c:v>6.6104255721241137E-2</c:v>
                </c:pt>
                <c:pt idx="106">
                  <c:v>6.679284470465012E-2</c:v>
                </c:pt>
                <c:pt idx="107">
                  <c:v>6.7481433688059075E-2</c:v>
                </c:pt>
                <c:pt idx="108">
                  <c:v>6.8170022671468058E-2</c:v>
                </c:pt>
                <c:pt idx="109">
                  <c:v>6.8858611654876986E-2</c:v>
                </c:pt>
                <c:pt idx="110">
                  <c:v>6.8858611654876986E-2</c:v>
                </c:pt>
                <c:pt idx="111">
                  <c:v>6.9547200638285941E-2</c:v>
                </c:pt>
                <c:pt idx="112">
                  <c:v>7.0235789621694925E-2</c:v>
                </c:pt>
                <c:pt idx="113">
                  <c:v>7.0924378605103894E-2</c:v>
                </c:pt>
                <c:pt idx="114">
                  <c:v>7.1612967588512863E-2</c:v>
                </c:pt>
                <c:pt idx="115">
                  <c:v>7.2301556571921832E-2</c:v>
                </c:pt>
                <c:pt idx="116">
                  <c:v>7.2990145555330802E-2</c:v>
                </c:pt>
                <c:pt idx="117">
                  <c:v>7.3678734538739771E-2</c:v>
                </c:pt>
                <c:pt idx="118">
                  <c:v>7.436732352214874E-2</c:v>
                </c:pt>
                <c:pt idx="119">
                  <c:v>7.5055912505557709E-2</c:v>
                </c:pt>
                <c:pt idx="120">
                  <c:v>7.5744501488966637E-2</c:v>
                </c:pt>
                <c:pt idx="121">
                  <c:v>7.5744501488966637E-2</c:v>
                </c:pt>
                <c:pt idx="122">
                  <c:v>7.643309047237562E-2</c:v>
                </c:pt>
                <c:pt idx="123">
                  <c:v>7.7121679455784575E-2</c:v>
                </c:pt>
                <c:pt idx="124">
                  <c:v>7.7810268439193558E-2</c:v>
                </c:pt>
                <c:pt idx="125">
                  <c:v>7.8498857422602514E-2</c:v>
                </c:pt>
                <c:pt idx="126">
                  <c:v>7.9187446406011497E-2</c:v>
                </c:pt>
                <c:pt idx="127">
                  <c:v>7.9876035389420466E-2</c:v>
                </c:pt>
                <c:pt idx="128">
                  <c:v>8.0564624372829421E-2</c:v>
                </c:pt>
                <c:pt idx="129">
                  <c:v>8.1253213356238405E-2</c:v>
                </c:pt>
                <c:pt idx="130">
                  <c:v>8.1941802339647374E-2</c:v>
                </c:pt>
                <c:pt idx="131">
                  <c:v>8.2630391323056301E-2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1.7229363918451072E-14</c:v>
                </c:pt>
                <c:pt idx="1">
                  <c:v>1.5754702401800501E-2</c:v>
                </c:pt>
                <c:pt idx="2">
                  <c:v>3.1508509546812592E-2</c:v>
                </c:pt>
                <c:pt idx="3">
                  <c:v>4.7260032933259775E-2</c:v>
                </c:pt>
                <c:pt idx="4">
                  <c:v>6.3011927288726524E-2</c:v>
                </c:pt>
                <c:pt idx="5">
                  <c:v>7.8762618482458233E-2</c:v>
                </c:pt>
                <c:pt idx="6">
                  <c:v>9.4513196585690892E-2</c:v>
                </c:pt>
                <c:pt idx="7">
                  <c:v>0.11025838676256602</c:v>
                </c:pt>
                <c:pt idx="8">
                  <c:v>0.12599868797187133</c:v>
                </c:pt>
                <c:pt idx="9">
                  <c:v>0.14173999005883328</c:v>
                </c:pt>
                <c:pt idx="10">
                  <c:v>0.15747573784375474</c:v>
                </c:pt>
                <c:pt idx="11">
                  <c:v>0.15747573784375474</c:v>
                </c:pt>
                <c:pt idx="12">
                  <c:v>0.17322184970394683</c:v>
                </c:pt>
                <c:pt idx="13">
                  <c:v>0.18896559282233447</c:v>
                </c:pt>
                <c:pt idx="14">
                  <c:v>0.20470228234042742</c:v>
                </c:pt>
                <c:pt idx="15">
                  <c:v>0.22043783312459317</c:v>
                </c:pt>
                <c:pt idx="16">
                  <c:v>0.23617582978329674</c:v>
                </c:pt>
                <c:pt idx="17">
                  <c:v>0.25191422790893336</c:v>
                </c:pt>
                <c:pt idx="18">
                  <c:v>0.267653280005128</c:v>
                </c:pt>
                <c:pt idx="19">
                  <c:v>0.28339213323617002</c:v>
                </c:pt>
                <c:pt idx="20">
                  <c:v>0.29913670334585735</c:v>
                </c:pt>
                <c:pt idx="21">
                  <c:v>0.31488003649285978</c:v>
                </c:pt>
                <c:pt idx="22">
                  <c:v>0.31488003649285978</c:v>
                </c:pt>
                <c:pt idx="23">
                  <c:v>0.33062184410218159</c:v>
                </c:pt>
                <c:pt idx="24">
                  <c:v>0.34636755328855129</c:v>
                </c:pt>
                <c:pt idx="25">
                  <c:v>0.36211639025859998</c:v>
                </c:pt>
                <c:pt idx="26">
                  <c:v>0.37786314499460205</c:v>
                </c:pt>
                <c:pt idx="27">
                  <c:v>0.39359734990607703</c:v>
                </c:pt>
                <c:pt idx="28">
                  <c:v>0.40933250018145811</c:v>
                </c:pt>
                <c:pt idx="29">
                  <c:v>0.42505453578741759</c:v>
                </c:pt>
                <c:pt idx="30">
                  <c:v>0.44073765999519904</c:v>
                </c:pt>
                <c:pt idx="31">
                  <c:v>0.45640902846732473</c:v>
                </c:pt>
                <c:pt idx="32">
                  <c:v>0.47208008720120703</c:v>
                </c:pt>
                <c:pt idx="33">
                  <c:v>0.47208008720120703</c:v>
                </c:pt>
                <c:pt idx="34">
                  <c:v>0.48775155785149876</c:v>
                </c:pt>
                <c:pt idx="35">
                  <c:v>0.50339848862492254</c:v>
                </c:pt>
                <c:pt idx="36">
                  <c:v>0.51903646752661414</c:v>
                </c:pt>
                <c:pt idx="37">
                  <c:v>0.5346526597459792</c:v>
                </c:pt>
                <c:pt idx="38">
                  <c:v>0.55012115212741819</c:v>
                </c:pt>
                <c:pt idx="39">
                  <c:v>0.56546877102924886</c:v>
                </c:pt>
                <c:pt idx="40">
                  <c:v>0.58061564465193993</c:v>
                </c:pt>
                <c:pt idx="41">
                  <c:v>0.59534084464453674</c:v>
                </c:pt>
                <c:pt idx="42">
                  <c:v>0.61024342034522205</c:v>
                </c:pt>
                <c:pt idx="43">
                  <c:v>0.62514634970155369</c:v>
                </c:pt>
                <c:pt idx="44">
                  <c:v>0.62514634970155369</c:v>
                </c:pt>
                <c:pt idx="45">
                  <c:v>0.64022945739365356</c:v>
                </c:pt>
                <c:pt idx="46">
                  <c:v>0.65531034607140426</c:v>
                </c:pt>
                <c:pt idx="47">
                  <c:v>0.67039071070262435</c:v>
                </c:pt>
                <c:pt idx="48">
                  <c:v>0.68508869141782691</c:v>
                </c:pt>
                <c:pt idx="49">
                  <c:v>0.69958236047120159</c:v>
                </c:pt>
                <c:pt idx="50">
                  <c:v>0.71419383526919344</c:v>
                </c:pt>
                <c:pt idx="51">
                  <c:v>0.72874193033533208</c:v>
                </c:pt>
                <c:pt idx="52">
                  <c:v>0.74328012876447869</c:v>
                </c:pt>
                <c:pt idx="53">
                  <c:v>0.75782382202789611</c:v>
                </c:pt>
                <c:pt idx="54">
                  <c:v>0.7723707152300644</c:v>
                </c:pt>
                <c:pt idx="55">
                  <c:v>0.7723707152300644</c:v>
                </c:pt>
                <c:pt idx="56">
                  <c:v>0.78702920491818118</c:v>
                </c:pt>
                <c:pt idx="57">
                  <c:v>0.80164979794919977</c:v>
                </c:pt>
                <c:pt idx="58">
                  <c:v>0.81622908719481624</c:v>
                </c:pt>
                <c:pt idx="59">
                  <c:v>0.83076110567734185</c:v>
                </c:pt>
                <c:pt idx="60">
                  <c:v>0.84526515566348226</c:v>
                </c:pt>
                <c:pt idx="61">
                  <c:v>0.85976769640949036</c:v>
                </c:pt>
                <c:pt idx="62">
                  <c:v>0.874157888725414</c:v>
                </c:pt>
                <c:pt idx="63">
                  <c:v>0.88854503077803038</c:v>
                </c:pt>
                <c:pt idx="64">
                  <c:v>0.90290783768377747</c:v>
                </c:pt>
                <c:pt idx="65">
                  <c:v>0.91724561875671573</c:v>
                </c:pt>
                <c:pt idx="66">
                  <c:v>0.91724561875671573</c:v>
                </c:pt>
                <c:pt idx="67">
                  <c:v>0.93161651893030306</c:v>
                </c:pt>
                <c:pt idx="68">
                  <c:v>0.94583095532950623</c:v>
                </c:pt>
                <c:pt idx="69">
                  <c:v>0.95927099687531237</c:v>
                </c:pt>
                <c:pt idx="70">
                  <c:v>0.9726672652560332</c:v>
                </c:pt>
                <c:pt idx="71">
                  <c:v>0.98607293246938954</c:v>
                </c:pt>
                <c:pt idx="72">
                  <c:v>0.99961096431188501</c:v>
                </c:pt>
                <c:pt idx="73">
                  <c:v>1.0130044459102907</c:v>
                </c:pt>
                <c:pt idx="74">
                  <c:v>1.0255542452680675</c:v>
                </c:pt>
                <c:pt idx="75">
                  <c:v>1.0383661620325644</c:v>
                </c:pt>
                <c:pt idx="76">
                  <c:v>1.0516105878671886</c:v>
                </c:pt>
                <c:pt idx="77">
                  <c:v>1.0516105878671886</c:v>
                </c:pt>
                <c:pt idx="78">
                  <c:v>1.0653024927424615</c:v>
                </c:pt>
                <c:pt idx="79">
                  <c:v>1.0793706513762376</c:v>
                </c:pt>
                <c:pt idx="80">
                  <c:v>1.093278789765278</c:v>
                </c:pt>
                <c:pt idx="81">
                  <c:v>1.1071526939607736</c:v>
                </c:pt>
                <c:pt idx="82">
                  <c:v>1.1210037320476711</c:v>
                </c:pt>
                <c:pt idx="83">
                  <c:v>1.1345783269393652</c:v>
                </c:pt>
                <c:pt idx="84">
                  <c:v>1.1482389923264225</c:v>
                </c:pt>
                <c:pt idx="85">
                  <c:v>1.1618990475348252</c:v>
                </c:pt>
                <c:pt idx="86">
                  <c:v>1.1755200743571319</c:v>
                </c:pt>
                <c:pt idx="87">
                  <c:v>1.189083567281676</c:v>
                </c:pt>
                <c:pt idx="88">
                  <c:v>1.189083567281676</c:v>
                </c:pt>
                <c:pt idx="89">
                  <c:v>1.202557275161326</c:v>
                </c:pt>
                <c:pt idx="90">
                  <c:v>1.2155386279681324</c:v>
                </c:pt>
                <c:pt idx="91">
                  <c:v>1.2282285699921698</c:v>
                </c:pt>
                <c:pt idx="92">
                  <c:v>1.2409518897729479</c:v>
                </c:pt>
                <c:pt idx="93">
                  <c:v>1.2532029606216162</c:v>
                </c:pt>
                <c:pt idx="94">
                  <c:v>1.2650840110261323</c:v>
                </c:pt>
                <c:pt idx="95">
                  <c:v>1.277072819979437</c:v>
                </c:pt>
                <c:pt idx="96">
                  <c:v>1.2890520054273122</c:v>
                </c:pt>
                <c:pt idx="97">
                  <c:v>1.3009599214432568</c:v>
                </c:pt>
                <c:pt idx="98">
                  <c:v>1.3128776060446106</c:v>
                </c:pt>
                <c:pt idx="99">
                  <c:v>1.3128776060446106</c:v>
                </c:pt>
                <c:pt idx="100">
                  <c:v>1.3249544948410821</c:v>
                </c:pt>
                <c:pt idx="101">
                  <c:v>1.3366803829128349</c:v>
                </c:pt>
                <c:pt idx="102">
                  <c:v>1.3471772185488682</c:v>
                </c:pt>
                <c:pt idx="103">
                  <c:v>1.3581345511347571</c:v>
                </c:pt>
                <c:pt idx="104">
                  <c:v>1.3687254417470631</c:v>
                </c:pt>
                <c:pt idx="105">
                  <c:v>1.3791270416885191</c:v>
                </c:pt>
                <c:pt idx="106">
                  <c:v>1.3900420835465326</c:v>
                </c:pt>
                <c:pt idx="107">
                  <c:v>1.4011877414252554</c:v>
                </c:pt>
                <c:pt idx="108">
                  <c:v>1.4117941587553648</c:v>
                </c:pt>
                <c:pt idx="109">
                  <c:v>1.4229271335498852</c:v>
                </c:pt>
                <c:pt idx="110">
                  <c:v>1.4229271335498852</c:v>
                </c:pt>
                <c:pt idx="111">
                  <c:v>1.4340529986173309</c:v>
                </c:pt>
                <c:pt idx="112">
                  <c:v>1.444336299020347</c:v>
                </c:pt>
                <c:pt idx="113">
                  <c:v>1.4548950061255277</c:v>
                </c:pt>
                <c:pt idx="114">
                  <c:v>1.4655972413688969</c:v>
                </c:pt>
                <c:pt idx="115">
                  <c:v>1.475878986354668</c:v>
                </c:pt>
                <c:pt idx="116">
                  <c:v>1.4863122992727753</c:v>
                </c:pt>
                <c:pt idx="117">
                  <c:v>1.4966608261194034</c:v>
                </c:pt>
                <c:pt idx="118">
                  <c:v>1.5079067429000095</c:v>
                </c:pt>
                <c:pt idx="119">
                  <c:v>1.5186640032843446</c:v>
                </c:pt>
                <c:pt idx="120">
                  <c:v>1.5293761681212099</c:v>
                </c:pt>
                <c:pt idx="121">
                  <c:v>1.5293761681212099</c:v>
                </c:pt>
                <c:pt idx="122">
                  <c:v>1.5401788311456164</c:v>
                </c:pt>
                <c:pt idx="123">
                  <c:v>1.5509878522851737</c:v>
                </c:pt>
                <c:pt idx="124">
                  <c:v>1.561790363087884</c:v>
                </c:pt>
                <c:pt idx="125">
                  <c:v>1.5725635706942664</c:v>
                </c:pt>
                <c:pt idx="126">
                  <c:v>1.5834306390816648</c:v>
                </c:pt>
                <c:pt idx="127">
                  <c:v>1.5942791098870686</c:v>
                </c:pt>
                <c:pt idx="128">
                  <c:v>1.6051824253235822</c:v>
                </c:pt>
                <c:pt idx="129">
                  <c:v>1.6156962613307582</c:v>
                </c:pt>
                <c:pt idx="130">
                  <c:v>1.6260842579408132</c:v>
                </c:pt>
                <c:pt idx="131">
                  <c:v>1.636054545282781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8.2630679184392805E-2</c:v>
                </c:pt>
                <c:pt idx="2">
                  <c:v>8.2630679184392805E-2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1.9020071875632758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2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5.4389721627408995E-2</c:v>
                </c:pt>
                <c:pt idx="2" formatCode="&quot;TB=&quot;\ 0.00">
                  <c:v>0.27194860813704497</c:v>
                </c:pt>
                <c:pt idx="3" formatCode="0.00">
                  <c:v>0.28194860813704498</c:v>
                </c:pt>
                <c:pt idx="4" formatCode="0.00">
                  <c:v>0.29194860813704498</c:v>
                </c:pt>
                <c:pt idx="5" formatCode="0.00">
                  <c:v>0.30194860813704499</c:v>
                </c:pt>
                <c:pt idx="6" formatCode="0.00">
                  <c:v>0.311948608137045</c:v>
                </c:pt>
                <c:pt idx="7" formatCode="0.00">
                  <c:v>0.32194860813704501</c:v>
                </c:pt>
                <c:pt idx="8" formatCode="0.00">
                  <c:v>0.33194860813704502</c:v>
                </c:pt>
                <c:pt idx="9" formatCode="0.00">
                  <c:v>0.34194860813704503</c:v>
                </c:pt>
                <c:pt idx="10" formatCode="0.00">
                  <c:v>0.35194860813704504</c:v>
                </c:pt>
                <c:pt idx="11" formatCode="0.00">
                  <c:v>0.36194860813704505</c:v>
                </c:pt>
                <c:pt idx="12" formatCode="0.00">
                  <c:v>0.37194860813704506</c:v>
                </c:pt>
                <c:pt idx="13" formatCode="0.00">
                  <c:v>0.38194860813704506</c:v>
                </c:pt>
                <c:pt idx="14" formatCode="0.00">
                  <c:v>0.39194860813704507</c:v>
                </c:pt>
                <c:pt idx="15" formatCode="0.00">
                  <c:v>0.40194860813704508</c:v>
                </c:pt>
                <c:pt idx="16" formatCode="0.00">
                  <c:v>0.41194860813704509</c:v>
                </c:pt>
                <c:pt idx="17" formatCode="0.00">
                  <c:v>0.4219486081370451</c:v>
                </c:pt>
                <c:pt idx="18" formatCode="0.00">
                  <c:v>0.43194860813704511</c:v>
                </c:pt>
                <c:pt idx="19" formatCode="0.00">
                  <c:v>0.44194860813704512</c:v>
                </c:pt>
                <c:pt idx="20" formatCode="0.00">
                  <c:v>0.45194860813704513</c:v>
                </c:pt>
                <c:pt idx="21" formatCode="0.00">
                  <c:v>0.46194860813704514</c:v>
                </c:pt>
                <c:pt idx="22" formatCode="0.00">
                  <c:v>0.47194860813704514</c:v>
                </c:pt>
                <c:pt idx="23" formatCode="0.00">
                  <c:v>0.48194860813704515</c:v>
                </c:pt>
                <c:pt idx="24" formatCode="0.00">
                  <c:v>0.49194860813704516</c:v>
                </c:pt>
                <c:pt idx="25" formatCode="0.00">
                  <c:v>0.50194860813704512</c:v>
                </c:pt>
                <c:pt idx="26" formatCode="0.00">
                  <c:v>0.51194860813704512</c:v>
                </c:pt>
                <c:pt idx="27" formatCode="0.00">
                  <c:v>0.52194860813704513</c:v>
                </c:pt>
                <c:pt idx="28" formatCode="0.00">
                  <c:v>0.53194860813704514</c:v>
                </c:pt>
                <c:pt idx="29" formatCode="0.00">
                  <c:v>0.54194860813704515</c:v>
                </c:pt>
                <c:pt idx="30" formatCode="0.00">
                  <c:v>0.55194860813704516</c:v>
                </c:pt>
                <c:pt idx="31" formatCode="0.00">
                  <c:v>0.56194860813704517</c:v>
                </c:pt>
                <c:pt idx="32" formatCode="0.00">
                  <c:v>0.57194860813704518</c:v>
                </c:pt>
                <c:pt idx="33" formatCode="0.00">
                  <c:v>0.58194860813704519</c:v>
                </c:pt>
                <c:pt idx="34" formatCode="0.00">
                  <c:v>0.5919486081370452</c:v>
                </c:pt>
                <c:pt idx="35" formatCode="0.00">
                  <c:v>0.6019486081370452</c:v>
                </c:pt>
                <c:pt idx="36" formatCode="0.00">
                  <c:v>0.61194860813704521</c:v>
                </c:pt>
                <c:pt idx="37" formatCode="0.00">
                  <c:v>0.62194860813704522</c:v>
                </c:pt>
                <c:pt idx="38" formatCode="0.00">
                  <c:v>0.63194860813704523</c:v>
                </c:pt>
                <c:pt idx="39" formatCode="0.00">
                  <c:v>0.64194860813704524</c:v>
                </c:pt>
                <c:pt idx="40" formatCode="0.00">
                  <c:v>0.65194860813704525</c:v>
                </c:pt>
                <c:pt idx="41" formatCode="0.00">
                  <c:v>0.66194860813704526</c:v>
                </c:pt>
                <c:pt idx="42" formatCode="0.00">
                  <c:v>0.67194860813704527</c:v>
                </c:pt>
                <c:pt idx="43" formatCode="0.00">
                  <c:v>0.68194860813704528</c:v>
                </c:pt>
                <c:pt idx="44" formatCode="0.00">
                  <c:v>0.69194860813704528</c:v>
                </c:pt>
                <c:pt idx="45" formatCode="0.00">
                  <c:v>0.70194860813704529</c:v>
                </c:pt>
                <c:pt idx="46" formatCode="0.00">
                  <c:v>0.7119486081370453</c:v>
                </c:pt>
                <c:pt idx="47" formatCode="0.00">
                  <c:v>0.72194860813704531</c:v>
                </c:pt>
                <c:pt idx="48" formatCode="0.00">
                  <c:v>0.73194860813704532</c:v>
                </c:pt>
                <c:pt idx="49" formatCode="0.00">
                  <c:v>0.74194860813704533</c:v>
                </c:pt>
                <c:pt idx="50" formatCode="0.00">
                  <c:v>0.75194860813704534</c:v>
                </c:pt>
                <c:pt idx="51" formatCode="0.00">
                  <c:v>0.76194860813704535</c:v>
                </c:pt>
                <c:pt idx="52" formatCode="0.00">
                  <c:v>0.77194860813704536</c:v>
                </c:pt>
                <c:pt idx="53" formatCode="0.00">
                  <c:v>0.78194860813704536</c:v>
                </c:pt>
                <c:pt idx="54" formatCode="0.00">
                  <c:v>0.79194860813704537</c:v>
                </c:pt>
                <c:pt idx="55" formatCode="0.00">
                  <c:v>0.80194860813704538</c:v>
                </c:pt>
                <c:pt idx="56" formatCode="0.00">
                  <c:v>0.81194860813704539</c:v>
                </c:pt>
                <c:pt idx="57" formatCode="0.00">
                  <c:v>0.8219486081370454</c:v>
                </c:pt>
                <c:pt idx="58" formatCode="0.00">
                  <c:v>0.83194860813704541</c:v>
                </c:pt>
                <c:pt idx="59" formatCode="0.00">
                  <c:v>0.84194860813704542</c:v>
                </c:pt>
                <c:pt idx="60" formatCode="0.00">
                  <c:v>0.85194860813704543</c:v>
                </c:pt>
                <c:pt idx="61" formatCode="0.00">
                  <c:v>0.86194860813704544</c:v>
                </c:pt>
                <c:pt idx="62" formatCode="0.00">
                  <c:v>0.87194860813704544</c:v>
                </c:pt>
                <c:pt idx="63" formatCode="0.00">
                  <c:v>0.88194860813704545</c:v>
                </c:pt>
                <c:pt idx="64" formatCode="0.00">
                  <c:v>0.89194860813704546</c:v>
                </c:pt>
                <c:pt idx="65" formatCode="0.00">
                  <c:v>0.90194860813704547</c:v>
                </c:pt>
                <c:pt idx="66" formatCode="0.00">
                  <c:v>0.91194860813704548</c:v>
                </c:pt>
                <c:pt idx="67" formatCode="0.00">
                  <c:v>0.92194860813704549</c:v>
                </c:pt>
                <c:pt idx="68" formatCode="0.00">
                  <c:v>0.9319486081370455</c:v>
                </c:pt>
                <c:pt idx="69" formatCode="0.00">
                  <c:v>0.94194860813704551</c:v>
                </c:pt>
                <c:pt idx="70" formatCode="0.00">
                  <c:v>0.95194860813704552</c:v>
                </c:pt>
                <c:pt idx="71" formatCode="0.00">
                  <c:v>0.96194860813704552</c:v>
                </c:pt>
                <c:pt idx="72" formatCode="0.00">
                  <c:v>0.97194860813704553</c:v>
                </c:pt>
                <c:pt idx="73" formatCode="0.00">
                  <c:v>0.98194860813704554</c:v>
                </c:pt>
                <c:pt idx="74" formatCode="0.00">
                  <c:v>0.99194860813704555</c:v>
                </c:pt>
                <c:pt idx="75" formatCode="0.00">
                  <c:v>1.0019486081370454</c:v>
                </c:pt>
                <c:pt idx="76" formatCode="0.00">
                  <c:v>1.0119486081370455</c:v>
                </c:pt>
                <c:pt idx="77" formatCode="0.00">
                  <c:v>1.0219486081370455</c:v>
                </c:pt>
                <c:pt idx="78" formatCode="0.00">
                  <c:v>1.0319486081370455</c:v>
                </c:pt>
                <c:pt idx="79" formatCode="0.00">
                  <c:v>1.0419486081370455</c:v>
                </c:pt>
                <c:pt idx="80" formatCode="0.00">
                  <c:v>1.0519486081370455</c:v>
                </c:pt>
                <c:pt idx="81" formatCode="0.00">
                  <c:v>1.0619486081370455</c:v>
                </c:pt>
                <c:pt idx="82" formatCode="0.00">
                  <c:v>1.0719486081370455</c:v>
                </c:pt>
                <c:pt idx="83" formatCode="0.00">
                  <c:v>1.0819486081370455</c:v>
                </c:pt>
                <c:pt idx="84" formatCode="0.00">
                  <c:v>1.0919486081370455</c:v>
                </c:pt>
                <c:pt idx="85" formatCode="0.00">
                  <c:v>1.1019486081370455</c:v>
                </c:pt>
                <c:pt idx="86" formatCode="0.00">
                  <c:v>1.1119486081370455</c:v>
                </c:pt>
                <c:pt idx="87" formatCode="0.00">
                  <c:v>1.1219486081370456</c:v>
                </c:pt>
                <c:pt idx="88" formatCode="0.00">
                  <c:v>1.1319486081370456</c:v>
                </c:pt>
                <c:pt idx="89" formatCode="0.00">
                  <c:v>1.1419486081370456</c:v>
                </c:pt>
                <c:pt idx="90" formatCode="0.00">
                  <c:v>1.1519486081370456</c:v>
                </c:pt>
                <c:pt idx="91" formatCode="0.00">
                  <c:v>1.1619486081370456</c:v>
                </c:pt>
                <c:pt idx="92" formatCode="0.00">
                  <c:v>1.1719486081370456</c:v>
                </c:pt>
                <c:pt idx="93" formatCode="0.00">
                  <c:v>1.1819486081370456</c:v>
                </c:pt>
                <c:pt idx="94" formatCode="0.00">
                  <c:v>1.1919486081370456</c:v>
                </c:pt>
                <c:pt idx="95" formatCode="0.00">
                  <c:v>1.2019486081370456</c:v>
                </c:pt>
                <c:pt idx="96" formatCode="0.00">
                  <c:v>1.2119486081370456</c:v>
                </c:pt>
                <c:pt idx="97" formatCode="0.00">
                  <c:v>1.2219486081370456</c:v>
                </c:pt>
                <c:pt idx="98" formatCode="0.00">
                  <c:v>1.2319486081370457</c:v>
                </c:pt>
                <c:pt idx="99" formatCode="0.00">
                  <c:v>1.2419486081370457</c:v>
                </c:pt>
                <c:pt idx="100" formatCode="0.00">
                  <c:v>1.2519486081370457</c:v>
                </c:pt>
                <c:pt idx="101" formatCode="0.00">
                  <c:v>1.2619486081370457</c:v>
                </c:pt>
                <c:pt idx="102" formatCode="0.00">
                  <c:v>1.2719486081370457</c:v>
                </c:pt>
                <c:pt idx="103" formatCode="0.00">
                  <c:v>1.2819486081370457</c:v>
                </c:pt>
                <c:pt idx="104" formatCode="0.00">
                  <c:v>1.2919486081370457</c:v>
                </c:pt>
                <c:pt idx="105" formatCode="0.00">
                  <c:v>1.3019486081370457</c:v>
                </c:pt>
                <c:pt idx="106" formatCode="0.00">
                  <c:v>1.3119486081370457</c:v>
                </c:pt>
                <c:pt idx="107" formatCode="0.00">
                  <c:v>1.3219486081370457</c:v>
                </c:pt>
                <c:pt idx="108" formatCode="0.00">
                  <c:v>1.3319486081370457</c:v>
                </c:pt>
                <c:pt idx="109" formatCode="0.00">
                  <c:v>1.3419486081370458</c:v>
                </c:pt>
                <c:pt idx="110" formatCode="0.00">
                  <c:v>1.3519486081370458</c:v>
                </c:pt>
                <c:pt idx="111" formatCode="0.00">
                  <c:v>1.3619486081370458</c:v>
                </c:pt>
                <c:pt idx="112" formatCode="0.00">
                  <c:v>1.3719486081370458</c:v>
                </c:pt>
                <c:pt idx="113" formatCode="0.00">
                  <c:v>1.3819486081370458</c:v>
                </c:pt>
                <c:pt idx="114" formatCode="0.00">
                  <c:v>1.3919486081370458</c:v>
                </c:pt>
                <c:pt idx="115" formatCode="0.00">
                  <c:v>1.4019486081370458</c:v>
                </c:pt>
                <c:pt idx="116" formatCode="0.00">
                  <c:v>1.4119486081370458</c:v>
                </c:pt>
                <c:pt idx="117" formatCode="0.00">
                  <c:v>1.4219486081370458</c:v>
                </c:pt>
                <c:pt idx="118" formatCode="0.00">
                  <c:v>1.4319486081370458</c:v>
                </c:pt>
                <c:pt idx="119" formatCode="0.00">
                  <c:v>1.4419486081370458</c:v>
                </c:pt>
                <c:pt idx="120" formatCode="0.00">
                  <c:v>1.4519486081370458</c:v>
                </c:pt>
                <c:pt idx="121" formatCode="0.00">
                  <c:v>1.4619486081370459</c:v>
                </c:pt>
                <c:pt idx="122" formatCode="0.00">
                  <c:v>1.4719486081370459</c:v>
                </c:pt>
                <c:pt idx="123" formatCode="0.00">
                  <c:v>1.4819486081370459</c:v>
                </c:pt>
                <c:pt idx="124" formatCode="0.00">
                  <c:v>1.4919486081370459</c:v>
                </c:pt>
                <c:pt idx="125" formatCode="0.00">
                  <c:v>1.5019486081370459</c:v>
                </c:pt>
                <c:pt idx="126" formatCode="0.00">
                  <c:v>1.5119486081370459</c:v>
                </c:pt>
                <c:pt idx="127" formatCode="0.00">
                  <c:v>1.5219486081370459</c:v>
                </c:pt>
                <c:pt idx="128" formatCode="0.00">
                  <c:v>1.5319486081370459</c:v>
                </c:pt>
                <c:pt idx="129" formatCode="0.00">
                  <c:v>1.5419486081370459</c:v>
                </c:pt>
                <c:pt idx="130" formatCode="0.00">
                  <c:v>1.5519486081370459</c:v>
                </c:pt>
                <c:pt idx="131" formatCode="0.00">
                  <c:v>1.5619486081370459</c:v>
                </c:pt>
                <c:pt idx="132" formatCode="0.00">
                  <c:v>1.571948608137046</c:v>
                </c:pt>
                <c:pt idx="133" formatCode="0.00">
                  <c:v>1.581948608137046</c:v>
                </c:pt>
                <c:pt idx="134" formatCode="0.00">
                  <c:v>1.591948608137046</c:v>
                </c:pt>
                <c:pt idx="135" formatCode="0.00">
                  <c:v>1.601948608137046</c:v>
                </c:pt>
                <c:pt idx="136" formatCode="0.00">
                  <c:v>1.611948608137046</c:v>
                </c:pt>
                <c:pt idx="137" formatCode="0.00">
                  <c:v>1.621948608137046</c:v>
                </c:pt>
                <c:pt idx="138" formatCode="0.00">
                  <c:v>1.631948608137046</c:v>
                </c:pt>
                <c:pt idx="139" formatCode="0.00">
                  <c:v>1.641948608137046</c:v>
                </c:pt>
                <c:pt idx="140" formatCode="0.00">
                  <c:v>1.651948608137046</c:v>
                </c:pt>
                <c:pt idx="141" formatCode="0.00">
                  <c:v>1.661948608137046</c:v>
                </c:pt>
                <c:pt idx="142" formatCode="0.00">
                  <c:v>1.671948608137046</c:v>
                </c:pt>
                <c:pt idx="143" formatCode="0.00">
                  <c:v>1.6819486081370461</c:v>
                </c:pt>
                <c:pt idx="144" formatCode="0.00">
                  <c:v>1.6919486081370461</c:v>
                </c:pt>
                <c:pt idx="145" formatCode="0.00">
                  <c:v>1.7019486081370461</c:v>
                </c:pt>
                <c:pt idx="146" formatCode="0.00">
                  <c:v>1.7119486081370461</c:v>
                </c:pt>
                <c:pt idx="147" formatCode="0.00">
                  <c:v>1.7219486081370461</c:v>
                </c:pt>
                <c:pt idx="148" formatCode="0.00">
                  <c:v>1.7319486081370461</c:v>
                </c:pt>
                <c:pt idx="149" formatCode="0.00">
                  <c:v>1.7419486081370461</c:v>
                </c:pt>
                <c:pt idx="150" formatCode="0.00">
                  <c:v>1.7519486081370461</c:v>
                </c:pt>
                <c:pt idx="151" formatCode="0.00">
                  <c:v>1.7619486081370461</c:v>
                </c:pt>
                <c:pt idx="152" formatCode="0.00">
                  <c:v>1.7719486081370461</c:v>
                </c:pt>
                <c:pt idx="153" formatCode="0.00">
                  <c:v>1.7819486081370461</c:v>
                </c:pt>
                <c:pt idx="154" formatCode="0.00">
                  <c:v>1.7919486081370462</c:v>
                </c:pt>
                <c:pt idx="155" formatCode="0.00">
                  <c:v>1.8019486081370462</c:v>
                </c:pt>
                <c:pt idx="156" formatCode="0.00">
                  <c:v>1.8119486081370462</c:v>
                </c:pt>
                <c:pt idx="157" formatCode="0.00">
                  <c:v>1.8219486081370462</c:v>
                </c:pt>
                <c:pt idx="158" formatCode="0.00">
                  <c:v>1.8319486081370462</c:v>
                </c:pt>
                <c:pt idx="159" formatCode="0.00">
                  <c:v>1.8419486081370462</c:v>
                </c:pt>
                <c:pt idx="160" formatCode="0.00">
                  <c:v>1.8519486081370462</c:v>
                </c:pt>
                <c:pt idx="161" formatCode="0.00">
                  <c:v>1.8619486081370462</c:v>
                </c:pt>
                <c:pt idx="162" formatCode="0.00">
                  <c:v>1.8719486081370462</c:v>
                </c:pt>
                <c:pt idx="163" formatCode="0.00">
                  <c:v>1.8819486081370462</c:v>
                </c:pt>
                <c:pt idx="164" formatCode="0.00">
                  <c:v>1.8919486081370462</c:v>
                </c:pt>
                <c:pt idx="165" formatCode="0.00">
                  <c:v>1.9019486081370462</c:v>
                </c:pt>
                <c:pt idx="166" formatCode="0.00">
                  <c:v>1.9119486081370463</c:v>
                </c:pt>
                <c:pt idx="167" formatCode="0.00">
                  <c:v>1.9219486081370463</c:v>
                </c:pt>
                <c:pt idx="168" formatCode="0.00">
                  <c:v>1.9319486081370463</c:v>
                </c:pt>
                <c:pt idx="169" formatCode="0.00">
                  <c:v>1.9419486081370463</c:v>
                </c:pt>
                <c:pt idx="170" formatCode="0.00">
                  <c:v>1.9519486081370463</c:v>
                </c:pt>
                <c:pt idx="171" formatCode="0.00">
                  <c:v>1.9619486081370463</c:v>
                </c:pt>
                <c:pt idx="172" formatCode="0.00">
                  <c:v>1.9719486081370463</c:v>
                </c:pt>
                <c:pt idx="173" formatCode="0.00">
                  <c:v>1.9819486081370463</c:v>
                </c:pt>
                <c:pt idx="174" formatCode="0.00">
                  <c:v>1.9919486081370463</c:v>
                </c:pt>
                <c:pt idx="175" formatCode="0.00">
                  <c:v>2.0019486081370461</c:v>
                </c:pt>
                <c:pt idx="176" formatCode="0.00">
                  <c:v>2.0119486081370459</c:v>
                </c:pt>
                <c:pt idx="177" formatCode="0.00">
                  <c:v>2.0219486081370457</c:v>
                </c:pt>
                <c:pt idx="178" formatCode="0.00">
                  <c:v>2.0319486081370455</c:v>
                </c:pt>
                <c:pt idx="179" formatCode="0.00">
                  <c:v>2.0419486081370453</c:v>
                </c:pt>
                <c:pt idx="180" formatCode="0.00">
                  <c:v>2.051948608137045</c:v>
                </c:pt>
                <c:pt idx="181" formatCode="0.00">
                  <c:v>2.0619486081370448</c:v>
                </c:pt>
                <c:pt idx="182" formatCode="0.00">
                  <c:v>2.0719486081370446</c:v>
                </c:pt>
                <c:pt idx="183" formatCode="0.00">
                  <c:v>2.0819486081370444</c:v>
                </c:pt>
                <c:pt idx="184" formatCode="0.00">
                  <c:v>2.0919486081370442</c:v>
                </c:pt>
                <c:pt idx="185" formatCode="0.00">
                  <c:v>2.101948608137044</c:v>
                </c:pt>
                <c:pt idx="186" formatCode="0.00">
                  <c:v>2.1119486081370438</c:v>
                </c:pt>
                <c:pt idx="187" formatCode="0.00">
                  <c:v>2.1219486081370436</c:v>
                </c:pt>
                <c:pt idx="188" formatCode="0.00">
                  <c:v>2.1319486081370433</c:v>
                </c:pt>
                <c:pt idx="189" formatCode="0.00">
                  <c:v>2.1419486081370431</c:v>
                </c:pt>
                <c:pt idx="190" formatCode="0.00">
                  <c:v>2.1519486081370429</c:v>
                </c:pt>
                <c:pt idx="191" formatCode="0.00">
                  <c:v>2.1619486081370427</c:v>
                </c:pt>
                <c:pt idx="192" formatCode="0.00">
                  <c:v>2.1719486081370425</c:v>
                </c:pt>
                <c:pt idx="193" formatCode="0.00">
                  <c:v>2.1819486081370423</c:v>
                </c:pt>
                <c:pt idx="194" formatCode="0.00">
                  <c:v>2.1919486081370421</c:v>
                </c:pt>
                <c:pt idx="195" formatCode="0.00">
                  <c:v>2.2019486081370419</c:v>
                </c:pt>
                <c:pt idx="196" formatCode="0.00">
                  <c:v>2.2119486081370416</c:v>
                </c:pt>
                <c:pt idx="197" formatCode="0.00">
                  <c:v>2.2219486081370414</c:v>
                </c:pt>
                <c:pt idx="198" formatCode="0.00">
                  <c:v>2.2319486081370412</c:v>
                </c:pt>
                <c:pt idx="199" formatCode="0.00">
                  <c:v>2.241948608137041</c:v>
                </c:pt>
                <c:pt idx="200" formatCode="0.00">
                  <c:v>2.2519486081370408</c:v>
                </c:pt>
                <c:pt idx="201" formatCode="0.00">
                  <c:v>2.2619486081370406</c:v>
                </c:pt>
                <c:pt idx="202" formatCode="0.00">
                  <c:v>2.2719486081370404</c:v>
                </c:pt>
                <c:pt idx="203" formatCode="0.00">
                  <c:v>2.2819486081370401</c:v>
                </c:pt>
                <c:pt idx="204" formatCode="0.00">
                  <c:v>2.2919486081370399</c:v>
                </c:pt>
                <c:pt idx="205" formatCode="0.00">
                  <c:v>2.3019486081370397</c:v>
                </c:pt>
                <c:pt idx="206" formatCode="0.00">
                  <c:v>2.3119486081370395</c:v>
                </c:pt>
                <c:pt idx="207" formatCode="0.00">
                  <c:v>2.3219486081370393</c:v>
                </c:pt>
                <c:pt idx="208" formatCode="0.00">
                  <c:v>2.3319486081370391</c:v>
                </c:pt>
                <c:pt idx="209" formatCode="0.00">
                  <c:v>2.3419486081370389</c:v>
                </c:pt>
                <c:pt idx="210" formatCode="0.00">
                  <c:v>2.3519486081370387</c:v>
                </c:pt>
                <c:pt idx="211" formatCode="0.00">
                  <c:v>2.3619486081370384</c:v>
                </c:pt>
                <c:pt idx="212" formatCode="0.00">
                  <c:v>2.3719486081370382</c:v>
                </c:pt>
                <c:pt idx="213" formatCode="0.00">
                  <c:v>2.381948608137038</c:v>
                </c:pt>
                <c:pt idx="214" formatCode="0.00">
                  <c:v>2.3919486081370378</c:v>
                </c:pt>
                <c:pt idx="215" formatCode="0.00">
                  <c:v>2.4019486081370376</c:v>
                </c:pt>
                <c:pt idx="216" formatCode="0.00">
                  <c:v>2.4119486081370374</c:v>
                </c:pt>
                <c:pt idx="217" formatCode="0.00">
                  <c:v>2.4219486081370372</c:v>
                </c:pt>
                <c:pt idx="218" formatCode="0.00">
                  <c:v>2.4319486081370369</c:v>
                </c:pt>
                <c:pt idx="219" formatCode="0.00">
                  <c:v>2.4419486081370367</c:v>
                </c:pt>
                <c:pt idx="220" formatCode="0.00">
                  <c:v>2.4519486081370365</c:v>
                </c:pt>
                <c:pt idx="221" formatCode="0.00">
                  <c:v>2.4619486081370363</c:v>
                </c:pt>
                <c:pt idx="222" formatCode="0.00">
                  <c:v>2.4719486081370361</c:v>
                </c:pt>
                <c:pt idx="223" formatCode="0.00">
                  <c:v>2.4819486081370359</c:v>
                </c:pt>
                <c:pt idx="224" formatCode="0.00">
                  <c:v>2.4919486081370357</c:v>
                </c:pt>
                <c:pt idx="225" formatCode="0.00">
                  <c:v>2.5019486081370355</c:v>
                </c:pt>
                <c:pt idx="226" formatCode="0.00">
                  <c:v>2.5119486081370352</c:v>
                </c:pt>
                <c:pt idx="227" formatCode="0.00">
                  <c:v>2.521948608137035</c:v>
                </c:pt>
                <c:pt idx="228" formatCode="0.00">
                  <c:v>2.5319486081370348</c:v>
                </c:pt>
                <c:pt idx="229" formatCode="0.00">
                  <c:v>2.5419486081370346</c:v>
                </c:pt>
                <c:pt idx="230" formatCode="0.00">
                  <c:v>2.5519486081370344</c:v>
                </c:pt>
                <c:pt idx="231" formatCode="0.00">
                  <c:v>2.5619486081370342</c:v>
                </c:pt>
                <c:pt idx="232" formatCode="0.00">
                  <c:v>2.571948608137034</c:v>
                </c:pt>
                <c:pt idx="233" formatCode="0.00">
                  <c:v>2.5819486081370338</c:v>
                </c:pt>
                <c:pt idx="234" formatCode="0.00">
                  <c:v>2.5919486081370335</c:v>
                </c:pt>
                <c:pt idx="235" formatCode="0.00">
                  <c:v>2.6019486081370333</c:v>
                </c:pt>
                <c:pt idx="236" formatCode="0.00">
                  <c:v>2.6119486081370331</c:v>
                </c:pt>
                <c:pt idx="237" formatCode="0.00">
                  <c:v>2.6219486081370329</c:v>
                </c:pt>
                <c:pt idx="238" formatCode="0.00">
                  <c:v>2.6319486081370327</c:v>
                </c:pt>
                <c:pt idx="239" formatCode="0.00">
                  <c:v>2.6419486081370325</c:v>
                </c:pt>
                <c:pt idx="240" formatCode="0.00">
                  <c:v>2.6519486081370323</c:v>
                </c:pt>
                <c:pt idx="241" formatCode="0.00">
                  <c:v>2.661948608137032</c:v>
                </c:pt>
                <c:pt idx="242" formatCode="0.00">
                  <c:v>2.6719486081370318</c:v>
                </c:pt>
                <c:pt idx="243" formatCode="0.00">
                  <c:v>2.6819486081370316</c:v>
                </c:pt>
                <c:pt idx="244" formatCode="0.00">
                  <c:v>2.6919486081370314</c:v>
                </c:pt>
                <c:pt idx="245" formatCode="0.00">
                  <c:v>2.7019486081370312</c:v>
                </c:pt>
                <c:pt idx="246" formatCode="0.00">
                  <c:v>2.711948608137031</c:v>
                </c:pt>
                <c:pt idx="247" formatCode="0.00">
                  <c:v>2.7219486081370308</c:v>
                </c:pt>
                <c:pt idx="248" formatCode="0.00">
                  <c:v>2.7319486081370306</c:v>
                </c:pt>
                <c:pt idx="249" formatCode="0.00">
                  <c:v>2.7419486081370303</c:v>
                </c:pt>
                <c:pt idx="250" formatCode="0.00">
                  <c:v>2.7519486081370301</c:v>
                </c:pt>
                <c:pt idx="251" formatCode="0.00">
                  <c:v>2.7619486081370299</c:v>
                </c:pt>
                <c:pt idx="252" formatCode="0.00">
                  <c:v>2.7719486081370297</c:v>
                </c:pt>
                <c:pt idx="253" formatCode="0.00">
                  <c:v>2.7819486081370295</c:v>
                </c:pt>
                <c:pt idx="254" formatCode="0.00">
                  <c:v>2.7919486081370293</c:v>
                </c:pt>
                <c:pt idx="255" formatCode="0.00">
                  <c:v>2.8019486081370291</c:v>
                </c:pt>
                <c:pt idx="256" formatCode="0.00">
                  <c:v>2.8119486081370288</c:v>
                </c:pt>
                <c:pt idx="257" formatCode="0.00">
                  <c:v>2.8219486081370286</c:v>
                </c:pt>
                <c:pt idx="258" formatCode="0.00">
                  <c:v>2.8319486081370284</c:v>
                </c:pt>
                <c:pt idx="259" formatCode="0.00">
                  <c:v>2.8419486081370282</c:v>
                </c:pt>
                <c:pt idx="260" formatCode="0.00">
                  <c:v>2.851948608137028</c:v>
                </c:pt>
                <c:pt idx="261" formatCode="0.00">
                  <c:v>2.8619486081370278</c:v>
                </c:pt>
                <c:pt idx="262" formatCode="0.00">
                  <c:v>2.8719486081370276</c:v>
                </c:pt>
                <c:pt idx="263" formatCode="0.00">
                  <c:v>2.8819486081370274</c:v>
                </c:pt>
                <c:pt idx="264" formatCode="0.00">
                  <c:v>2.8919486081370271</c:v>
                </c:pt>
                <c:pt idx="265" formatCode="0.00">
                  <c:v>2.9019486081370269</c:v>
                </c:pt>
                <c:pt idx="266" formatCode="0.00">
                  <c:v>2.9119486081370267</c:v>
                </c:pt>
                <c:pt idx="267" formatCode="0.00">
                  <c:v>2.9219486081370265</c:v>
                </c:pt>
                <c:pt idx="268" formatCode="0.00">
                  <c:v>2.9319486081370263</c:v>
                </c:pt>
                <c:pt idx="269" formatCode="0.00">
                  <c:v>2.9419486081370261</c:v>
                </c:pt>
                <c:pt idx="270" formatCode="0.00">
                  <c:v>2.9519486081370259</c:v>
                </c:pt>
                <c:pt idx="271" formatCode="0.00">
                  <c:v>2.9619486081370257</c:v>
                </c:pt>
                <c:pt idx="272" formatCode="0.00">
                  <c:v>2.9719486081370254</c:v>
                </c:pt>
                <c:pt idx="273" formatCode="0.00">
                  <c:v>2.9819486081370252</c:v>
                </c:pt>
                <c:pt idx="274" formatCode="0.00">
                  <c:v>2.991948608137025</c:v>
                </c:pt>
                <c:pt idx="275" formatCode="0.00">
                  <c:v>3.0019486081370248</c:v>
                </c:pt>
                <c:pt idx="276" formatCode="0.00">
                  <c:v>3.0119486081370246</c:v>
                </c:pt>
                <c:pt idx="277" formatCode="0.00">
                  <c:v>3.0219486081370244</c:v>
                </c:pt>
                <c:pt idx="278" formatCode="0.00">
                  <c:v>3.0319486081370242</c:v>
                </c:pt>
                <c:pt idx="279" formatCode="0.00">
                  <c:v>3.0419486081370239</c:v>
                </c:pt>
                <c:pt idx="280" formatCode="0.00">
                  <c:v>3.0519486081370237</c:v>
                </c:pt>
                <c:pt idx="281" formatCode="0.00">
                  <c:v>3.0619486081370235</c:v>
                </c:pt>
                <c:pt idx="282" formatCode="0.00">
                  <c:v>3.0719486081370233</c:v>
                </c:pt>
                <c:pt idx="283" formatCode="0.00">
                  <c:v>3.0819486081370231</c:v>
                </c:pt>
                <c:pt idx="284" formatCode="0.00">
                  <c:v>3.0919486081370229</c:v>
                </c:pt>
                <c:pt idx="285" formatCode="0.00">
                  <c:v>3.1019486081370227</c:v>
                </c:pt>
                <c:pt idx="286" formatCode="0.00">
                  <c:v>3.1119486081370225</c:v>
                </c:pt>
                <c:pt idx="287" formatCode="0.00">
                  <c:v>3.1219486081370222</c:v>
                </c:pt>
                <c:pt idx="288" formatCode="0.00">
                  <c:v>3.131948608137022</c:v>
                </c:pt>
                <c:pt idx="289" formatCode="0.00">
                  <c:v>3.1419486081370218</c:v>
                </c:pt>
                <c:pt idx="290" formatCode="0.00">
                  <c:v>3.1519486081370216</c:v>
                </c:pt>
                <c:pt idx="291" formatCode="0.00">
                  <c:v>3.1619486081370214</c:v>
                </c:pt>
                <c:pt idx="292" formatCode="0.00">
                  <c:v>3.1719486081370212</c:v>
                </c:pt>
                <c:pt idx="293" formatCode="0.00">
                  <c:v>3.181948608137021</c:v>
                </c:pt>
                <c:pt idx="294" formatCode="0.00">
                  <c:v>3.1919486081370207</c:v>
                </c:pt>
                <c:pt idx="295" formatCode="0.00">
                  <c:v>3.2019486081370205</c:v>
                </c:pt>
                <c:pt idx="296" formatCode="0.00">
                  <c:v>3.2119486081370203</c:v>
                </c:pt>
                <c:pt idx="297" formatCode="0.00">
                  <c:v>3.2219486081370201</c:v>
                </c:pt>
                <c:pt idx="298" formatCode="0.00">
                  <c:v>3.2319486081370199</c:v>
                </c:pt>
                <c:pt idx="299" formatCode="0.00">
                  <c:v>3.2419486081370197</c:v>
                </c:pt>
                <c:pt idx="300" formatCode="0.00">
                  <c:v>3.2519486081370195</c:v>
                </c:pt>
                <c:pt idx="301" formatCode="0.00">
                  <c:v>3.2619486081370193</c:v>
                </c:pt>
                <c:pt idx="302" formatCode="0.00">
                  <c:v>3.271948608137019</c:v>
                </c:pt>
                <c:pt idx="303" formatCode="0.00">
                  <c:v>3.2819486081370188</c:v>
                </c:pt>
                <c:pt idx="304" formatCode="0.00">
                  <c:v>3.2919486081370186</c:v>
                </c:pt>
                <c:pt idx="305" formatCode="0.00">
                  <c:v>3.3019486081370184</c:v>
                </c:pt>
                <c:pt idx="306" formatCode="0.00">
                  <c:v>3.3119486081370182</c:v>
                </c:pt>
                <c:pt idx="307" formatCode="0.00">
                  <c:v>3.321948608137018</c:v>
                </c:pt>
                <c:pt idx="308" formatCode="0.00">
                  <c:v>3.3319486081370178</c:v>
                </c:pt>
                <c:pt idx="309" formatCode="0.00">
                  <c:v>3.3419486081370176</c:v>
                </c:pt>
                <c:pt idx="310" formatCode="0.00">
                  <c:v>3.3519486081370173</c:v>
                </c:pt>
                <c:pt idx="311" formatCode="0.00">
                  <c:v>3.3619486081370171</c:v>
                </c:pt>
                <c:pt idx="312" formatCode="0.00">
                  <c:v>3.3719486081370169</c:v>
                </c:pt>
                <c:pt idx="313" formatCode="0.00">
                  <c:v>3.3819486081370167</c:v>
                </c:pt>
                <c:pt idx="314" formatCode="0.00">
                  <c:v>3.3919486081370165</c:v>
                </c:pt>
                <c:pt idx="315" formatCode="0.00">
                  <c:v>3.4019486081370163</c:v>
                </c:pt>
                <c:pt idx="316" formatCode="0.00">
                  <c:v>3.4119486081370161</c:v>
                </c:pt>
                <c:pt idx="317" formatCode="0.00">
                  <c:v>3.4219486081370158</c:v>
                </c:pt>
                <c:pt idx="318" formatCode="0.00">
                  <c:v>3.4319486081370156</c:v>
                </c:pt>
                <c:pt idx="319" formatCode="0.00">
                  <c:v>3.4419486081370154</c:v>
                </c:pt>
                <c:pt idx="320" formatCode="0.00">
                  <c:v>3.4519486081370152</c:v>
                </c:pt>
                <c:pt idx="321" formatCode="0.00">
                  <c:v>3.461948608137015</c:v>
                </c:pt>
                <c:pt idx="322" formatCode="0.00">
                  <c:v>3.4719486081370148</c:v>
                </c:pt>
                <c:pt idx="323" formatCode="0.00">
                  <c:v>3.4819486081370146</c:v>
                </c:pt>
                <c:pt idx="324" formatCode="0.00">
                  <c:v>3.4919486081370144</c:v>
                </c:pt>
                <c:pt idx="325" formatCode="0.00">
                  <c:v>3.5019486081370141</c:v>
                </c:pt>
                <c:pt idx="326" formatCode="0.00">
                  <c:v>3.5119486081370139</c:v>
                </c:pt>
                <c:pt idx="327" formatCode="0.00">
                  <c:v>3.5219486081370137</c:v>
                </c:pt>
                <c:pt idx="328" formatCode="0.00">
                  <c:v>3.5319486081370135</c:v>
                </c:pt>
                <c:pt idx="329" formatCode="0.00">
                  <c:v>3.5419486081370133</c:v>
                </c:pt>
                <c:pt idx="330" formatCode="0.00">
                  <c:v>3.5519486081370131</c:v>
                </c:pt>
                <c:pt idx="331" formatCode="0.00">
                  <c:v>3.5619486081370129</c:v>
                </c:pt>
                <c:pt idx="332" formatCode="0.00">
                  <c:v>3.5719486081370126</c:v>
                </c:pt>
                <c:pt idx="333" formatCode="0.00">
                  <c:v>3.5819486081370124</c:v>
                </c:pt>
                <c:pt idx="334" formatCode="0.00">
                  <c:v>3.5919486081370122</c:v>
                </c:pt>
                <c:pt idx="335" formatCode="0.00">
                  <c:v>3.601948608137012</c:v>
                </c:pt>
                <c:pt idx="336" formatCode="0.00">
                  <c:v>3.6119486081370118</c:v>
                </c:pt>
                <c:pt idx="337" formatCode="0.00">
                  <c:v>3.6219486081370116</c:v>
                </c:pt>
                <c:pt idx="338" formatCode="0.00">
                  <c:v>3.6319486081370114</c:v>
                </c:pt>
                <c:pt idx="339" formatCode="0.00">
                  <c:v>3.6419486081370112</c:v>
                </c:pt>
                <c:pt idx="340" formatCode="0.00">
                  <c:v>3.6519486081370109</c:v>
                </c:pt>
                <c:pt idx="341" formatCode="0.00">
                  <c:v>3.6619486081370107</c:v>
                </c:pt>
                <c:pt idx="342" formatCode="0.00">
                  <c:v>3.6719486081370105</c:v>
                </c:pt>
                <c:pt idx="343" formatCode="0.00">
                  <c:v>3.6819486081370103</c:v>
                </c:pt>
                <c:pt idx="344" formatCode="0.00">
                  <c:v>3.6919486081370101</c:v>
                </c:pt>
                <c:pt idx="345" formatCode="0.00">
                  <c:v>3.7019486081370099</c:v>
                </c:pt>
                <c:pt idx="346" formatCode="0.00">
                  <c:v>3.7119486081370097</c:v>
                </c:pt>
                <c:pt idx="347" formatCode="0.00">
                  <c:v>3.7219486081370095</c:v>
                </c:pt>
                <c:pt idx="348" formatCode="0.00">
                  <c:v>3.7319486081370092</c:v>
                </c:pt>
                <c:pt idx="349" formatCode="0.00">
                  <c:v>3.741948608137009</c:v>
                </c:pt>
                <c:pt idx="350" formatCode="0.00">
                  <c:v>3.7519486081370088</c:v>
                </c:pt>
                <c:pt idx="351" formatCode="0.00">
                  <c:v>3.7619486081370086</c:v>
                </c:pt>
                <c:pt idx="352" formatCode="0.00">
                  <c:v>3.7719486081370084</c:v>
                </c:pt>
                <c:pt idx="353" formatCode="0.00">
                  <c:v>3.7819486081370082</c:v>
                </c:pt>
                <c:pt idx="354" formatCode="0.00">
                  <c:v>3.791948608137008</c:v>
                </c:pt>
                <c:pt idx="355" formatCode="0.00">
                  <c:v>3.8019486081370077</c:v>
                </c:pt>
                <c:pt idx="356" formatCode="0.00">
                  <c:v>3.8119486081370075</c:v>
                </c:pt>
                <c:pt idx="357" formatCode="0.00">
                  <c:v>3.8219486081370073</c:v>
                </c:pt>
                <c:pt idx="358" formatCode="0.00">
                  <c:v>3.8319486081370071</c:v>
                </c:pt>
                <c:pt idx="359" formatCode="0.00">
                  <c:v>3.8419486081370069</c:v>
                </c:pt>
                <c:pt idx="360" formatCode="0.00">
                  <c:v>3.8519486081370067</c:v>
                </c:pt>
                <c:pt idx="361" formatCode="0.00">
                  <c:v>3.8619486081370065</c:v>
                </c:pt>
                <c:pt idx="362" formatCode="0.00">
                  <c:v>3.8719486081370063</c:v>
                </c:pt>
                <c:pt idx="363" formatCode="0.00">
                  <c:v>3.881948608137006</c:v>
                </c:pt>
                <c:pt idx="364" formatCode="0.00">
                  <c:v>3.8919486081370058</c:v>
                </c:pt>
                <c:pt idx="365" formatCode="0.00">
                  <c:v>3.9019486081370056</c:v>
                </c:pt>
                <c:pt idx="366" formatCode="0.00">
                  <c:v>3.9119486081370054</c:v>
                </c:pt>
                <c:pt idx="367" formatCode="0.00">
                  <c:v>3.9219486081370052</c:v>
                </c:pt>
                <c:pt idx="368" formatCode="0.00">
                  <c:v>3.931948608137005</c:v>
                </c:pt>
                <c:pt idx="369" formatCode="0.00">
                  <c:v>3.9419486081370048</c:v>
                </c:pt>
                <c:pt idx="370" formatCode="0.00">
                  <c:v>3.9519486081370045</c:v>
                </c:pt>
                <c:pt idx="371" formatCode="0.00">
                  <c:v>3.9619486081370043</c:v>
                </c:pt>
                <c:pt idx="372" formatCode="0.00">
                  <c:v>3.9719486081370041</c:v>
                </c:pt>
                <c:pt idx="373" formatCode="0.00">
                  <c:v>3.9819486081370039</c:v>
                </c:pt>
                <c:pt idx="374" formatCode="0.00">
                  <c:v>3.9919486081370037</c:v>
                </c:pt>
                <c:pt idx="375" formatCode="0.00">
                  <c:v>4.0019486081370035</c:v>
                </c:pt>
                <c:pt idx="376" formatCode="0.00">
                  <c:v>4.0119486081370033</c:v>
                </c:pt>
                <c:pt idx="377" formatCode="0.00">
                  <c:v>4.0219486081370031</c:v>
                </c:pt>
                <c:pt idx="378" formatCode="0.00">
                  <c:v>4.0319486081370028</c:v>
                </c:pt>
                <c:pt idx="379" formatCode="0.00">
                  <c:v>4.0419486081370026</c:v>
                </c:pt>
                <c:pt idx="380" formatCode="0.00">
                  <c:v>4.0519486081370024</c:v>
                </c:pt>
                <c:pt idx="381" formatCode="0.00">
                  <c:v>4.0619486081370022</c:v>
                </c:pt>
                <c:pt idx="382" formatCode="0.00">
                  <c:v>4.071948608137002</c:v>
                </c:pt>
                <c:pt idx="383" formatCode="0.00">
                  <c:v>4.0819486081370018</c:v>
                </c:pt>
                <c:pt idx="384" formatCode="0.00">
                  <c:v>4.0919486081370016</c:v>
                </c:pt>
                <c:pt idx="385" formatCode="0.00">
                  <c:v>4.1019486081370014</c:v>
                </c:pt>
                <c:pt idx="386" formatCode="0.00">
                  <c:v>4.1119486081370011</c:v>
                </c:pt>
                <c:pt idx="387" formatCode="0.00">
                  <c:v>4.1219486081370009</c:v>
                </c:pt>
                <c:pt idx="388" formatCode="0.00">
                  <c:v>4.1319486081370007</c:v>
                </c:pt>
                <c:pt idx="389" formatCode="0.00">
                  <c:v>4.1419486081370005</c:v>
                </c:pt>
                <c:pt idx="390" formatCode="0.00">
                  <c:v>4.1519486081370003</c:v>
                </c:pt>
                <c:pt idx="391" formatCode="0.00">
                  <c:v>4.1619486081370001</c:v>
                </c:pt>
                <c:pt idx="392" formatCode="0.00">
                  <c:v>4.1719486081369999</c:v>
                </c:pt>
                <c:pt idx="393" formatCode="0.00">
                  <c:v>4.1819486081369996</c:v>
                </c:pt>
                <c:pt idx="394" formatCode="0.00">
                  <c:v>4.1919486081369994</c:v>
                </c:pt>
                <c:pt idx="395" formatCode="0.00">
                  <c:v>4.2019486081369992</c:v>
                </c:pt>
                <c:pt idx="396" formatCode="0.00">
                  <c:v>4.211948608136999</c:v>
                </c:pt>
                <c:pt idx="397" formatCode="0.00">
                  <c:v>4.2219486081369988</c:v>
                </c:pt>
                <c:pt idx="398" formatCode="0.00">
                  <c:v>4.2319486081369986</c:v>
                </c:pt>
                <c:pt idx="399" formatCode="0.00">
                  <c:v>4.2419486081369984</c:v>
                </c:pt>
                <c:pt idx="400" formatCode="0.00">
                  <c:v>4.2519486081369982</c:v>
                </c:pt>
                <c:pt idx="401" formatCode="0.00">
                  <c:v>4.2619486081369979</c:v>
                </c:pt>
                <c:pt idx="402" formatCode="0.00">
                  <c:v>4.2719486081369977</c:v>
                </c:pt>
                <c:pt idx="403" formatCode="0.00">
                  <c:v>4.2819486081369975</c:v>
                </c:pt>
                <c:pt idx="404" formatCode="0.00">
                  <c:v>4.2919486081369973</c:v>
                </c:pt>
                <c:pt idx="405" formatCode="0.00">
                  <c:v>4.3019486081369971</c:v>
                </c:pt>
                <c:pt idx="406" formatCode="0.00">
                  <c:v>4.3119486081369969</c:v>
                </c:pt>
                <c:pt idx="407" formatCode="0.00">
                  <c:v>4.3219486081369967</c:v>
                </c:pt>
                <c:pt idx="408" formatCode="0.00">
                  <c:v>4.3319486081369964</c:v>
                </c:pt>
                <c:pt idx="409" formatCode="0.00">
                  <c:v>4.3419486081369962</c:v>
                </c:pt>
                <c:pt idx="410" formatCode="0.00">
                  <c:v>4.351948608136996</c:v>
                </c:pt>
                <c:pt idx="411" formatCode="0.00">
                  <c:v>4.3619486081369958</c:v>
                </c:pt>
                <c:pt idx="412" formatCode="0.00">
                  <c:v>4.3719486081369956</c:v>
                </c:pt>
                <c:pt idx="413" formatCode="0.00">
                  <c:v>4.3819486081369954</c:v>
                </c:pt>
                <c:pt idx="414" formatCode="0.00">
                  <c:v>4.3919486081369952</c:v>
                </c:pt>
                <c:pt idx="415" formatCode="0.00">
                  <c:v>4.401948608136995</c:v>
                </c:pt>
                <c:pt idx="416" formatCode="0.00">
                  <c:v>4.4119486081369947</c:v>
                </c:pt>
                <c:pt idx="417" formatCode="0.00">
                  <c:v>4.4219486081369945</c:v>
                </c:pt>
                <c:pt idx="418" formatCode="0.00">
                  <c:v>4.4319486081369943</c:v>
                </c:pt>
                <c:pt idx="419" formatCode="0.00">
                  <c:v>4.4419486081369941</c:v>
                </c:pt>
                <c:pt idx="420" formatCode="0.00">
                  <c:v>4.4519486081369939</c:v>
                </c:pt>
                <c:pt idx="421" formatCode="0.00">
                  <c:v>4.4619486081369937</c:v>
                </c:pt>
                <c:pt idx="422" formatCode="0.00">
                  <c:v>4.4719486081369935</c:v>
                </c:pt>
                <c:pt idx="423" formatCode="0.00">
                  <c:v>4.4819486081369933</c:v>
                </c:pt>
                <c:pt idx="424" formatCode="0.00">
                  <c:v>4.491948608136993</c:v>
                </c:pt>
                <c:pt idx="425" formatCode="0.00">
                  <c:v>4.5019486081369928</c:v>
                </c:pt>
                <c:pt idx="426" formatCode="0.00">
                  <c:v>4.5119486081369926</c:v>
                </c:pt>
                <c:pt idx="427" formatCode="0.00">
                  <c:v>4.5219486081369924</c:v>
                </c:pt>
                <c:pt idx="428" formatCode="0.00">
                  <c:v>4.5319486081369922</c:v>
                </c:pt>
                <c:pt idx="429" formatCode="0.00">
                  <c:v>4.541948608136992</c:v>
                </c:pt>
                <c:pt idx="430" formatCode="0.00">
                  <c:v>4.5519486081369918</c:v>
                </c:pt>
                <c:pt idx="431" formatCode="0.00">
                  <c:v>4.5619486081369915</c:v>
                </c:pt>
                <c:pt idx="432" formatCode="0.00">
                  <c:v>4.5719486081369913</c:v>
                </c:pt>
                <c:pt idx="433" formatCode="0.00">
                  <c:v>4.5819486081369911</c:v>
                </c:pt>
                <c:pt idx="434" formatCode="0.00">
                  <c:v>4.5919486081369909</c:v>
                </c:pt>
                <c:pt idx="435" formatCode="0.00">
                  <c:v>4.6019486081369907</c:v>
                </c:pt>
                <c:pt idx="436" formatCode="0.00">
                  <c:v>4.6119486081369905</c:v>
                </c:pt>
                <c:pt idx="437" formatCode="0.00">
                  <c:v>4.6219486081369903</c:v>
                </c:pt>
                <c:pt idx="438" formatCode="0.00">
                  <c:v>4.6319486081369901</c:v>
                </c:pt>
                <c:pt idx="439" formatCode="0.00">
                  <c:v>4.6419486081369898</c:v>
                </c:pt>
                <c:pt idx="440" formatCode="0.00">
                  <c:v>4.6519486081369896</c:v>
                </c:pt>
                <c:pt idx="441" formatCode="0.00">
                  <c:v>4.6619486081369894</c:v>
                </c:pt>
                <c:pt idx="442" formatCode="0.00">
                  <c:v>4.6719486081369892</c:v>
                </c:pt>
                <c:pt idx="443" formatCode="0.00">
                  <c:v>4.681948608136989</c:v>
                </c:pt>
                <c:pt idx="444" formatCode="0.00">
                  <c:v>4.6919486081369888</c:v>
                </c:pt>
                <c:pt idx="445" formatCode="0.00">
                  <c:v>4.7019486081369886</c:v>
                </c:pt>
                <c:pt idx="446" formatCode="0.00">
                  <c:v>4.7119486081369883</c:v>
                </c:pt>
                <c:pt idx="447" formatCode="0.00">
                  <c:v>4.7219486081369881</c:v>
                </c:pt>
                <c:pt idx="448" formatCode="0.00">
                  <c:v>4.7319486081369879</c:v>
                </c:pt>
                <c:pt idx="449" formatCode="0.00">
                  <c:v>4.7419486081369877</c:v>
                </c:pt>
                <c:pt idx="450" formatCode="0.00">
                  <c:v>4.7519486081369875</c:v>
                </c:pt>
                <c:pt idx="451" formatCode="0.00">
                  <c:v>4.7619486081369873</c:v>
                </c:pt>
                <c:pt idx="452" formatCode="0.00">
                  <c:v>4.7719486081369871</c:v>
                </c:pt>
                <c:pt idx="453" formatCode="0.00">
                  <c:v>4.7819486081369869</c:v>
                </c:pt>
                <c:pt idx="454" formatCode="0.00">
                  <c:v>4.7919486081369866</c:v>
                </c:pt>
                <c:pt idx="455" formatCode="0.00">
                  <c:v>4.8019486081369864</c:v>
                </c:pt>
                <c:pt idx="456" formatCode="0.00">
                  <c:v>4.8119486081369862</c:v>
                </c:pt>
                <c:pt idx="457" formatCode="0.00">
                  <c:v>4.821948608136986</c:v>
                </c:pt>
                <c:pt idx="458" formatCode="0.00">
                  <c:v>4.8319486081369858</c:v>
                </c:pt>
                <c:pt idx="459" formatCode="0.00">
                  <c:v>4.8419486081369856</c:v>
                </c:pt>
                <c:pt idx="460" formatCode="0.00">
                  <c:v>4.8519486081369854</c:v>
                </c:pt>
                <c:pt idx="461" formatCode="0.00">
                  <c:v>4.8619486081369852</c:v>
                </c:pt>
                <c:pt idx="462" formatCode="0.00">
                  <c:v>4.8719486081369849</c:v>
                </c:pt>
                <c:pt idx="463" formatCode="0.00">
                  <c:v>4.8819486081369847</c:v>
                </c:pt>
                <c:pt idx="464" formatCode="0.00">
                  <c:v>4.8919486081369845</c:v>
                </c:pt>
                <c:pt idx="465" formatCode="0.00">
                  <c:v>4.9019486081369843</c:v>
                </c:pt>
                <c:pt idx="466" formatCode="0.00">
                  <c:v>4.9119486081369841</c:v>
                </c:pt>
                <c:pt idx="467" formatCode="0.00">
                  <c:v>4.9219486081369839</c:v>
                </c:pt>
                <c:pt idx="468" formatCode="0.00">
                  <c:v>4.9319486081369837</c:v>
                </c:pt>
                <c:pt idx="469" formatCode="0.00">
                  <c:v>4.9419486081369834</c:v>
                </c:pt>
                <c:pt idx="470" formatCode="0.00">
                  <c:v>4.9519486081369832</c:v>
                </c:pt>
                <c:pt idx="471" formatCode="0.00">
                  <c:v>4.961948608136983</c:v>
                </c:pt>
                <c:pt idx="472" formatCode="0.00">
                  <c:v>4.9719486081369828</c:v>
                </c:pt>
                <c:pt idx="473" formatCode="0.00">
                  <c:v>4.9819486081369826</c:v>
                </c:pt>
                <c:pt idx="474" formatCode="0.00">
                  <c:v>4.9919486081369824</c:v>
                </c:pt>
                <c:pt idx="475" formatCode="0.00">
                  <c:v>5.0019486081369822</c:v>
                </c:pt>
                <c:pt idx="476" formatCode="0.00">
                  <c:v>5.011948608136982</c:v>
                </c:pt>
                <c:pt idx="477" formatCode="0.00">
                  <c:v>5.0219486081369817</c:v>
                </c:pt>
                <c:pt idx="478" formatCode="0.00">
                  <c:v>5.0319486081369815</c:v>
                </c:pt>
                <c:pt idx="479" formatCode="0.00">
                  <c:v>5.0419486081369813</c:v>
                </c:pt>
                <c:pt idx="480" formatCode="0.00">
                  <c:v>5.0519486081369811</c:v>
                </c:pt>
                <c:pt idx="481" formatCode="0.00">
                  <c:v>5.0619486081369809</c:v>
                </c:pt>
                <c:pt idx="482" formatCode="0.00">
                  <c:v>5.0719486081369807</c:v>
                </c:pt>
                <c:pt idx="483" formatCode="0.00">
                  <c:v>5.0819486081369805</c:v>
                </c:pt>
                <c:pt idx="484" formatCode="0.00">
                  <c:v>5.0919486081369802</c:v>
                </c:pt>
                <c:pt idx="485" formatCode="0.00">
                  <c:v>5.10194860813698</c:v>
                </c:pt>
                <c:pt idx="486" formatCode="0.00">
                  <c:v>5.1119486081369798</c:v>
                </c:pt>
                <c:pt idx="487" formatCode="0.00">
                  <c:v>5.1219486081369796</c:v>
                </c:pt>
                <c:pt idx="488" formatCode="0.00">
                  <c:v>5.1319486081369794</c:v>
                </c:pt>
                <c:pt idx="489" formatCode="0.00">
                  <c:v>5.1419486081369792</c:v>
                </c:pt>
                <c:pt idx="490" formatCode="0.00">
                  <c:v>5.151948608136979</c:v>
                </c:pt>
                <c:pt idx="491" formatCode="0.00">
                  <c:v>5.1619486081369788</c:v>
                </c:pt>
                <c:pt idx="492" formatCode="0.00">
                  <c:v>5.1719486081369785</c:v>
                </c:pt>
                <c:pt idx="493" formatCode="0.00">
                  <c:v>5.1819486081369783</c:v>
                </c:pt>
                <c:pt idx="494" formatCode="0.00">
                  <c:v>5.1919486081369781</c:v>
                </c:pt>
                <c:pt idx="495" formatCode="0.00">
                  <c:v>5.2019486081369779</c:v>
                </c:pt>
                <c:pt idx="496" formatCode="0.00">
                  <c:v>5.2119486081369777</c:v>
                </c:pt>
                <c:pt idx="497" formatCode="0.00">
                  <c:v>5.2219486081369775</c:v>
                </c:pt>
                <c:pt idx="498" formatCode="0.00">
                  <c:v>5.2319486081369773</c:v>
                </c:pt>
                <c:pt idx="499" formatCode="0.00">
                  <c:v>5.2419486081369771</c:v>
                </c:pt>
                <c:pt idx="500" formatCode="0.00">
                  <c:v>5.2519486081369768</c:v>
                </c:pt>
                <c:pt idx="501" formatCode="0.00">
                  <c:v>5.2619486081369766</c:v>
                </c:pt>
                <c:pt idx="502" formatCode="0.00">
                  <c:v>5.2719486081369764</c:v>
                </c:pt>
                <c:pt idx="503" formatCode="0.00">
                  <c:v>5.2819486081369762</c:v>
                </c:pt>
                <c:pt idx="504" formatCode="0.00">
                  <c:v>5.291948608136976</c:v>
                </c:pt>
                <c:pt idx="505" formatCode="0.00">
                  <c:v>5.3019486081369758</c:v>
                </c:pt>
                <c:pt idx="506" formatCode="0.00">
                  <c:v>5.3119486081369756</c:v>
                </c:pt>
                <c:pt idx="507" formatCode="0.00">
                  <c:v>5.3219486081369753</c:v>
                </c:pt>
                <c:pt idx="508" formatCode="0.00">
                  <c:v>5.3319486081369751</c:v>
                </c:pt>
                <c:pt idx="509" formatCode="0.00">
                  <c:v>5.3419486081369749</c:v>
                </c:pt>
                <c:pt idx="510" formatCode="0.00">
                  <c:v>5.3519486081369747</c:v>
                </c:pt>
                <c:pt idx="511" formatCode="0.00">
                  <c:v>5.3619486081369745</c:v>
                </c:pt>
                <c:pt idx="512" formatCode="0.00">
                  <c:v>5.3719486081369743</c:v>
                </c:pt>
                <c:pt idx="513" formatCode="0.00">
                  <c:v>5.3819486081369741</c:v>
                </c:pt>
                <c:pt idx="514" formatCode="0.00">
                  <c:v>5.3919486081369739</c:v>
                </c:pt>
                <c:pt idx="515" formatCode="0.00">
                  <c:v>5.4019486081369736</c:v>
                </c:pt>
                <c:pt idx="516" formatCode="0.00">
                  <c:v>5.4119486081369734</c:v>
                </c:pt>
                <c:pt idx="517" formatCode="0.00">
                  <c:v>5.4219486081369732</c:v>
                </c:pt>
                <c:pt idx="518" formatCode="0.00">
                  <c:v>5.431948608136973</c:v>
                </c:pt>
                <c:pt idx="519" formatCode="0.00">
                  <c:v>5.4419486081369728</c:v>
                </c:pt>
                <c:pt idx="520" formatCode="0.00">
                  <c:v>5.4519486081369726</c:v>
                </c:pt>
                <c:pt idx="521" formatCode="0.00">
                  <c:v>5.4619486081369724</c:v>
                </c:pt>
                <c:pt idx="522" formatCode="0.00">
                  <c:v>5.4719486081369721</c:v>
                </c:pt>
                <c:pt idx="523" formatCode="0.00">
                  <c:v>5.4819486081369719</c:v>
                </c:pt>
                <c:pt idx="524" formatCode="0.00">
                  <c:v>5.4919486081369717</c:v>
                </c:pt>
                <c:pt idx="525" formatCode="0.00">
                  <c:v>5.5019486081369715</c:v>
                </c:pt>
                <c:pt idx="526" formatCode="0.00">
                  <c:v>5.5119486081369713</c:v>
                </c:pt>
                <c:pt idx="527" formatCode="0.00">
                  <c:v>5.5219486081369711</c:v>
                </c:pt>
                <c:pt idx="528" formatCode="0.00">
                  <c:v>5.5319486081369709</c:v>
                </c:pt>
                <c:pt idx="529" formatCode="0.00">
                  <c:v>5.5419486081369707</c:v>
                </c:pt>
                <c:pt idx="530" formatCode="0.00">
                  <c:v>5.5519486081369704</c:v>
                </c:pt>
                <c:pt idx="531" formatCode="0.00">
                  <c:v>5.5619486081369702</c:v>
                </c:pt>
                <c:pt idx="532" formatCode="0.00">
                  <c:v>5.57194860813697</c:v>
                </c:pt>
                <c:pt idx="533" formatCode="0.00">
                  <c:v>5.5819486081369698</c:v>
                </c:pt>
                <c:pt idx="534" formatCode="0.00">
                  <c:v>5.5919486081369696</c:v>
                </c:pt>
                <c:pt idx="535" formatCode="0.00">
                  <c:v>5.6019486081369694</c:v>
                </c:pt>
                <c:pt idx="536" formatCode="0.00">
                  <c:v>5.6119486081369692</c:v>
                </c:pt>
                <c:pt idx="537" formatCode="0.00">
                  <c:v>5.621948608136969</c:v>
                </c:pt>
                <c:pt idx="538" formatCode="0.00">
                  <c:v>5.6319486081369687</c:v>
                </c:pt>
                <c:pt idx="539" formatCode="0.00">
                  <c:v>5.6419486081369685</c:v>
                </c:pt>
                <c:pt idx="540" formatCode="0.00">
                  <c:v>5.6519486081369683</c:v>
                </c:pt>
                <c:pt idx="541" formatCode="0.00">
                  <c:v>5.6619486081369681</c:v>
                </c:pt>
                <c:pt idx="542" formatCode="0.00">
                  <c:v>5.6719486081369679</c:v>
                </c:pt>
                <c:pt idx="543" formatCode="0.00">
                  <c:v>5.6819486081369677</c:v>
                </c:pt>
                <c:pt idx="544" formatCode="0.00">
                  <c:v>5.6919486081369675</c:v>
                </c:pt>
                <c:pt idx="545" formatCode="0.00">
                  <c:v>5.7019486081369672</c:v>
                </c:pt>
                <c:pt idx="546" formatCode="0.00">
                  <c:v>5.711948608136967</c:v>
                </c:pt>
                <c:pt idx="547" formatCode="0.00">
                  <c:v>5.7219486081369668</c:v>
                </c:pt>
                <c:pt idx="548" formatCode="0.00">
                  <c:v>5.7319486081369666</c:v>
                </c:pt>
                <c:pt idx="549" formatCode="0.00">
                  <c:v>5.7419486081369664</c:v>
                </c:pt>
                <c:pt idx="550" formatCode="0.00">
                  <c:v>5.7519486081369662</c:v>
                </c:pt>
                <c:pt idx="551" formatCode="0.00">
                  <c:v>5.761948608136966</c:v>
                </c:pt>
                <c:pt idx="552" formatCode="0.00">
                  <c:v>5.7719486081369658</c:v>
                </c:pt>
                <c:pt idx="553" formatCode="0.00">
                  <c:v>5.7819486081369655</c:v>
                </c:pt>
                <c:pt idx="554" formatCode="0.00">
                  <c:v>5.7919486081369653</c:v>
                </c:pt>
                <c:pt idx="555" formatCode="0.00">
                  <c:v>5.8019486081369651</c:v>
                </c:pt>
                <c:pt idx="556" formatCode="0.00">
                  <c:v>5.8119486081369649</c:v>
                </c:pt>
                <c:pt idx="557" formatCode="0.00">
                  <c:v>5.8219486081369647</c:v>
                </c:pt>
                <c:pt idx="558" formatCode="0.00">
                  <c:v>5.8319486081369645</c:v>
                </c:pt>
                <c:pt idx="559" formatCode="0.00">
                  <c:v>5.8419486081369643</c:v>
                </c:pt>
                <c:pt idx="560" formatCode="0.00">
                  <c:v>5.851948608136964</c:v>
                </c:pt>
                <c:pt idx="561" formatCode="0.00">
                  <c:v>5.8619486081369638</c:v>
                </c:pt>
                <c:pt idx="562" formatCode="0.00">
                  <c:v>5.8719486081369636</c:v>
                </c:pt>
                <c:pt idx="563" formatCode="0.00">
                  <c:v>5.8819486081369634</c:v>
                </c:pt>
                <c:pt idx="564" formatCode="0.00">
                  <c:v>5.8919486081369632</c:v>
                </c:pt>
                <c:pt idx="565" formatCode="0.00">
                  <c:v>5.901948608136963</c:v>
                </c:pt>
                <c:pt idx="566" formatCode="0.00">
                  <c:v>5.9119486081369628</c:v>
                </c:pt>
                <c:pt idx="567" formatCode="0.00">
                  <c:v>5.9219486081369626</c:v>
                </c:pt>
                <c:pt idx="568" formatCode="0.00">
                  <c:v>5.9319486081369623</c:v>
                </c:pt>
                <c:pt idx="569" formatCode="0.00">
                  <c:v>5.9419486081369621</c:v>
                </c:pt>
                <c:pt idx="570" formatCode="0.00">
                  <c:v>5.9519486081369619</c:v>
                </c:pt>
                <c:pt idx="571" formatCode="0.00">
                  <c:v>5.9619486081369617</c:v>
                </c:pt>
                <c:pt idx="572" formatCode="0.00">
                  <c:v>5.9719486081369615</c:v>
                </c:pt>
                <c:pt idx="573" formatCode="0.00">
                  <c:v>5.9819486081369613</c:v>
                </c:pt>
                <c:pt idx="574" formatCode="0.00">
                  <c:v>5.9919486081369611</c:v>
                </c:pt>
                <c:pt idx="575" formatCode="0.00">
                  <c:v>6.0019486081369608</c:v>
                </c:pt>
                <c:pt idx="576" formatCode="0.00">
                  <c:v>6.0119486081369606</c:v>
                </c:pt>
                <c:pt idx="577" formatCode="0.00">
                  <c:v>6.0219486081369604</c:v>
                </c:pt>
                <c:pt idx="578" formatCode="0.00">
                  <c:v>6.0319486081369602</c:v>
                </c:pt>
                <c:pt idx="579" formatCode="0.00">
                  <c:v>6.04194860813696</c:v>
                </c:pt>
                <c:pt idx="580" formatCode="0.00">
                  <c:v>6.0519486081369598</c:v>
                </c:pt>
                <c:pt idx="581" formatCode="0.00">
                  <c:v>6.0619486081369596</c:v>
                </c:pt>
                <c:pt idx="582" formatCode="0.00">
                  <c:v>6.0719486081369594</c:v>
                </c:pt>
                <c:pt idx="583" formatCode="0.00">
                  <c:v>6.0819486081369591</c:v>
                </c:pt>
                <c:pt idx="584" formatCode="0.00">
                  <c:v>6.0919486081369589</c:v>
                </c:pt>
                <c:pt idx="585" formatCode="0.00">
                  <c:v>6.1019486081369587</c:v>
                </c:pt>
                <c:pt idx="586" formatCode="0.00">
                  <c:v>6.1119486081369585</c:v>
                </c:pt>
                <c:pt idx="587" formatCode="0.00">
                  <c:v>6.1219486081369583</c:v>
                </c:pt>
                <c:pt idx="588" formatCode="0.00">
                  <c:v>6.1319486081369581</c:v>
                </c:pt>
                <c:pt idx="589" formatCode="0.00">
                  <c:v>6.1419486081369579</c:v>
                </c:pt>
                <c:pt idx="590" formatCode="0.00">
                  <c:v>6.1519486081369577</c:v>
                </c:pt>
                <c:pt idx="591" formatCode="0.00">
                  <c:v>6.1619486081369574</c:v>
                </c:pt>
                <c:pt idx="592" formatCode="0.00">
                  <c:v>6.1719486081369572</c:v>
                </c:pt>
                <c:pt idx="593" formatCode="0.00">
                  <c:v>6.181948608136957</c:v>
                </c:pt>
                <c:pt idx="594" formatCode="0.00">
                  <c:v>6.1919486081369568</c:v>
                </c:pt>
                <c:pt idx="595" formatCode="0.00">
                  <c:v>6.2019486081369566</c:v>
                </c:pt>
                <c:pt idx="596" formatCode="0.00">
                  <c:v>6.2119486081369564</c:v>
                </c:pt>
                <c:pt idx="597" formatCode="0.00">
                  <c:v>6.2219486081369562</c:v>
                </c:pt>
                <c:pt idx="598" formatCode="0.00">
                  <c:v>6.2319486081369559</c:v>
                </c:pt>
                <c:pt idx="599" formatCode="0.00">
                  <c:v>6.2419486081369557</c:v>
                </c:pt>
                <c:pt idx="600" formatCode="0.00">
                  <c:v>6.2519486081369555</c:v>
                </c:pt>
                <c:pt idx="601" formatCode="0.00">
                  <c:v>6.2619486081369553</c:v>
                </c:pt>
                <c:pt idx="602" formatCode="0.00">
                  <c:v>6.2719486081369551</c:v>
                </c:pt>
                <c:pt idx="603" formatCode="0.00">
                  <c:v>6.2819486081369549</c:v>
                </c:pt>
                <c:pt idx="604" formatCode="0.00">
                  <c:v>6.2919486081369547</c:v>
                </c:pt>
                <c:pt idx="605" formatCode="0.00">
                  <c:v>6.3019486081369545</c:v>
                </c:pt>
                <c:pt idx="606" formatCode="0.00">
                  <c:v>6.3119486081369542</c:v>
                </c:pt>
                <c:pt idx="607" formatCode="0.00">
                  <c:v>6.321948608136954</c:v>
                </c:pt>
                <c:pt idx="608" formatCode="0.00">
                  <c:v>6.3319486081369538</c:v>
                </c:pt>
                <c:pt idx="609" formatCode="0.00">
                  <c:v>6.3419486081369536</c:v>
                </c:pt>
                <c:pt idx="610" formatCode="0.00">
                  <c:v>6.3519486081369534</c:v>
                </c:pt>
                <c:pt idx="611" formatCode="0.00">
                  <c:v>6.3619486081369532</c:v>
                </c:pt>
                <c:pt idx="612" formatCode="0.00">
                  <c:v>6.371948608136953</c:v>
                </c:pt>
                <c:pt idx="613" formatCode="0.00">
                  <c:v>6.3819486081369527</c:v>
                </c:pt>
                <c:pt idx="614" formatCode="0.00">
                  <c:v>6.3919486081369525</c:v>
                </c:pt>
                <c:pt idx="615" formatCode="0.00">
                  <c:v>6.4019486081369523</c:v>
                </c:pt>
                <c:pt idx="616" formatCode="0.00">
                  <c:v>6.4119486081369521</c:v>
                </c:pt>
                <c:pt idx="617" formatCode="0.00">
                  <c:v>6.4219486081369519</c:v>
                </c:pt>
                <c:pt idx="618" formatCode="0.00">
                  <c:v>6.4319486081369517</c:v>
                </c:pt>
                <c:pt idx="619" formatCode="0.00">
                  <c:v>6.4419486081369515</c:v>
                </c:pt>
                <c:pt idx="620" formatCode="0.00">
                  <c:v>6.4519486081369513</c:v>
                </c:pt>
                <c:pt idx="621" formatCode="0.00">
                  <c:v>6.461948608136951</c:v>
                </c:pt>
                <c:pt idx="622" formatCode="0.00">
                  <c:v>6.4719486081369508</c:v>
                </c:pt>
                <c:pt idx="623" formatCode="0.00">
                  <c:v>6.4819486081369506</c:v>
                </c:pt>
                <c:pt idx="624" formatCode="0.00">
                  <c:v>6.4919486081369504</c:v>
                </c:pt>
                <c:pt idx="625" formatCode="0.00">
                  <c:v>6.5019486081369502</c:v>
                </c:pt>
                <c:pt idx="626" formatCode="0.00">
                  <c:v>6.51194860813695</c:v>
                </c:pt>
                <c:pt idx="627" formatCode="0.00">
                  <c:v>6.5219486081369498</c:v>
                </c:pt>
                <c:pt idx="628" formatCode="0.00">
                  <c:v>6.5319486081369496</c:v>
                </c:pt>
                <c:pt idx="629" formatCode="0.00">
                  <c:v>6.5419486081369493</c:v>
                </c:pt>
                <c:pt idx="630" formatCode="0.00">
                  <c:v>6.5519486081369491</c:v>
                </c:pt>
                <c:pt idx="631" formatCode="0.00">
                  <c:v>6.5619486081369489</c:v>
                </c:pt>
                <c:pt idx="632" formatCode="0.00">
                  <c:v>6.5719486081369487</c:v>
                </c:pt>
                <c:pt idx="633" formatCode="0.00">
                  <c:v>6.5819486081369485</c:v>
                </c:pt>
                <c:pt idx="634" formatCode="0.00">
                  <c:v>6.5919486081369483</c:v>
                </c:pt>
                <c:pt idx="635" formatCode="0.00">
                  <c:v>6.6019486081369481</c:v>
                </c:pt>
                <c:pt idx="636" formatCode="0.00">
                  <c:v>6.6119486081369478</c:v>
                </c:pt>
                <c:pt idx="637" formatCode="0.00">
                  <c:v>6.6219486081369476</c:v>
                </c:pt>
                <c:pt idx="638" formatCode="0.00">
                  <c:v>6.6319486081369474</c:v>
                </c:pt>
                <c:pt idx="639" formatCode="0.00">
                  <c:v>6.6419486081369472</c:v>
                </c:pt>
                <c:pt idx="640" formatCode="0.00">
                  <c:v>6.651948608136947</c:v>
                </c:pt>
                <c:pt idx="641" formatCode="0.00">
                  <c:v>6.6619486081369468</c:v>
                </c:pt>
                <c:pt idx="642" formatCode="0.00">
                  <c:v>6.6719486081369466</c:v>
                </c:pt>
                <c:pt idx="643" formatCode="0.00">
                  <c:v>6.6819486081369464</c:v>
                </c:pt>
                <c:pt idx="644" formatCode="0.00">
                  <c:v>6.6919486081369461</c:v>
                </c:pt>
                <c:pt idx="645" formatCode="0.00">
                  <c:v>6.7019486081369459</c:v>
                </c:pt>
                <c:pt idx="646" formatCode="0.00">
                  <c:v>6.7119486081369457</c:v>
                </c:pt>
                <c:pt idx="647" formatCode="0.00">
                  <c:v>6.7219486081369455</c:v>
                </c:pt>
                <c:pt idx="648" formatCode="0.00">
                  <c:v>6.7319486081369453</c:v>
                </c:pt>
                <c:pt idx="649" formatCode="0.00">
                  <c:v>6.7419486081369451</c:v>
                </c:pt>
                <c:pt idx="650" formatCode="0.00">
                  <c:v>6.7519486081369449</c:v>
                </c:pt>
                <c:pt idx="651" formatCode="0.00">
                  <c:v>6.7619486081369446</c:v>
                </c:pt>
                <c:pt idx="652" formatCode="0.00">
                  <c:v>6.7719486081369444</c:v>
                </c:pt>
                <c:pt idx="653" formatCode="0.00">
                  <c:v>6.7819486081369442</c:v>
                </c:pt>
                <c:pt idx="654" formatCode="0.00">
                  <c:v>6.791948608136944</c:v>
                </c:pt>
                <c:pt idx="655" formatCode="0.00">
                  <c:v>6.8019486081369438</c:v>
                </c:pt>
                <c:pt idx="656" formatCode="0.00">
                  <c:v>6.8119486081369436</c:v>
                </c:pt>
                <c:pt idx="657" formatCode="0.00">
                  <c:v>6.8219486081369434</c:v>
                </c:pt>
                <c:pt idx="658" formatCode="0.00">
                  <c:v>6.8319486081369432</c:v>
                </c:pt>
                <c:pt idx="659" formatCode="0.00">
                  <c:v>6.8419486081369429</c:v>
                </c:pt>
                <c:pt idx="660" formatCode="0.00">
                  <c:v>6.8519486081369427</c:v>
                </c:pt>
                <c:pt idx="661" formatCode="0.00">
                  <c:v>6.8619486081369425</c:v>
                </c:pt>
                <c:pt idx="662" formatCode="0.00">
                  <c:v>6.8719486081369423</c:v>
                </c:pt>
                <c:pt idx="663" formatCode="0.00">
                  <c:v>6.8819486081369421</c:v>
                </c:pt>
                <c:pt idx="664" formatCode="0.00">
                  <c:v>6.8919486081369419</c:v>
                </c:pt>
                <c:pt idx="665" formatCode="0.00">
                  <c:v>6.9019486081369417</c:v>
                </c:pt>
                <c:pt idx="666" formatCode="0.00">
                  <c:v>6.9119486081369415</c:v>
                </c:pt>
                <c:pt idx="667" formatCode="0.00">
                  <c:v>6.9219486081369412</c:v>
                </c:pt>
                <c:pt idx="668" formatCode="0.00">
                  <c:v>6.931948608136941</c:v>
                </c:pt>
                <c:pt idx="669" formatCode="0.00">
                  <c:v>6.9419486081369408</c:v>
                </c:pt>
                <c:pt idx="670" formatCode="0.00">
                  <c:v>6.9519486081369406</c:v>
                </c:pt>
                <c:pt idx="671" formatCode="0.00">
                  <c:v>6.9619486081369404</c:v>
                </c:pt>
                <c:pt idx="672" formatCode="0.00">
                  <c:v>6.9719486081369402</c:v>
                </c:pt>
                <c:pt idx="673" formatCode="0.00">
                  <c:v>6.98194860813694</c:v>
                </c:pt>
                <c:pt idx="674" formatCode="0.00">
                  <c:v>6.9919486081369397</c:v>
                </c:pt>
                <c:pt idx="675" formatCode="0.00">
                  <c:v>7.0019486081369395</c:v>
                </c:pt>
                <c:pt idx="676" formatCode="0.00">
                  <c:v>7.0119486081369393</c:v>
                </c:pt>
                <c:pt idx="677" formatCode="0.00">
                  <c:v>7.0219486081369391</c:v>
                </c:pt>
                <c:pt idx="678" formatCode="0.00">
                  <c:v>7.0319486081369389</c:v>
                </c:pt>
                <c:pt idx="679" formatCode="0.00">
                  <c:v>7.0419486081369387</c:v>
                </c:pt>
                <c:pt idx="680" formatCode="0.00">
                  <c:v>7.0519486081369385</c:v>
                </c:pt>
                <c:pt idx="681" formatCode="0.00">
                  <c:v>7.0619486081369383</c:v>
                </c:pt>
                <c:pt idx="682" formatCode="0.00">
                  <c:v>7.071948608136938</c:v>
                </c:pt>
                <c:pt idx="683" formatCode="0.00">
                  <c:v>7.0819486081369378</c:v>
                </c:pt>
                <c:pt idx="684" formatCode="0.00">
                  <c:v>7.0919486081369376</c:v>
                </c:pt>
                <c:pt idx="685" formatCode="0.00">
                  <c:v>7.1019486081369374</c:v>
                </c:pt>
                <c:pt idx="686" formatCode="0.00">
                  <c:v>7.1119486081369372</c:v>
                </c:pt>
                <c:pt idx="687" formatCode="0.00">
                  <c:v>7.121948608136937</c:v>
                </c:pt>
                <c:pt idx="688" formatCode="0.00">
                  <c:v>7.1319486081369368</c:v>
                </c:pt>
                <c:pt idx="689" formatCode="0.00">
                  <c:v>7.1419486081369365</c:v>
                </c:pt>
                <c:pt idx="690" formatCode="0.00">
                  <c:v>7.1519486081369363</c:v>
                </c:pt>
                <c:pt idx="691" formatCode="0.00">
                  <c:v>7.1619486081369361</c:v>
                </c:pt>
                <c:pt idx="692" formatCode="0.00">
                  <c:v>7.1719486081369359</c:v>
                </c:pt>
                <c:pt idx="693" formatCode="0.00">
                  <c:v>7.1819486081369357</c:v>
                </c:pt>
                <c:pt idx="694" formatCode="0.00">
                  <c:v>7.1919486081369355</c:v>
                </c:pt>
                <c:pt idx="695" formatCode="0.00">
                  <c:v>7.2019486081369353</c:v>
                </c:pt>
                <c:pt idx="696" formatCode="0.00">
                  <c:v>7.2119486081369351</c:v>
                </c:pt>
                <c:pt idx="697" formatCode="0.00">
                  <c:v>7.2219486081369348</c:v>
                </c:pt>
                <c:pt idx="698" formatCode="0.00">
                  <c:v>7.2319486081369346</c:v>
                </c:pt>
                <c:pt idx="699" formatCode="0.00">
                  <c:v>7.2419486081369344</c:v>
                </c:pt>
                <c:pt idx="700" formatCode="0.00">
                  <c:v>7.2519486081369342</c:v>
                </c:pt>
                <c:pt idx="701" formatCode="0.00">
                  <c:v>7.261948608136934</c:v>
                </c:pt>
                <c:pt idx="702" formatCode="0.00">
                  <c:v>7.2719486081369338</c:v>
                </c:pt>
                <c:pt idx="703" formatCode="0.00">
                  <c:v>7.2819486081369336</c:v>
                </c:pt>
                <c:pt idx="704" formatCode="0.00">
                  <c:v>7.2919486081369334</c:v>
                </c:pt>
                <c:pt idx="705" formatCode="0.00">
                  <c:v>7.3019486081369331</c:v>
                </c:pt>
                <c:pt idx="706" formatCode="0.00">
                  <c:v>7.3119486081369329</c:v>
                </c:pt>
                <c:pt idx="707" formatCode="0.00">
                  <c:v>7.3219486081369327</c:v>
                </c:pt>
                <c:pt idx="708" formatCode="0.00">
                  <c:v>7.3319486081369325</c:v>
                </c:pt>
                <c:pt idx="709" formatCode="0.00">
                  <c:v>7.3419486081369323</c:v>
                </c:pt>
                <c:pt idx="710" formatCode="0.00">
                  <c:v>7.3519486081369321</c:v>
                </c:pt>
                <c:pt idx="711" formatCode="0.00">
                  <c:v>7.3619486081369319</c:v>
                </c:pt>
                <c:pt idx="712" formatCode="0.00">
                  <c:v>7.3719486081369316</c:v>
                </c:pt>
                <c:pt idx="713" formatCode="0.00">
                  <c:v>7.3819486081369314</c:v>
                </c:pt>
                <c:pt idx="714" formatCode="0.00">
                  <c:v>7.3919486081369312</c:v>
                </c:pt>
                <c:pt idx="715" formatCode="0.00">
                  <c:v>7.401948608136931</c:v>
                </c:pt>
                <c:pt idx="716" formatCode="0.00">
                  <c:v>7.4119486081369308</c:v>
                </c:pt>
                <c:pt idx="717" formatCode="0.00">
                  <c:v>7.4219486081369306</c:v>
                </c:pt>
                <c:pt idx="718" formatCode="0.00">
                  <c:v>7.4319486081369304</c:v>
                </c:pt>
                <c:pt idx="719" formatCode="0.00">
                  <c:v>7.4419486081369302</c:v>
                </c:pt>
                <c:pt idx="720" formatCode="0.00">
                  <c:v>7.4519486081369299</c:v>
                </c:pt>
                <c:pt idx="721" formatCode="0.00">
                  <c:v>7.4619486081369297</c:v>
                </c:pt>
                <c:pt idx="722" formatCode="0.00">
                  <c:v>7.4719486081369295</c:v>
                </c:pt>
                <c:pt idx="723" formatCode="0.00">
                  <c:v>7.4819486081369293</c:v>
                </c:pt>
                <c:pt idx="724" formatCode="0.00">
                  <c:v>7.4919486081369291</c:v>
                </c:pt>
                <c:pt idx="725" formatCode="0.00">
                  <c:v>7.5019486081369289</c:v>
                </c:pt>
                <c:pt idx="726" formatCode="0.00">
                  <c:v>7.5119486081369287</c:v>
                </c:pt>
                <c:pt idx="727" formatCode="0.00">
                  <c:v>7.5219486081369284</c:v>
                </c:pt>
                <c:pt idx="728" formatCode="0.00">
                  <c:v>7.5319486081369282</c:v>
                </c:pt>
                <c:pt idx="729" formatCode="0.00">
                  <c:v>7.541948608136928</c:v>
                </c:pt>
                <c:pt idx="730" formatCode="0.00">
                  <c:v>7.5519486081369278</c:v>
                </c:pt>
                <c:pt idx="731" formatCode="0.00">
                  <c:v>7.5619486081369276</c:v>
                </c:pt>
                <c:pt idx="732" formatCode="0.00">
                  <c:v>7.5719486081369274</c:v>
                </c:pt>
                <c:pt idx="733" formatCode="0.00">
                  <c:v>7.5819486081369272</c:v>
                </c:pt>
                <c:pt idx="734" formatCode="0.00">
                  <c:v>7.591948608136927</c:v>
                </c:pt>
                <c:pt idx="735" formatCode="0.00">
                  <c:v>7.6019486081369267</c:v>
                </c:pt>
                <c:pt idx="736" formatCode="0.00">
                  <c:v>7.6119486081369265</c:v>
                </c:pt>
                <c:pt idx="737" formatCode="0.00">
                  <c:v>7.6219486081369263</c:v>
                </c:pt>
                <c:pt idx="738" formatCode="0.00">
                  <c:v>7.6319486081369261</c:v>
                </c:pt>
                <c:pt idx="739" formatCode="0.00">
                  <c:v>7.6419486081369259</c:v>
                </c:pt>
                <c:pt idx="740" formatCode="0.00">
                  <c:v>7.6519486081369257</c:v>
                </c:pt>
                <c:pt idx="741" formatCode="0.00">
                  <c:v>7.6619486081369255</c:v>
                </c:pt>
                <c:pt idx="742" formatCode="0.00">
                  <c:v>7.6719486081369253</c:v>
                </c:pt>
                <c:pt idx="743" formatCode="0.00">
                  <c:v>7.681948608136925</c:v>
                </c:pt>
                <c:pt idx="744" formatCode="0.00">
                  <c:v>7.6919486081369248</c:v>
                </c:pt>
                <c:pt idx="745" formatCode="0.00">
                  <c:v>7.7019486081369246</c:v>
                </c:pt>
                <c:pt idx="746" formatCode="0.00">
                  <c:v>7.7119486081369244</c:v>
                </c:pt>
                <c:pt idx="747" formatCode="0.00">
                  <c:v>7.7219486081369242</c:v>
                </c:pt>
                <c:pt idx="748" formatCode="0.00">
                  <c:v>7.731948608136924</c:v>
                </c:pt>
                <c:pt idx="749" formatCode="0.00">
                  <c:v>7.7419486081369238</c:v>
                </c:pt>
                <c:pt idx="750" formatCode="0.00">
                  <c:v>7.7519486081369235</c:v>
                </c:pt>
                <c:pt idx="751" formatCode="0.00">
                  <c:v>7.7619486081369233</c:v>
                </c:pt>
                <c:pt idx="752" formatCode="0.00">
                  <c:v>7.7719486081369231</c:v>
                </c:pt>
                <c:pt idx="753" formatCode="0.00">
                  <c:v>7.7819486081369229</c:v>
                </c:pt>
                <c:pt idx="754" formatCode="0.00">
                  <c:v>7.7919486081369227</c:v>
                </c:pt>
                <c:pt idx="755" formatCode="0.00">
                  <c:v>7.8019486081369225</c:v>
                </c:pt>
                <c:pt idx="756" formatCode="0.00">
                  <c:v>7.8119486081369223</c:v>
                </c:pt>
                <c:pt idx="757" formatCode="0.00">
                  <c:v>7.8219486081369221</c:v>
                </c:pt>
                <c:pt idx="758" formatCode="0.00">
                  <c:v>7.8319486081369218</c:v>
                </c:pt>
                <c:pt idx="759" formatCode="0.00">
                  <c:v>7.8419486081369216</c:v>
                </c:pt>
                <c:pt idx="760" formatCode="0.00">
                  <c:v>7.8519486081369214</c:v>
                </c:pt>
                <c:pt idx="761" formatCode="0.00">
                  <c:v>7.8619486081369212</c:v>
                </c:pt>
                <c:pt idx="762" formatCode="0.00">
                  <c:v>7.871948608136921</c:v>
                </c:pt>
                <c:pt idx="763" formatCode="0.00">
                  <c:v>7.8819486081369208</c:v>
                </c:pt>
                <c:pt idx="764" formatCode="0.00">
                  <c:v>7.8919486081369206</c:v>
                </c:pt>
                <c:pt idx="765" formatCode="0.00">
                  <c:v>7.9019486081369203</c:v>
                </c:pt>
                <c:pt idx="766" formatCode="0.00">
                  <c:v>7.9119486081369201</c:v>
                </c:pt>
                <c:pt idx="767" formatCode="0.00">
                  <c:v>7.9219486081369199</c:v>
                </c:pt>
                <c:pt idx="768" formatCode="0.00">
                  <c:v>7.9319486081369197</c:v>
                </c:pt>
                <c:pt idx="769" formatCode="0.00">
                  <c:v>7.9419486081369195</c:v>
                </c:pt>
                <c:pt idx="770" formatCode="0.00">
                  <c:v>7.9519486081369193</c:v>
                </c:pt>
                <c:pt idx="771" formatCode="0.00">
                  <c:v>7.9619486081369191</c:v>
                </c:pt>
                <c:pt idx="772" formatCode="0.00">
                  <c:v>7.9719486081369189</c:v>
                </c:pt>
                <c:pt idx="773" formatCode="0.00">
                  <c:v>7.9819486081369186</c:v>
                </c:pt>
                <c:pt idx="774" formatCode="0.00">
                  <c:v>7.9919486081369184</c:v>
                </c:pt>
                <c:pt idx="775" formatCode="0.00">
                  <c:v>8.0019486081369191</c:v>
                </c:pt>
                <c:pt idx="776" formatCode="0.00">
                  <c:v>8.0119486081369189</c:v>
                </c:pt>
                <c:pt idx="777" formatCode="0.00">
                  <c:v>8.0219486081369187</c:v>
                </c:pt>
                <c:pt idx="778" formatCode="0.00">
                  <c:v>8.0319486081369185</c:v>
                </c:pt>
                <c:pt idx="779" formatCode="0.00">
                  <c:v>8.0419486081369183</c:v>
                </c:pt>
                <c:pt idx="780" formatCode="0.00">
                  <c:v>8.051948608136918</c:v>
                </c:pt>
                <c:pt idx="781" formatCode="0.00">
                  <c:v>8.0619486081369178</c:v>
                </c:pt>
                <c:pt idx="782" formatCode="0.00">
                  <c:v>8.0719486081369176</c:v>
                </c:pt>
                <c:pt idx="783" formatCode="0.00">
                  <c:v>8.0819486081369174</c:v>
                </c:pt>
                <c:pt idx="784" formatCode="0.00">
                  <c:v>8.0919486081369172</c:v>
                </c:pt>
                <c:pt idx="785" formatCode="0.00">
                  <c:v>8.101948608136917</c:v>
                </c:pt>
                <c:pt idx="786" formatCode="0.00">
                  <c:v>8.1119486081369168</c:v>
                </c:pt>
                <c:pt idx="787" formatCode="0.00">
                  <c:v>8.1219486081369165</c:v>
                </c:pt>
                <c:pt idx="788" formatCode="0.00">
                  <c:v>8.1319486081369163</c:v>
                </c:pt>
                <c:pt idx="789" formatCode="0.00">
                  <c:v>8.1419486081369161</c:v>
                </c:pt>
                <c:pt idx="790" formatCode="0.00">
                  <c:v>8.1519486081369159</c:v>
                </c:pt>
                <c:pt idx="791" formatCode="0.00">
                  <c:v>8.1619486081369157</c:v>
                </c:pt>
                <c:pt idx="792" formatCode="0.00">
                  <c:v>8.1719486081369155</c:v>
                </c:pt>
                <c:pt idx="793" formatCode="0.00">
                  <c:v>8.1819486081369153</c:v>
                </c:pt>
                <c:pt idx="794" formatCode="0.00">
                  <c:v>8.1919486081369151</c:v>
                </c:pt>
                <c:pt idx="795" formatCode="0.00">
                  <c:v>8.2019486081369148</c:v>
                </c:pt>
                <c:pt idx="796" formatCode="0.00">
                  <c:v>8.2119486081369146</c:v>
                </c:pt>
                <c:pt idx="797" formatCode="0.00">
                  <c:v>8.2219486081369144</c:v>
                </c:pt>
                <c:pt idx="798" formatCode="0.00">
                  <c:v>8.2319486081369142</c:v>
                </c:pt>
                <c:pt idx="799" formatCode="0.00">
                  <c:v>8.241948608136914</c:v>
                </c:pt>
                <c:pt idx="800" formatCode="0.00">
                  <c:v>8.2519486081369138</c:v>
                </c:pt>
                <c:pt idx="801" formatCode="0.00">
                  <c:v>8.2619486081369136</c:v>
                </c:pt>
                <c:pt idx="802" formatCode="0.00">
                  <c:v>8.2719486081369134</c:v>
                </c:pt>
                <c:pt idx="803" formatCode="0.00">
                  <c:v>8.2819486081369131</c:v>
                </c:pt>
                <c:pt idx="804" formatCode="0.00">
                  <c:v>8.2919486081369129</c:v>
                </c:pt>
                <c:pt idx="805" formatCode="0.00">
                  <c:v>8.3019486081369127</c:v>
                </c:pt>
                <c:pt idx="806" formatCode="0.00">
                  <c:v>8.3119486081369125</c:v>
                </c:pt>
                <c:pt idx="807" formatCode="0.00">
                  <c:v>8.3219486081369123</c:v>
                </c:pt>
                <c:pt idx="808" formatCode="0.00">
                  <c:v>8.3319486081369121</c:v>
                </c:pt>
                <c:pt idx="809" formatCode="0.00">
                  <c:v>8.3419486081369119</c:v>
                </c:pt>
                <c:pt idx="810" formatCode="0.00">
                  <c:v>8.3519486081369116</c:v>
                </c:pt>
                <c:pt idx="811" formatCode="0.00">
                  <c:v>8.3619486081369114</c:v>
                </c:pt>
                <c:pt idx="812" formatCode="0.00">
                  <c:v>8.3719486081369112</c:v>
                </c:pt>
                <c:pt idx="813" formatCode="0.00">
                  <c:v>8.381948608136911</c:v>
                </c:pt>
                <c:pt idx="814" formatCode="0.00">
                  <c:v>8.3919486081369108</c:v>
                </c:pt>
                <c:pt idx="815" formatCode="0.00">
                  <c:v>8.4019486081369106</c:v>
                </c:pt>
                <c:pt idx="816" formatCode="0.00">
                  <c:v>8.4119486081369104</c:v>
                </c:pt>
                <c:pt idx="817" formatCode="0.00">
                  <c:v>8.4219486081369102</c:v>
                </c:pt>
                <c:pt idx="818" formatCode="0.00">
                  <c:v>8.4319486081369099</c:v>
                </c:pt>
                <c:pt idx="819" formatCode="0.00">
                  <c:v>8.4419486081369097</c:v>
                </c:pt>
                <c:pt idx="820" formatCode="0.00">
                  <c:v>8.4519486081369095</c:v>
                </c:pt>
                <c:pt idx="821" formatCode="0.00">
                  <c:v>8.4619486081369093</c:v>
                </c:pt>
                <c:pt idx="822" formatCode="0.00">
                  <c:v>8.4719486081369091</c:v>
                </c:pt>
                <c:pt idx="823" formatCode="0.00">
                  <c:v>8.4819486081369089</c:v>
                </c:pt>
                <c:pt idx="824" formatCode="0.00">
                  <c:v>8.4919486081369087</c:v>
                </c:pt>
                <c:pt idx="825" formatCode="0.00">
                  <c:v>8.5019486081369084</c:v>
                </c:pt>
                <c:pt idx="826" formatCode="0.00">
                  <c:v>8.5119486081369082</c:v>
                </c:pt>
                <c:pt idx="827" formatCode="0.00">
                  <c:v>8.521948608136908</c:v>
                </c:pt>
                <c:pt idx="828" formatCode="0.00">
                  <c:v>8.5319486081369078</c:v>
                </c:pt>
                <c:pt idx="829" formatCode="0.00">
                  <c:v>8.5419486081369076</c:v>
                </c:pt>
                <c:pt idx="830" formatCode="0.00">
                  <c:v>8.5519486081369074</c:v>
                </c:pt>
                <c:pt idx="831" formatCode="0.00">
                  <c:v>8.5619486081369072</c:v>
                </c:pt>
                <c:pt idx="832" formatCode="0.00">
                  <c:v>8.571948608136907</c:v>
                </c:pt>
                <c:pt idx="833" formatCode="0.00">
                  <c:v>8.5819486081369067</c:v>
                </c:pt>
                <c:pt idx="834" formatCode="0.00">
                  <c:v>8.5919486081369065</c:v>
                </c:pt>
                <c:pt idx="835" formatCode="0.00">
                  <c:v>8.6019486081369063</c:v>
                </c:pt>
                <c:pt idx="836" formatCode="0.00">
                  <c:v>8.6119486081369061</c:v>
                </c:pt>
                <c:pt idx="837" formatCode="0.00">
                  <c:v>8.6219486081369059</c:v>
                </c:pt>
                <c:pt idx="838" formatCode="0.00">
                  <c:v>8.6319486081369057</c:v>
                </c:pt>
                <c:pt idx="839" formatCode="0.00">
                  <c:v>8.6419486081369055</c:v>
                </c:pt>
                <c:pt idx="840" formatCode="0.00">
                  <c:v>8.6519486081369052</c:v>
                </c:pt>
                <c:pt idx="841" formatCode="0.00">
                  <c:v>8.661948608136905</c:v>
                </c:pt>
                <c:pt idx="842" formatCode="0.00">
                  <c:v>8.6719486081369048</c:v>
                </c:pt>
                <c:pt idx="843" formatCode="0.00">
                  <c:v>8.6819486081369046</c:v>
                </c:pt>
                <c:pt idx="844" formatCode="0.00">
                  <c:v>8.6919486081369044</c:v>
                </c:pt>
                <c:pt idx="845" formatCode="0.00">
                  <c:v>8.7019486081369042</c:v>
                </c:pt>
                <c:pt idx="846" formatCode="0.00">
                  <c:v>8.711948608136904</c:v>
                </c:pt>
                <c:pt idx="847" formatCode="0.00">
                  <c:v>8.7219486081369038</c:v>
                </c:pt>
                <c:pt idx="848" formatCode="0.00">
                  <c:v>8.7319486081369035</c:v>
                </c:pt>
                <c:pt idx="849" formatCode="0.00">
                  <c:v>8.7419486081369033</c:v>
                </c:pt>
                <c:pt idx="850" formatCode="0.00">
                  <c:v>8.7519486081369031</c:v>
                </c:pt>
                <c:pt idx="851" formatCode="0.00">
                  <c:v>8.7619486081369029</c:v>
                </c:pt>
                <c:pt idx="852" formatCode="0.00">
                  <c:v>8.7719486081369027</c:v>
                </c:pt>
                <c:pt idx="853" formatCode="0.00">
                  <c:v>8.7819486081369025</c:v>
                </c:pt>
                <c:pt idx="854" formatCode="0.00">
                  <c:v>8.7919486081369023</c:v>
                </c:pt>
                <c:pt idx="855" formatCode="0.00">
                  <c:v>8.8019486081369021</c:v>
                </c:pt>
                <c:pt idx="856" formatCode="0.00">
                  <c:v>8.8119486081369018</c:v>
                </c:pt>
                <c:pt idx="857" formatCode="0.00">
                  <c:v>8.8219486081369016</c:v>
                </c:pt>
                <c:pt idx="858" formatCode="0.00">
                  <c:v>8.8319486081369014</c:v>
                </c:pt>
                <c:pt idx="859" formatCode="0.00">
                  <c:v>8.8419486081369012</c:v>
                </c:pt>
                <c:pt idx="860" formatCode="0.00">
                  <c:v>8.851948608136901</c:v>
                </c:pt>
                <c:pt idx="861" formatCode="0.00">
                  <c:v>8.8619486081369008</c:v>
                </c:pt>
                <c:pt idx="862" formatCode="0.00">
                  <c:v>8.8719486081369006</c:v>
                </c:pt>
                <c:pt idx="863" formatCode="0.00">
                  <c:v>8.8819486081369003</c:v>
                </c:pt>
                <c:pt idx="864" formatCode="0.00">
                  <c:v>8.8919486081369001</c:v>
                </c:pt>
                <c:pt idx="865" formatCode="0.00">
                  <c:v>8.9019486081368999</c:v>
                </c:pt>
                <c:pt idx="866" formatCode="0.00">
                  <c:v>8.9119486081368997</c:v>
                </c:pt>
                <c:pt idx="867" formatCode="0.00">
                  <c:v>8.9219486081368995</c:v>
                </c:pt>
                <c:pt idx="868" formatCode="0.00">
                  <c:v>8.9319486081368993</c:v>
                </c:pt>
                <c:pt idx="869" formatCode="0.00">
                  <c:v>8.9419486081368991</c:v>
                </c:pt>
                <c:pt idx="870" formatCode="0.00">
                  <c:v>8.9519486081368989</c:v>
                </c:pt>
                <c:pt idx="871" formatCode="0.00">
                  <c:v>8.9619486081368986</c:v>
                </c:pt>
                <c:pt idx="872" formatCode="0.00">
                  <c:v>8.9719486081368984</c:v>
                </c:pt>
                <c:pt idx="873" formatCode="0.00">
                  <c:v>8.9819486081368982</c:v>
                </c:pt>
                <c:pt idx="874" formatCode="0.00">
                  <c:v>8.991948608136898</c:v>
                </c:pt>
                <c:pt idx="875" formatCode="0.00">
                  <c:v>9.0019486081368978</c:v>
                </c:pt>
                <c:pt idx="876" formatCode="0.00">
                  <c:v>9.0119486081368976</c:v>
                </c:pt>
                <c:pt idx="877" formatCode="0.00">
                  <c:v>9.0219486081368974</c:v>
                </c:pt>
                <c:pt idx="878" formatCode="0.00">
                  <c:v>9.0319486081368971</c:v>
                </c:pt>
                <c:pt idx="879" formatCode="0.00">
                  <c:v>9.0419486081368969</c:v>
                </c:pt>
                <c:pt idx="880" formatCode="0.00">
                  <c:v>9.0519486081368967</c:v>
                </c:pt>
                <c:pt idx="881" formatCode="0.00">
                  <c:v>9.0619486081368965</c:v>
                </c:pt>
                <c:pt idx="882" formatCode="0.00">
                  <c:v>9.0719486081368963</c:v>
                </c:pt>
                <c:pt idx="883" formatCode="0.00">
                  <c:v>9.0819486081368961</c:v>
                </c:pt>
                <c:pt idx="884" formatCode="0.00">
                  <c:v>9.0919486081368959</c:v>
                </c:pt>
                <c:pt idx="885" formatCode="0.00">
                  <c:v>9.1019486081368957</c:v>
                </c:pt>
                <c:pt idx="886" formatCode="0.00">
                  <c:v>9.1119486081368954</c:v>
                </c:pt>
                <c:pt idx="887" formatCode="0.00">
                  <c:v>9.1219486081368952</c:v>
                </c:pt>
                <c:pt idx="888" formatCode="0.00">
                  <c:v>9.131948608136895</c:v>
                </c:pt>
                <c:pt idx="889" formatCode="0.00">
                  <c:v>9.1419486081368948</c:v>
                </c:pt>
                <c:pt idx="890" formatCode="0.00">
                  <c:v>9.1519486081368946</c:v>
                </c:pt>
                <c:pt idx="891" formatCode="0.00">
                  <c:v>9.1619486081368944</c:v>
                </c:pt>
                <c:pt idx="892" formatCode="0.00">
                  <c:v>9.1719486081368942</c:v>
                </c:pt>
                <c:pt idx="893" formatCode="0.00">
                  <c:v>9.181948608136894</c:v>
                </c:pt>
                <c:pt idx="894" formatCode="0.00">
                  <c:v>9.1919486081368937</c:v>
                </c:pt>
                <c:pt idx="895" formatCode="0.00">
                  <c:v>9.2019486081368935</c:v>
                </c:pt>
                <c:pt idx="896" formatCode="0.00">
                  <c:v>9.2119486081368933</c:v>
                </c:pt>
                <c:pt idx="897" formatCode="0.00">
                  <c:v>9.2219486081368931</c:v>
                </c:pt>
                <c:pt idx="898" formatCode="0.00">
                  <c:v>9.2319486081368929</c:v>
                </c:pt>
                <c:pt idx="899" formatCode="0.00">
                  <c:v>9.2419486081368927</c:v>
                </c:pt>
                <c:pt idx="900" formatCode="0.00">
                  <c:v>9.2519486081368925</c:v>
                </c:pt>
                <c:pt idx="901" formatCode="0.00">
                  <c:v>9.2619486081368922</c:v>
                </c:pt>
                <c:pt idx="902" formatCode="0.00">
                  <c:v>9.271948608136892</c:v>
                </c:pt>
                <c:pt idx="903" formatCode="0.00">
                  <c:v>9.2819486081368918</c:v>
                </c:pt>
                <c:pt idx="904" formatCode="0.00">
                  <c:v>9.2919486081368916</c:v>
                </c:pt>
                <c:pt idx="905" formatCode="0.00">
                  <c:v>9.3019486081368914</c:v>
                </c:pt>
                <c:pt idx="906" formatCode="0.00">
                  <c:v>9.3119486081368912</c:v>
                </c:pt>
                <c:pt idx="907" formatCode="0.00">
                  <c:v>9.321948608136891</c:v>
                </c:pt>
                <c:pt idx="908" formatCode="0.00">
                  <c:v>9.3319486081368908</c:v>
                </c:pt>
                <c:pt idx="909" formatCode="0.00">
                  <c:v>9.3419486081368905</c:v>
                </c:pt>
                <c:pt idx="910" formatCode="0.00">
                  <c:v>9.3519486081368903</c:v>
                </c:pt>
                <c:pt idx="911" formatCode="0.00">
                  <c:v>9.3619486081368901</c:v>
                </c:pt>
                <c:pt idx="912" formatCode="0.00">
                  <c:v>9.3719486081368899</c:v>
                </c:pt>
                <c:pt idx="913" formatCode="0.00">
                  <c:v>9.3819486081368897</c:v>
                </c:pt>
                <c:pt idx="914" formatCode="0.00">
                  <c:v>9.3919486081368895</c:v>
                </c:pt>
                <c:pt idx="915" formatCode="0.00">
                  <c:v>9.4019486081368893</c:v>
                </c:pt>
                <c:pt idx="916" formatCode="0.00">
                  <c:v>9.411948608136889</c:v>
                </c:pt>
                <c:pt idx="917" formatCode="0.00">
                  <c:v>9.4219486081368888</c:v>
                </c:pt>
                <c:pt idx="918" formatCode="0.00">
                  <c:v>9.4319486081368886</c:v>
                </c:pt>
                <c:pt idx="919" formatCode="0.00">
                  <c:v>9.4419486081368884</c:v>
                </c:pt>
                <c:pt idx="920" formatCode="0.00">
                  <c:v>9.4519486081368882</c:v>
                </c:pt>
                <c:pt idx="921" formatCode="0.00">
                  <c:v>9.461948608136888</c:v>
                </c:pt>
                <c:pt idx="922" formatCode="0.00">
                  <c:v>9.4719486081368878</c:v>
                </c:pt>
                <c:pt idx="923" formatCode="0.00">
                  <c:v>9.4819486081368876</c:v>
                </c:pt>
                <c:pt idx="924" formatCode="0.00">
                  <c:v>9.4919486081368873</c:v>
                </c:pt>
                <c:pt idx="925" formatCode="0.00">
                  <c:v>9.5019486081368871</c:v>
                </c:pt>
                <c:pt idx="926" formatCode="0.00">
                  <c:v>9.5119486081368869</c:v>
                </c:pt>
                <c:pt idx="927" formatCode="0.00">
                  <c:v>9.5219486081368867</c:v>
                </c:pt>
                <c:pt idx="928" formatCode="0.00">
                  <c:v>9.5319486081368865</c:v>
                </c:pt>
                <c:pt idx="929" formatCode="0.00">
                  <c:v>9.5419486081368863</c:v>
                </c:pt>
                <c:pt idx="930" formatCode="0.00">
                  <c:v>9.5519486081368861</c:v>
                </c:pt>
                <c:pt idx="931" formatCode="0.00">
                  <c:v>9.5619486081368859</c:v>
                </c:pt>
                <c:pt idx="932" formatCode="0.00">
                  <c:v>9.5719486081368856</c:v>
                </c:pt>
                <c:pt idx="933" formatCode="0.00">
                  <c:v>9.5819486081368854</c:v>
                </c:pt>
                <c:pt idx="934" formatCode="0.00">
                  <c:v>9.5919486081368852</c:v>
                </c:pt>
                <c:pt idx="935" formatCode="0.00">
                  <c:v>9.601948608136885</c:v>
                </c:pt>
                <c:pt idx="936" formatCode="0.00">
                  <c:v>9.6119486081368848</c:v>
                </c:pt>
                <c:pt idx="937" formatCode="0.00">
                  <c:v>9.6219486081368846</c:v>
                </c:pt>
                <c:pt idx="938" formatCode="0.00">
                  <c:v>9.6319486081368844</c:v>
                </c:pt>
                <c:pt idx="939" formatCode="0.00">
                  <c:v>9.6419486081368841</c:v>
                </c:pt>
                <c:pt idx="940" formatCode="0.00">
                  <c:v>9.6519486081368839</c:v>
                </c:pt>
                <c:pt idx="941" formatCode="0.00">
                  <c:v>9.6619486081368837</c:v>
                </c:pt>
                <c:pt idx="942" formatCode="0.00">
                  <c:v>9.6719486081368835</c:v>
                </c:pt>
                <c:pt idx="943" formatCode="0.00">
                  <c:v>9.6819486081368833</c:v>
                </c:pt>
                <c:pt idx="944" formatCode="0.00">
                  <c:v>9.6919486081368831</c:v>
                </c:pt>
                <c:pt idx="945" formatCode="0.00">
                  <c:v>9.7019486081368829</c:v>
                </c:pt>
                <c:pt idx="946" formatCode="0.00">
                  <c:v>9.7119486081368827</c:v>
                </c:pt>
                <c:pt idx="947" formatCode="0.00">
                  <c:v>9.7219486081368824</c:v>
                </c:pt>
                <c:pt idx="948" formatCode="0.00">
                  <c:v>9.7319486081368822</c:v>
                </c:pt>
                <c:pt idx="949" formatCode="0.00">
                  <c:v>9.741948608136882</c:v>
                </c:pt>
                <c:pt idx="950" formatCode="0.00">
                  <c:v>9.7519486081368818</c:v>
                </c:pt>
                <c:pt idx="951" formatCode="0.00">
                  <c:v>9.7619486081368816</c:v>
                </c:pt>
                <c:pt idx="952" formatCode="0.00">
                  <c:v>9.7719486081368814</c:v>
                </c:pt>
                <c:pt idx="953" formatCode="0.00">
                  <c:v>9.7819486081368812</c:v>
                </c:pt>
                <c:pt idx="954" formatCode="0.00">
                  <c:v>9.7919486081368809</c:v>
                </c:pt>
                <c:pt idx="955" formatCode="0.00">
                  <c:v>9.8019486081368807</c:v>
                </c:pt>
                <c:pt idx="956" formatCode="0.00">
                  <c:v>9.8119486081368805</c:v>
                </c:pt>
                <c:pt idx="957" formatCode="0.00">
                  <c:v>9.8219486081368803</c:v>
                </c:pt>
                <c:pt idx="958" formatCode="0.00">
                  <c:v>9.8319486081368801</c:v>
                </c:pt>
                <c:pt idx="959" formatCode="0.00">
                  <c:v>9.8419486081368799</c:v>
                </c:pt>
                <c:pt idx="960" formatCode="0.00">
                  <c:v>9.8519486081368797</c:v>
                </c:pt>
                <c:pt idx="961" formatCode="0.00">
                  <c:v>9.8619486081368795</c:v>
                </c:pt>
                <c:pt idx="962" formatCode="0.00">
                  <c:v>9.8719486081368792</c:v>
                </c:pt>
                <c:pt idx="963" formatCode="0.00">
                  <c:v>9.881948608136879</c:v>
                </c:pt>
                <c:pt idx="964" formatCode="0.00">
                  <c:v>9.8919486081368788</c:v>
                </c:pt>
                <c:pt idx="965" formatCode="0.00">
                  <c:v>9.9019486081368786</c:v>
                </c:pt>
                <c:pt idx="966" formatCode="0.00">
                  <c:v>9.9119486081368784</c:v>
                </c:pt>
                <c:pt idx="967" formatCode="0.00">
                  <c:v>9.9219486081368782</c:v>
                </c:pt>
                <c:pt idx="968" formatCode="0.00">
                  <c:v>9.931948608136878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1.0962213640471145E-6</c:v>
                </c:pt>
                <c:pt idx="1">
                  <c:v>1.8626739453026194E-3</c:v>
                </c:pt>
                <c:pt idx="2">
                  <c:v>3.7264441119692856E-3</c:v>
                </c:pt>
                <c:pt idx="3">
                  <c:v>5.5902142786359525E-3</c:v>
                </c:pt>
                <c:pt idx="4">
                  <c:v>7.453984445302618E-3</c:v>
                </c:pt>
                <c:pt idx="5">
                  <c:v>9.3177546119692853E-3</c:v>
                </c:pt>
                <c:pt idx="6">
                  <c:v>1.1181524778635953E-2</c:v>
                </c:pt>
                <c:pt idx="7">
                  <c:v>1.3045294945302618E-2</c:v>
                </c:pt>
                <c:pt idx="8">
                  <c:v>1.4909065111969285E-2</c:v>
                </c:pt>
                <c:pt idx="9">
                  <c:v>1.6772835278635951E-2</c:v>
                </c:pt>
                <c:pt idx="10">
                  <c:v>1.8636605445302618E-2</c:v>
                </c:pt>
                <c:pt idx="11">
                  <c:v>2.0500375611969282E-2</c:v>
                </c:pt>
                <c:pt idx="12">
                  <c:v>2.2364145778635949E-2</c:v>
                </c:pt>
                <c:pt idx="13">
                  <c:v>2.4227915945302613E-2</c:v>
                </c:pt>
                <c:pt idx="14">
                  <c:v>2.6091686111969277E-2</c:v>
                </c:pt>
                <c:pt idx="15">
                  <c:v>2.7955456278635944E-2</c:v>
                </c:pt>
                <c:pt idx="16">
                  <c:v>2.9819226445302608E-2</c:v>
                </c:pt>
                <c:pt idx="17">
                  <c:v>3.1682996611969272E-2</c:v>
                </c:pt>
                <c:pt idx="18">
                  <c:v>3.3546766778635939E-2</c:v>
                </c:pt>
                <c:pt idx="19">
                  <c:v>3.5410536945302613E-2</c:v>
                </c:pt>
                <c:pt idx="20">
                  <c:v>3.7274307111969281E-2</c:v>
                </c:pt>
                <c:pt idx="21">
                  <c:v>3.9138077278635948E-2</c:v>
                </c:pt>
                <c:pt idx="22">
                  <c:v>4.1001847445302615E-2</c:v>
                </c:pt>
                <c:pt idx="23">
                  <c:v>4.2865617611969282E-2</c:v>
                </c:pt>
                <c:pt idx="24">
                  <c:v>4.4729387778635957E-2</c:v>
                </c:pt>
                <c:pt idx="25">
                  <c:v>4.6593157945302624E-2</c:v>
                </c:pt>
                <c:pt idx="26">
                  <c:v>4.8456928111969291E-2</c:v>
                </c:pt>
                <c:pt idx="27">
                  <c:v>5.0320698278635959E-2</c:v>
                </c:pt>
                <c:pt idx="28">
                  <c:v>5.2184468445302626E-2</c:v>
                </c:pt>
                <c:pt idx="29">
                  <c:v>5.40482386119693E-2</c:v>
                </c:pt>
                <c:pt idx="30">
                  <c:v>5.5912008778635967E-2</c:v>
                </c:pt>
                <c:pt idx="31">
                  <c:v>5.7775778945302635E-2</c:v>
                </c:pt>
                <c:pt idx="32">
                  <c:v>5.9639549111969302E-2</c:v>
                </c:pt>
                <c:pt idx="33">
                  <c:v>6.1503319278635969E-2</c:v>
                </c:pt>
                <c:pt idx="34">
                  <c:v>6.3367089445302643E-2</c:v>
                </c:pt>
                <c:pt idx="35">
                  <c:v>6.5230859611969311E-2</c:v>
                </c:pt>
                <c:pt idx="36">
                  <c:v>6.7094629778635978E-2</c:v>
                </c:pt>
                <c:pt idx="37">
                  <c:v>6.8958399945302645E-2</c:v>
                </c:pt>
                <c:pt idx="38">
                  <c:v>7.0822170111969313E-2</c:v>
                </c:pt>
                <c:pt idx="39">
                  <c:v>7.268594027863598E-2</c:v>
                </c:pt>
                <c:pt idx="40">
                  <c:v>7.4549710445302647E-2</c:v>
                </c:pt>
                <c:pt idx="41">
                  <c:v>7.6413480611969314E-2</c:v>
                </c:pt>
                <c:pt idx="42">
                  <c:v>7.8277250778635996E-2</c:v>
                </c:pt>
                <c:pt idx="43">
                  <c:v>8.0141020945302663E-2</c:v>
                </c:pt>
                <c:pt idx="44">
                  <c:v>8.200479111196933E-2</c:v>
                </c:pt>
                <c:pt idx="45">
                  <c:v>8.3868561278635997E-2</c:v>
                </c:pt>
                <c:pt idx="46">
                  <c:v>8.5732331445302665E-2</c:v>
                </c:pt>
                <c:pt idx="47">
                  <c:v>8.7596101611969332E-2</c:v>
                </c:pt>
                <c:pt idx="48">
                  <c:v>8.9459871778635999E-2</c:v>
                </c:pt>
                <c:pt idx="49">
                  <c:v>9.1323641945302708E-2</c:v>
                </c:pt>
                <c:pt idx="50">
                  <c:v>9.3187412111969375E-2</c:v>
                </c:pt>
                <c:pt idx="51">
                  <c:v>9.5051182278636057E-2</c:v>
                </c:pt>
                <c:pt idx="52">
                  <c:v>9.6914952445302724E-2</c:v>
                </c:pt>
                <c:pt idx="53">
                  <c:v>9.8778722611969391E-2</c:v>
                </c:pt>
                <c:pt idx="54">
                  <c:v>0.10064249277863607</c:v>
                </c:pt>
                <c:pt idx="55">
                  <c:v>0.10250626294530274</c:v>
                </c:pt>
                <c:pt idx="56">
                  <c:v>0.10437003311196941</c:v>
                </c:pt>
                <c:pt idx="57">
                  <c:v>0.10623380327863609</c:v>
                </c:pt>
                <c:pt idx="58">
                  <c:v>0.10809757344530276</c:v>
                </c:pt>
                <c:pt idx="59">
                  <c:v>0.10996134361196942</c:v>
                </c:pt>
                <c:pt idx="60">
                  <c:v>0.11182511377863594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-2.99E-4</c:v>
                </c:pt>
                <c:pt idx="2">
                  <c:v>-3.1100000000000002E-4</c:v>
                </c:pt>
                <c:pt idx="3">
                  <c:v>-3.2400000000000001E-4</c:v>
                </c:pt>
                <c:pt idx="4">
                  <c:v>-3.3599999999999998E-4</c:v>
                </c:pt>
                <c:pt idx="5">
                  <c:v>-3.4900000000000003E-4</c:v>
                </c:pt>
                <c:pt idx="6">
                  <c:v>-3.6099999999999999E-4</c:v>
                </c:pt>
                <c:pt idx="7">
                  <c:v>-3.7399999999999998E-4</c:v>
                </c:pt>
                <c:pt idx="8">
                  <c:v>-3.86E-4</c:v>
                </c:pt>
                <c:pt idx="9">
                  <c:v>-3.9899999999999999E-4</c:v>
                </c:pt>
                <c:pt idx="10">
                  <c:v>-4.1100000000000002E-4</c:v>
                </c:pt>
                <c:pt idx="11">
                  <c:v>-4.2400000000000001E-4</c:v>
                </c:pt>
                <c:pt idx="12">
                  <c:v>-4.37E-4</c:v>
                </c:pt>
                <c:pt idx="13">
                  <c:v>-4.4900000000000002E-4</c:v>
                </c:pt>
                <c:pt idx="14">
                  <c:v>-4.6200000000000001E-4</c:v>
                </c:pt>
                <c:pt idx="15">
                  <c:v>-4.75E-4</c:v>
                </c:pt>
                <c:pt idx="16">
                  <c:v>-4.8899999999999996E-4</c:v>
                </c:pt>
                <c:pt idx="17">
                  <c:v>-5.0299999999999997E-4</c:v>
                </c:pt>
                <c:pt idx="18">
                  <c:v>-5.1699999999999999E-4</c:v>
                </c:pt>
                <c:pt idx="19">
                  <c:v>-5.31E-4</c:v>
                </c:pt>
                <c:pt idx="20">
                  <c:v>-5.4799999999999998E-4</c:v>
                </c:pt>
                <c:pt idx="21">
                  <c:v>-5.6700000000000001E-4</c:v>
                </c:pt>
                <c:pt idx="22">
                  <c:v>-5.8500000000000002E-4</c:v>
                </c:pt>
                <c:pt idx="23">
                  <c:v>-6.0300000000000002E-4</c:v>
                </c:pt>
                <c:pt idx="24">
                  <c:v>-6.2100000000000002E-4</c:v>
                </c:pt>
                <c:pt idx="25">
                  <c:v>-6.3900000000000003E-4</c:v>
                </c:pt>
                <c:pt idx="26">
                  <c:v>-6.6100000000000002E-4</c:v>
                </c:pt>
                <c:pt idx="27">
                  <c:v>-6.8099999999999996E-4</c:v>
                </c:pt>
                <c:pt idx="28">
                  <c:v>-7.0200000000000004E-4</c:v>
                </c:pt>
                <c:pt idx="29">
                  <c:v>-7.2900000000000005E-4</c:v>
                </c:pt>
                <c:pt idx="30">
                  <c:v>-7.54E-4</c:v>
                </c:pt>
                <c:pt idx="31">
                  <c:v>-7.8399999999999997E-4</c:v>
                </c:pt>
                <c:pt idx="32">
                  <c:v>-8.1499999999999997E-4</c:v>
                </c:pt>
                <c:pt idx="33">
                  <c:v>-8.4699999999999999E-4</c:v>
                </c:pt>
                <c:pt idx="34">
                  <c:v>-8.7900000000000001E-4</c:v>
                </c:pt>
                <c:pt idx="35">
                  <c:v>-9.1200000000000005E-4</c:v>
                </c:pt>
                <c:pt idx="36">
                  <c:v>-9.4600000000000001E-4</c:v>
                </c:pt>
                <c:pt idx="37">
                  <c:v>-9.8299999999999993E-4</c:v>
                </c:pt>
                <c:pt idx="38">
                  <c:v>-1.0200000000000001E-3</c:v>
                </c:pt>
                <c:pt idx="39">
                  <c:v>-1.0629999999999999E-3</c:v>
                </c:pt>
                <c:pt idx="40">
                  <c:v>-1.1069999999999999E-3</c:v>
                </c:pt>
                <c:pt idx="41">
                  <c:v>-1.1509999999999999E-3</c:v>
                </c:pt>
                <c:pt idx="42">
                  <c:v>-1.194E-3</c:v>
                </c:pt>
                <c:pt idx="43">
                  <c:v>-1.238E-3</c:v>
                </c:pt>
                <c:pt idx="44">
                  <c:v>-1.292E-3</c:v>
                </c:pt>
                <c:pt idx="45">
                  <c:v>-1.3420000000000001E-3</c:v>
                </c:pt>
                <c:pt idx="46">
                  <c:v>-1.3929999999999999E-3</c:v>
                </c:pt>
                <c:pt idx="47">
                  <c:v>-1.4450000000000001E-3</c:v>
                </c:pt>
                <c:pt idx="48">
                  <c:v>-1.5100000000000001E-3</c:v>
                </c:pt>
                <c:pt idx="49">
                  <c:v>-1.578E-3</c:v>
                </c:pt>
                <c:pt idx="50">
                  <c:v>-1.6479999999999999E-3</c:v>
                </c:pt>
                <c:pt idx="51">
                  <c:v>-1.7160000000000001E-3</c:v>
                </c:pt>
                <c:pt idx="52">
                  <c:v>-1.7719999999999999E-3</c:v>
                </c:pt>
                <c:pt idx="53">
                  <c:v>-1.836E-3</c:v>
                </c:pt>
                <c:pt idx="54">
                  <c:v>-1.8959999999999999E-3</c:v>
                </c:pt>
                <c:pt idx="55">
                  <c:v>-1.9559999999999998E-3</c:v>
                </c:pt>
                <c:pt idx="56">
                  <c:v>-2.0179999999999998E-3</c:v>
                </c:pt>
                <c:pt idx="57">
                  <c:v>-2.101E-3</c:v>
                </c:pt>
                <c:pt idx="58">
                  <c:v>-2.1800000000000001E-3</c:v>
                </c:pt>
                <c:pt idx="59">
                  <c:v>-2.2560000000000002E-3</c:v>
                </c:pt>
                <c:pt idx="60">
                  <c:v>-2.3340000000000001E-3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1.0962213640471145E-6</c:v>
                </c:pt>
                <c:pt idx="1">
                  <c:v>9.3078887863595283E-4</c:v>
                </c:pt>
                <c:pt idx="2">
                  <c:v>1.8626739786359527E-3</c:v>
                </c:pt>
                <c:pt idx="3">
                  <c:v>2.7945590786359526E-3</c:v>
                </c:pt>
                <c:pt idx="4">
                  <c:v>3.7264441786359521E-3</c:v>
                </c:pt>
                <c:pt idx="5">
                  <c:v>4.6583292786359521E-3</c:v>
                </c:pt>
                <c:pt idx="6">
                  <c:v>5.5902143786359512E-3</c:v>
                </c:pt>
                <c:pt idx="7">
                  <c:v>6.5220994786359511E-3</c:v>
                </c:pt>
                <c:pt idx="8">
                  <c:v>7.4539845786359511E-3</c:v>
                </c:pt>
                <c:pt idx="9">
                  <c:v>8.3858696786359502E-3</c:v>
                </c:pt>
                <c:pt idx="10">
                  <c:v>9.3177547786359519E-3</c:v>
                </c:pt>
                <c:pt idx="11">
                  <c:v>9.3177547786359519E-3</c:v>
                </c:pt>
                <c:pt idx="12">
                  <c:v>1.0249639878635952E-2</c:v>
                </c:pt>
                <c:pt idx="13">
                  <c:v>1.1181524978635952E-2</c:v>
                </c:pt>
                <c:pt idx="14">
                  <c:v>1.2113410078635953E-2</c:v>
                </c:pt>
                <c:pt idx="15">
                  <c:v>1.3045295178635953E-2</c:v>
                </c:pt>
                <c:pt idx="16">
                  <c:v>1.3977180278635955E-2</c:v>
                </c:pt>
                <c:pt idx="17">
                  <c:v>1.4909065378635955E-2</c:v>
                </c:pt>
                <c:pt idx="18">
                  <c:v>1.5840950478635957E-2</c:v>
                </c:pt>
                <c:pt idx="19">
                  <c:v>1.6772835578635955E-2</c:v>
                </c:pt>
                <c:pt idx="20">
                  <c:v>1.7704720678635957E-2</c:v>
                </c:pt>
                <c:pt idx="21">
                  <c:v>1.8636605778635951E-2</c:v>
                </c:pt>
                <c:pt idx="22">
                  <c:v>1.8636605778635951E-2</c:v>
                </c:pt>
                <c:pt idx="23">
                  <c:v>1.956849087863595E-2</c:v>
                </c:pt>
                <c:pt idx="24">
                  <c:v>2.0500375978635948E-2</c:v>
                </c:pt>
                <c:pt idx="25">
                  <c:v>2.1432261078635946E-2</c:v>
                </c:pt>
                <c:pt idx="26">
                  <c:v>2.2364146178635944E-2</c:v>
                </c:pt>
                <c:pt idx="27">
                  <c:v>2.3296031278635946E-2</c:v>
                </c:pt>
                <c:pt idx="28">
                  <c:v>2.4227916378635944E-2</c:v>
                </c:pt>
                <c:pt idx="29">
                  <c:v>2.5159801478635942E-2</c:v>
                </c:pt>
                <c:pt idx="30">
                  <c:v>2.6091686578635941E-2</c:v>
                </c:pt>
                <c:pt idx="31">
                  <c:v>2.7023571678635939E-2</c:v>
                </c:pt>
                <c:pt idx="32">
                  <c:v>2.7955456778635937E-2</c:v>
                </c:pt>
                <c:pt idx="33">
                  <c:v>2.7955456778635937E-2</c:v>
                </c:pt>
                <c:pt idx="34">
                  <c:v>2.8887341878635939E-2</c:v>
                </c:pt>
                <c:pt idx="35">
                  <c:v>2.9819226978635937E-2</c:v>
                </c:pt>
                <c:pt idx="36">
                  <c:v>3.0751112078635935E-2</c:v>
                </c:pt>
                <c:pt idx="37">
                  <c:v>3.1682997178635937E-2</c:v>
                </c:pt>
                <c:pt idx="38">
                  <c:v>3.2614882278635932E-2</c:v>
                </c:pt>
                <c:pt idx="39">
                  <c:v>3.3546767378635933E-2</c:v>
                </c:pt>
                <c:pt idx="40">
                  <c:v>3.4478652478635935E-2</c:v>
                </c:pt>
                <c:pt idx="41">
                  <c:v>3.5410537578635937E-2</c:v>
                </c:pt>
                <c:pt idx="42">
                  <c:v>3.6342422678635945E-2</c:v>
                </c:pt>
                <c:pt idx="43">
                  <c:v>3.727430777863594E-2</c:v>
                </c:pt>
                <c:pt idx="44">
                  <c:v>3.727430777863594E-2</c:v>
                </c:pt>
                <c:pt idx="45">
                  <c:v>3.8206192878635942E-2</c:v>
                </c:pt>
                <c:pt idx="46">
                  <c:v>3.9138077978635943E-2</c:v>
                </c:pt>
                <c:pt idx="47">
                  <c:v>4.0069963078635945E-2</c:v>
                </c:pt>
                <c:pt idx="48">
                  <c:v>4.1001848178635947E-2</c:v>
                </c:pt>
                <c:pt idx="49">
                  <c:v>4.1933733278635948E-2</c:v>
                </c:pt>
                <c:pt idx="50">
                  <c:v>4.286561837863595E-2</c:v>
                </c:pt>
                <c:pt idx="51">
                  <c:v>4.3797503478635952E-2</c:v>
                </c:pt>
                <c:pt idx="52">
                  <c:v>4.4729388578635954E-2</c:v>
                </c:pt>
                <c:pt idx="53">
                  <c:v>4.5661273678635955E-2</c:v>
                </c:pt>
                <c:pt idx="54">
                  <c:v>4.6593158778635943E-2</c:v>
                </c:pt>
                <c:pt idx="55">
                  <c:v>4.6593158778635943E-2</c:v>
                </c:pt>
                <c:pt idx="56">
                  <c:v>4.7525043878635945E-2</c:v>
                </c:pt>
                <c:pt idx="57">
                  <c:v>4.8456928978635946E-2</c:v>
                </c:pt>
                <c:pt idx="58">
                  <c:v>4.9388814078635948E-2</c:v>
                </c:pt>
                <c:pt idx="59">
                  <c:v>5.032069917863595E-2</c:v>
                </c:pt>
                <c:pt idx="60">
                  <c:v>5.1252584278635951E-2</c:v>
                </c:pt>
                <c:pt idx="61">
                  <c:v>5.2184469378635953E-2</c:v>
                </c:pt>
                <c:pt idx="62">
                  <c:v>5.3116354478635955E-2</c:v>
                </c:pt>
                <c:pt idx="63">
                  <c:v>5.4048239578635957E-2</c:v>
                </c:pt>
                <c:pt idx="64">
                  <c:v>5.4980124678635958E-2</c:v>
                </c:pt>
                <c:pt idx="65">
                  <c:v>5.5912009778635939E-2</c:v>
                </c:pt>
                <c:pt idx="66">
                  <c:v>5.5912009778635939E-2</c:v>
                </c:pt>
                <c:pt idx="67">
                  <c:v>5.6843894878635948E-2</c:v>
                </c:pt>
                <c:pt idx="68">
                  <c:v>5.7775779978635949E-2</c:v>
                </c:pt>
                <c:pt idx="69">
                  <c:v>5.8707665078635951E-2</c:v>
                </c:pt>
                <c:pt idx="70">
                  <c:v>5.9639550178635953E-2</c:v>
                </c:pt>
                <c:pt idx="71">
                  <c:v>6.0571435278635954E-2</c:v>
                </c:pt>
                <c:pt idx="72">
                  <c:v>6.1503320378635956E-2</c:v>
                </c:pt>
                <c:pt idx="73">
                  <c:v>6.2435205478635958E-2</c:v>
                </c:pt>
                <c:pt idx="74">
                  <c:v>6.336709057863596E-2</c:v>
                </c:pt>
                <c:pt idx="75">
                  <c:v>6.4298975678635961E-2</c:v>
                </c:pt>
                <c:pt idx="76">
                  <c:v>6.5230860778635949E-2</c:v>
                </c:pt>
                <c:pt idx="77">
                  <c:v>6.5230860778635949E-2</c:v>
                </c:pt>
                <c:pt idx="78">
                  <c:v>6.6162745878635951E-2</c:v>
                </c:pt>
                <c:pt idx="79">
                  <c:v>6.7094630978635952E-2</c:v>
                </c:pt>
                <c:pt idx="80">
                  <c:v>6.8026516078635954E-2</c:v>
                </c:pt>
                <c:pt idx="81">
                  <c:v>6.8958401178635956E-2</c:v>
                </c:pt>
                <c:pt idx="82">
                  <c:v>6.9890286278635957E-2</c:v>
                </c:pt>
                <c:pt idx="83">
                  <c:v>7.0822171378635959E-2</c:v>
                </c:pt>
                <c:pt idx="84">
                  <c:v>7.1754056478635961E-2</c:v>
                </c:pt>
                <c:pt idx="85">
                  <c:v>7.2685941578635963E-2</c:v>
                </c:pt>
                <c:pt idx="86">
                  <c:v>7.3617826678635964E-2</c:v>
                </c:pt>
                <c:pt idx="87">
                  <c:v>7.4549711778635938E-2</c:v>
                </c:pt>
                <c:pt idx="88">
                  <c:v>7.4549711778635938E-2</c:v>
                </c:pt>
                <c:pt idx="89">
                  <c:v>7.548159687863594E-2</c:v>
                </c:pt>
                <c:pt idx="90">
                  <c:v>7.6413481978635941E-2</c:v>
                </c:pt>
                <c:pt idx="91">
                  <c:v>7.7345367078635943E-2</c:v>
                </c:pt>
                <c:pt idx="92">
                  <c:v>7.8277252178635945E-2</c:v>
                </c:pt>
                <c:pt idx="93">
                  <c:v>7.9209137278635947E-2</c:v>
                </c:pt>
                <c:pt idx="94">
                  <c:v>8.0141022378635948E-2</c:v>
                </c:pt>
                <c:pt idx="95">
                  <c:v>8.107290747863595E-2</c:v>
                </c:pt>
                <c:pt idx="96">
                  <c:v>8.2004792578635965E-2</c:v>
                </c:pt>
                <c:pt idx="97">
                  <c:v>8.2936677678635967E-2</c:v>
                </c:pt>
                <c:pt idx="98">
                  <c:v>8.3868562778635941E-2</c:v>
                </c:pt>
                <c:pt idx="99">
                  <c:v>8.3868562778635941E-2</c:v>
                </c:pt>
                <c:pt idx="100">
                  <c:v>8.4800447878635943E-2</c:v>
                </c:pt>
                <c:pt idx="101">
                  <c:v>8.5732332978635944E-2</c:v>
                </c:pt>
                <c:pt idx="102">
                  <c:v>8.6664218078635946E-2</c:v>
                </c:pt>
                <c:pt idx="103">
                  <c:v>8.7596103178635948E-2</c:v>
                </c:pt>
                <c:pt idx="104">
                  <c:v>8.852798827863595E-2</c:v>
                </c:pt>
                <c:pt idx="105">
                  <c:v>8.9459873378635951E-2</c:v>
                </c:pt>
                <c:pt idx="106">
                  <c:v>9.0391758478635953E-2</c:v>
                </c:pt>
                <c:pt idx="107">
                  <c:v>9.1323643578635941E-2</c:v>
                </c:pt>
                <c:pt idx="108">
                  <c:v>9.2255528678635942E-2</c:v>
                </c:pt>
                <c:pt idx="109">
                  <c:v>9.318741377863593E-2</c:v>
                </c:pt>
                <c:pt idx="110">
                  <c:v>9.318741377863593E-2</c:v>
                </c:pt>
                <c:pt idx="111">
                  <c:v>9.4119298878635932E-2</c:v>
                </c:pt>
                <c:pt idx="112">
                  <c:v>9.5051183978635934E-2</c:v>
                </c:pt>
                <c:pt idx="113">
                  <c:v>9.5983069078635935E-2</c:v>
                </c:pt>
                <c:pt idx="114">
                  <c:v>9.6914954178635937E-2</c:v>
                </c:pt>
                <c:pt idx="115">
                  <c:v>9.7846839278635939E-2</c:v>
                </c:pt>
                <c:pt idx="116">
                  <c:v>9.8778724378635926E-2</c:v>
                </c:pt>
                <c:pt idx="117">
                  <c:v>9.9710609478635928E-2</c:v>
                </c:pt>
                <c:pt idx="118">
                  <c:v>0.10064249457863593</c:v>
                </c:pt>
                <c:pt idx="119">
                  <c:v>0.10157437967863593</c:v>
                </c:pt>
                <c:pt idx="120">
                  <c:v>0.10250626477863592</c:v>
                </c:pt>
                <c:pt idx="121">
                  <c:v>0.10250626477863592</c:v>
                </c:pt>
                <c:pt idx="122">
                  <c:v>0.10343814987863593</c:v>
                </c:pt>
                <c:pt idx="123">
                  <c:v>0.10437003497863594</c:v>
                </c:pt>
                <c:pt idx="124">
                  <c:v>0.10530192007863594</c:v>
                </c:pt>
                <c:pt idx="125">
                  <c:v>0.10623380517863594</c:v>
                </c:pt>
                <c:pt idx="126">
                  <c:v>0.10716569027863594</c:v>
                </c:pt>
                <c:pt idx="127">
                  <c:v>0.10809757537863594</c:v>
                </c:pt>
                <c:pt idx="128">
                  <c:v>0.10902946047863595</c:v>
                </c:pt>
                <c:pt idx="129">
                  <c:v>0.10996134557863595</c:v>
                </c:pt>
                <c:pt idx="130">
                  <c:v>0.11089323067863595</c:v>
                </c:pt>
                <c:pt idx="131">
                  <c:v>0.11182511577863592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-2.9300000000000002E-4</c:v>
                </c:pt>
                <c:pt idx="2">
                  <c:v>-2.99E-4</c:v>
                </c:pt>
                <c:pt idx="3">
                  <c:v>-3.0499999999999999E-4</c:v>
                </c:pt>
                <c:pt idx="4">
                  <c:v>-3.1100000000000002E-4</c:v>
                </c:pt>
                <c:pt idx="5">
                  <c:v>-3.1700000000000001E-4</c:v>
                </c:pt>
                <c:pt idx="6">
                  <c:v>-3.2400000000000001E-4</c:v>
                </c:pt>
                <c:pt idx="7">
                  <c:v>-3.3E-4</c:v>
                </c:pt>
                <c:pt idx="8">
                  <c:v>-3.3599999999999998E-4</c:v>
                </c:pt>
                <c:pt idx="9">
                  <c:v>-3.4200000000000002E-4</c:v>
                </c:pt>
                <c:pt idx="10">
                  <c:v>-3.4900000000000003E-4</c:v>
                </c:pt>
                <c:pt idx="11">
                  <c:v>-3.4900000000000003E-4</c:v>
                </c:pt>
                <c:pt idx="12">
                  <c:v>-3.5500000000000001E-4</c:v>
                </c:pt>
                <c:pt idx="13">
                  <c:v>-3.6099999999999999E-4</c:v>
                </c:pt>
                <c:pt idx="14">
                  <c:v>-3.6699999999999998E-4</c:v>
                </c:pt>
                <c:pt idx="15">
                  <c:v>-3.7399999999999998E-4</c:v>
                </c:pt>
                <c:pt idx="16">
                  <c:v>-3.8000000000000002E-4</c:v>
                </c:pt>
                <c:pt idx="17">
                  <c:v>-3.86E-4</c:v>
                </c:pt>
                <c:pt idx="18">
                  <c:v>-3.9199999999999999E-4</c:v>
                </c:pt>
                <c:pt idx="19">
                  <c:v>-3.9899999999999999E-4</c:v>
                </c:pt>
                <c:pt idx="20">
                  <c:v>-4.0499999999999998E-4</c:v>
                </c:pt>
                <c:pt idx="21">
                  <c:v>-4.1100000000000002E-4</c:v>
                </c:pt>
                <c:pt idx="22">
                  <c:v>-4.1100000000000002E-4</c:v>
                </c:pt>
                <c:pt idx="23">
                  <c:v>-4.1800000000000002E-4</c:v>
                </c:pt>
                <c:pt idx="24">
                  <c:v>-4.2400000000000001E-4</c:v>
                </c:pt>
                <c:pt idx="25">
                  <c:v>-4.2999999999999999E-4</c:v>
                </c:pt>
                <c:pt idx="26">
                  <c:v>-4.3600000000000003E-4</c:v>
                </c:pt>
                <c:pt idx="27">
                  <c:v>-4.4299999999999998E-4</c:v>
                </c:pt>
                <c:pt idx="28">
                  <c:v>-4.4900000000000002E-4</c:v>
                </c:pt>
                <c:pt idx="29">
                  <c:v>-4.55E-4</c:v>
                </c:pt>
                <c:pt idx="30">
                  <c:v>-4.6200000000000001E-4</c:v>
                </c:pt>
                <c:pt idx="31">
                  <c:v>-4.6799999999999999E-4</c:v>
                </c:pt>
                <c:pt idx="32">
                  <c:v>-4.75E-4</c:v>
                </c:pt>
                <c:pt idx="33">
                  <c:v>-4.75E-4</c:v>
                </c:pt>
                <c:pt idx="34">
                  <c:v>-4.8200000000000001E-4</c:v>
                </c:pt>
                <c:pt idx="35">
                  <c:v>-4.8799999999999999E-4</c:v>
                </c:pt>
                <c:pt idx="36">
                  <c:v>-4.95E-4</c:v>
                </c:pt>
                <c:pt idx="37">
                  <c:v>-5.0299999999999997E-4</c:v>
                </c:pt>
                <c:pt idx="38">
                  <c:v>-5.1000000000000004E-4</c:v>
                </c:pt>
                <c:pt idx="39">
                  <c:v>-5.1699999999999999E-4</c:v>
                </c:pt>
                <c:pt idx="40">
                  <c:v>-5.2400000000000005E-4</c:v>
                </c:pt>
                <c:pt idx="41">
                  <c:v>-5.31E-4</c:v>
                </c:pt>
                <c:pt idx="42">
                  <c:v>-5.3899999999999998E-4</c:v>
                </c:pt>
                <c:pt idx="43">
                  <c:v>-5.4900000000000001E-4</c:v>
                </c:pt>
                <c:pt idx="44">
                  <c:v>-5.4900000000000001E-4</c:v>
                </c:pt>
                <c:pt idx="45">
                  <c:v>-5.5800000000000001E-4</c:v>
                </c:pt>
                <c:pt idx="46">
                  <c:v>-5.6700000000000001E-4</c:v>
                </c:pt>
                <c:pt idx="47">
                  <c:v>-5.7600000000000001E-4</c:v>
                </c:pt>
                <c:pt idx="48">
                  <c:v>-5.8500000000000002E-4</c:v>
                </c:pt>
                <c:pt idx="49">
                  <c:v>-5.9400000000000002E-4</c:v>
                </c:pt>
                <c:pt idx="50">
                  <c:v>-6.0300000000000002E-4</c:v>
                </c:pt>
                <c:pt idx="51">
                  <c:v>-6.1200000000000002E-4</c:v>
                </c:pt>
                <c:pt idx="52">
                  <c:v>-6.2200000000000005E-4</c:v>
                </c:pt>
                <c:pt idx="53">
                  <c:v>-6.3100000000000005E-4</c:v>
                </c:pt>
                <c:pt idx="54">
                  <c:v>-6.4099999999999997E-4</c:v>
                </c:pt>
                <c:pt idx="55">
                  <c:v>-6.4099999999999997E-4</c:v>
                </c:pt>
                <c:pt idx="56">
                  <c:v>-6.5200000000000002E-4</c:v>
                </c:pt>
                <c:pt idx="57">
                  <c:v>-6.6200000000000005E-4</c:v>
                </c:pt>
                <c:pt idx="58">
                  <c:v>-6.7199999999999996E-4</c:v>
                </c:pt>
                <c:pt idx="59">
                  <c:v>-6.8300000000000001E-4</c:v>
                </c:pt>
                <c:pt idx="60">
                  <c:v>-6.9300000000000004E-4</c:v>
                </c:pt>
                <c:pt idx="61">
                  <c:v>-7.0399999999999998E-4</c:v>
                </c:pt>
                <c:pt idx="62">
                  <c:v>-7.18E-4</c:v>
                </c:pt>
                <c:pt idx="63">
                  <c:v>-7.3099999999999999E-4</c:v>
                </c:pt>
                <c:pt idx="64">
                  <c:v>-7.4399999999999998E-4</c:v>
                </c:pt>
                <c:pt idx="65">
                  <c:v>-7.5799999999999999E-4</c:v>
                </c:pt>
                <c:pt idx="66">
                  <c:v>-7.5799999999999999E-4</c:v>
                </c:pt>
                <c:pt idx="67">
                  <c:v>-7.7300000000000003E-4</c:v>
                </c:pt>
                <c:pt idx="68">
                  <c:v>-7.8700000000000005E-4</c:v>
                </c:pt>
                <c:pt idx="69">
                  <c:v>-8.03E-4</c:v>
                </c:pt>
                <c:pt idx="70">
                  <c:v>-8.1800000000000004E-4</c:v>
                </c:pt>
                <c:pt idx="71">
                  <c:v>-8.3600000000000005E-4</c:v>
                </c:pt>
                <c:pt idx="72">
                  <c:v>-8.52E-4</c:v>
                </c:pt>
                <c:pt idx="73">
                  <c:v>-8.6799999999999996E-4</c:v>
                </c:pt>
                <c:pt idx="74">
                  <c:v>-8.8400000000000002E-4</c:v>
                </c:pt>
                <c:pt idx="75">
                  <c:v>-9.0200000000000002E-4</c:v>
                </c:pt>
                <c:pt idx="76">
                  <c:v>-9.19E-4</c:v>
                </c:pt>
                <c:pt idx="77">
                  <c:v>-9.19E-4</c:v>
                </c:pt>
                <c:pt idx="78">
                  <c:v>-9.3599999999999998E-4</c:v>
                </c:pt>
                <c:pt idx="79">
                  <c:v>-9.5500000000000001E-4</c:v>
                </c:pt>
                <c:pt idx="80">
                  <c:v>-9.7400000000000004E-4</c:v>
                </c:pt>
                <c:pt idx="81">
                  <c:v>-9.9299999999999996E-4</c:v>
                </c:pt>
                <c:pt idx="82">
                  <c:v>-1.013E-3</c:v>
                </c:pt>
                <c:pt idx="83">
                  <c:v>-1.0330000000000001E-3</c:v>
                </c:pt>
                <c:pt idx="84">
                  <c:v>-1.0549999999999999E-3</c:v>
                </c:pt>
                <c:pt idx="85">
                  <c:v>-1.077E-3</c:v>
                </c:pt>
                <c:pt idx="86">
                  <c:v>-1.1000000000000001E-3</c:v>
                </c:pt>
                <c:pt idx="87">
                  <c:v>-1.122E-3</c:v>
                </c:pt>
                <c:pt idx="88">
                  <c:v>-1.122E-3</c:v>
                </c:pt>
                <c:pt idx="89">
                  <c:v>-1.1440000000000001E-3</c:v>
                </c:pt>
                <c:pt idx="90">
                  <c:v>-1.1670000000000001E-3</c:v>
                </c:pt>
                <c:pt idx="91">
                  <c:v>-1.189E-3</c:v>
                </c:pt>
                <c:pt idx="92">
                  <c:v>-1.212E-3</c:v>
                </c:pt>
                <c:pt idx="93">
                  <c:v>-1.235E-3</c:v>
                </c:pt>
                <c:pt idx="94">
                  <c:v>-1.2620000000000001E-3</c:v>
                </c:pt>
                <c:pt idx="95">
                  <c:v>-1.289E-3</c:v>
                </c:pt>
                <c:pt idx="96">
                  <c:v>-1.315E-3</c:v>
                </c:pt>
                <c:pt idx="97">
                  <c:v>-1.341E-3</c:v>
                </c:pt>
                <c:pt idx="98">
                  <c:v>-1.3669999999999999E-3</c:v>
                </c:pt>
                <c:pt idx="99">
                  <c:v>-1.3669999999999999E-3</c:v>
                </c:pt>
                <c:pt idx="100">
                  <c:v>-1.3929999999999999E-3</c:v>
                </c:pt>
                <c:pt idx="101">
                  <c:v>-1.42E-3</c:v>
                </c:pt>
                <c:pt idx="102">
                  <c:v>-1.451E-3</c:v>
                </c:pt>
                <c:pt idx="103">
                  <c:v>-1.482E-3</c:v>
                </c:pt>
                <c:pt idx="104">
                  <c:v>-1.5169999999999999E-3</c:v>
                </c:pt>
                <c:pt idx="105">
                  <c:v>-1.5510000000000001E-3</c:v>
                </c:pt>
                <c:pt idx="106">
                  <c:v>-1.5839999999999999E-3</c:v>
                </c:pt>
                <c:pt idx="107">
                  <c:v>-1.622E-3</c:v>
                </c:pt>
                <c:pt idx="108">
                  <c:v>-1.658E-3</c:v>
                </c:pt>
                <c:pt idx="109">
                  <c:v>-1.6919999999999999E-3</c:v>
                </c:pt>
                <c:pt idx="110">
                  <c:v>-1.6919999999999999E-3</c:v>
                </c:pt>
                <c:pt idx="111">
                  <c:v>-1.7240000000000001E-3</c:v>
                </c:pt>
                <c:pt idx="112">
                  <c:v>-1.755E-3</c:v>
                </c:pt>
                <c:pt idx="113">
                  <c:v>-1.7880000000000001E-3</c:v>
                </c:pt>
                <c:pt idx="114">
                  <c:v>-1.82E-3</c:v>
                </c:pt>
                <c:pt idx="115">
                  <c:v>-1.8519999999999999E-3</c:v>
                </c:pt>
                <c:pt idx="116">
                  <c:v>-1.8829999999999999E-3</c:v>
                </c:pt>
                <c:pt idx="117">
                  <c:v>-1.915E-3</c:v>
                </c:pt>
                <c:pt idx="118">
                  <c:v>-1.946E-3</c:v>
                </c:pt>
                <c:pt idx="119">
                  <c:v>-1.9780000000000002E-3</c:v>
                </c:pt>
                <c:pt idx="120">
                  <c:v>-2.0119999999999999E-3</c:v>
                </c:pt>
                <c:pt idx="121">
                  <c:v>-2.0119999999999999E-3</c:v>
                </c:pt>
                <c:pt idx="122">
                  <c:v>-2.0500000000000002E-3</c:v>
                </c:pt>
                <c:pt idx="123">
                  <c:v>-2.0920000000000001E-3</c:v>
                </c:pt>
                <c:pt idx="124">
                  <c:v>-2.1320000000000002E-3</c:v>
                </c:pt>
                <c:pt idx="125">
                  <c:v>-2.1740000000000002E-3</c:v>
                </c:pt>
                <c:pt idx="126">
                  <c:v>-2.2139999999999998E-3</c:v>
                </c:pt>
                <c:pt idx="127">
                  <c:v>-2.2520000000000001E-3</c:v>
                </c:pt>
                <c:pt idx="128">
                  <c:v>-2.2899999999999999E-3</c:v>
                </c:pt>
                <c:pt idx="129">
                  <c:v>-2.3310000000000002E-3</c:v>
                </c:pt>
                <c:pt idx="130">
                  <c:v>-2.3730000000000001E-3</c:v>
                </c:pt>
                <c:pt idx="131">
                  <c:v>-2.415E-3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1.0962213640471145E-6</c:v>
                </c:pt>
                <c:pt idx="1">
                  <c:v>1.8626739453026194E-3</c:v>
                </c:pt>
                <c:pt idx="2">
                  <c:v>3.7264441119692856E-3</c:v>
                </c:pt>
                <c:pt idx="3">
                  <c:v>5.5902142786359525E-3</c:v>
                </c:pt>
                <c:pt idx="4">
                  <c:v>7.453984445302618E-3</c:v>
                </c:pt>
                <c:pt idx="5">
                  <c:v>9.3177546119692853E-3</c:v>
                </c:pt>
                <c:pt idx="6">
                  <c:v>1.1181524778635953E-2</c:v>
                </c:pt>
                <c:pt idx="7">
                  <c:v>1.3045294945302618E-2</c:v>
                </c:pt>
                <c:pt idx="8">
                  <c:v>1.4909065111969285E-2</c:v>
                </c:pt>
                <c:pt idx="9">
                  <c:v>1.6772835278635951E-2</c:v>
                </c:pt>
                <c:pt idx="10">
                  <c:v>1.8636605445302618E-2</c:v>
                </c:pt>
                <c:pt idx="11">
                  <c:v>2.0500375611969282E-2</c:v>
                </c:pt>
                <c:pt idx="12">
                  <c:v>2.2364145778635949E-2</c:v>
                </c:pt>
                <c:pt idx="13">
                  <c:v>2.4227915945302613E-2</c:v>
                </c:pt>
                <c:pt idx="14">
                  <c:v>2.6091686111969277E-2</c:v>
                </c:pt>
                <c:pt idx="15">
                  <c:v>2.7955456278635944E-2</c:v>
                </c:pt>
                <c:pt idx="16">
                  <c:v>2.9819226445302608E-2</c:v>
                </c:pt>
                <c:pt idx="17">
                  <c:v>3.1682996611969272E-2</c:v>
                </c:pt>
                <c:pt idx="18">
                  <c:v>3.3546766778635939E-2</c:v>
                </c:pt>
                <c:pt idx="19">
                  <c:v>3.5410536945302613E-2</c:v>
                </c:pt>
                <c:pt idx="20">
                  <c:v>3.7274307111969281E-2</c:v>
                </c:pt>
                <c:pt idx="21">
                  <c:v>3.9138077278635948E-2</c:v>
                </c:pt>
                <c:pt idx="22">
                  <c:v>4.1001847445302615E-2</c:v>
                </c:pt>
                <c:pt idx="23">
                  <c:v>4.2865617611969282E-2</c:v>
                </c:pt>
                <c:pt idx="24">
                  <c:v>4.4729387778635957E-2</c:v>
                </c:pt>
                <c:pt idx="25">
                  <c:v>4.6593157945302624E-2</c:v>
                </c:pt>
                <c:pt idx="26">
                  <c:v>4.8456928111969291E-2</c:v>
                </c:pt>
                <c:pt idx="27">
                  <c:v>5.0320698278635959E-2</c:v>
                </c:pt>
                <c:pt idx="28">
                  <c:v>5.2184468445302626E-2</c:v>
                </c:pt>
                <c:pt idx="29">
                  <c:v>5.40482386119693E-2</c:v>
                </c:pt>
                <c:pt idx="30">
                  <c:v>5.5912008778635967E-2</c:v>
                </c:pt>
                <c:pt idx="31">
                  <c:v>5.7775778945302635E-2</c:v>
                </c:pt>
                <c:pt idx="32">
                  <c:v>5.9639549111969302E-2</c:v>
                </c:pt>
                <c:pt idx="33">
                  <c:v>6.1503319278635969E-2</c:v>
                </c:pt>
                <c:pt idx="34">
                  <c:v>6.3367089445302643E-2</c:v>
                </c:pt>
                <c:pt idx="35">
                  <c:v>6.5230859611969311E-2</c:v>
                </c:pt>
                <c:pt idx="36">
                  <c:v>6.7094629778635978E-2</c:v>
                </c:pt>
                <c:pt idx="37">
                  <c:v>6.8958399945302645E-2</c:v>
                </c:pt>
                <c:pt idx="38">
                  <c:v>7.0822170111969313E-2</c:v>
                </c:pt>
                <c:pt idx="39">
                  <c:v>7.268594027863598E-2</c:v>
                </c:pt>
                <c:pt idx="40">
                  <c:v>7.4549710445302647E-2</c:v>
                </c:pt>
                <c:pt idx="41">
                  <c:v>7.6413480611969314E-2</c:v>
                </c:pt>
                <c:pt idx="42">
                  <c:v>7.8277250778635996E-2</c:v>
                </c:pt>
                <c:pt idx="43">
                  <c:v>8.0141020945302663E-2</c:v>
                </c:pt>
                <c:pt idx="44">
                  <c:v>8.200479111196933E-2</c:v>
                </c:pt>
                <c:pt idx="45">
                  <c:v>8.3868561278635997E-2</c:v>
                </c:pt>
                <c:pt idx="46">
                  <c:v>8.5732331445302665E-2</c:v>
                </c:pt>
                <c:pt idx="47">
                  <c:v>8.7596101611969332E-2</c:v>
                </c:pt>
                <c:pt idx="48">
                  <c:v>8.9459871778635999E-2</c:v>
                </c:pt>
                <c:pt idx="49">
                  <c:v>9.1323641945302708E-2</c:v>
                </c:pt>
                <c:pt idx="50">
                  <c:v>9.3187412111969375E-2</c:v>
                </c:pt>
                <c:pt idx="51">
                  <c:v>9.5051182278636057E-2</c:v>
                </c:pt>
                <c:pt idx="52">
                  <c:v>9.6914952445302724E-2</c:v>
                </c:pt>
                <c:pt idx="53">
                  <c:v>9.8778722611969391E-2</c:v>
                </c:pt>
                <c:pt idx="54">
                  <c:v>0.10064249277863607</c:v>
                </c:pt>
                <c:pt idx="55">
                  <c:v>0.10250626294530274</c:v>
                </c:pt>
                <c:pt idx="56">
                  <c:v>0.10437003311196941</c:v>
                </c:pt>
                <c:pt idx="57">
                  <c:v>0.10623380327863609</c:v>
                </c:pt>
                <c:pt idx="58">
                  <c:v>0.10809757344530276</c:v>
                </c:pt>
                <c:pt idx="59">
                  <c:v>0.10996134361196942</c:v>
                </c:pt>
                <c:pt idx="60">
                  <c:v>0.11182511377863594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-2.7700000000000001E-4</c:v>
                </c:pt>
                <c:pt idx="2">
                  <c:v>-2.8800000000000001E-4</c:v>
                </c:pt>
                <c:pt idx="3">
                  <c:v>-2.99E-4</c:v>
                </c:pt>
                <c:pt idx="4">
                  <c:v>-3.0899999999999998E-4</c:v>
                </c:pt>
                <c:pt idx="5">
                  <c:v>-3.2000000000000003E-4</c:v>
                </c:pt>
                <c:pt idx="6">
                  <c:v>-3.3100000000000002E-4</c:v>
                </c:pt>
                <c:pt idx="7">
                  <c:v>-3.4099999999999999E-4</c:v>
                </c:pt>
                <c:pt idx="8">
                  <c:v>-3.5199999999999999E-4</c:v>
                </c:pt>
                <c:pt idx="9">
                  <c:v>-3.6299999999999999E-4</c:v>
                </c:pt>
                <c:pt idx="10">
                  <c:v>-3.7300000000000001E-4</c:v>
                </c:pt>
                <c:pt idx="11">
                  <c:v>-3.8400000000000001E-4</c:v>
                </c:pt>
                <c:pt idx="12">
                  <c:v>-3.9500000000000001E-4</c:v>
                </c:pt>
                <c:pt idx="13">
                  <c:v>-4.0499999999999998E-4</c:v>
                </c:pt>
                <c:pt idx="14">
                  <c:v>-4.1599999999999997E-4</c:v>
                </c:pt>
                <c:pt idx="15">
                  <c:v>-4.2700000000000002E-4</c:v>
                </c:pt>
                <c:pt idx="16">
                  <c:v>-4.3899999999999999E-4</c:v>
                </c:pt>
                <c:pt idx="17">
                  <c:v>-4.5100000000000001E-4</c:v>
                </c:pt>
                <c:pt idx="18">
                  <c:v>-4.6299999999999998E-4</c:v>
                </c:pt>
                <c:pt idx="19">
                  <c:v>-4.75E-4</c:v>
                </c:pt>
                <c:pt idx="20">
                  <c:v>-4.8899999999999996E-4</c:v>
                </c:pt>
                <c:pt idx="21">
                  <c:v>-5.0500000000000002E-4</c:v>
                </c:pt>
                <c:pt idx="22">
                  <c:v>-5.1999999999999995E-4</c:v>
                </c:pt>
                <c:pt idx="23">
                  <c:v>-5.3499999999999999E-4</c:v>
                </c:pt>
                <c:pt idx="24">
                  <c:v>-5.5000000000000003E-4</c:v>
                </c:pt>
                <c:pt idx="25">
                  <c:v>-5.6599999999999999E-4</c:v>
                </c:pt>
                <c:pt idx="26">
                  <c:v>-5.8299999999999997E-4</c:v>
                </c:pt>
                <c:pt idx="27">
                  <c:v>-5.9999999999999995E-4</c:v>
                </c:pt>
                <c:pt idx="28">
                  <c:v>-6.1700000000000004E-4</c:v>
                </c:pt>
                <c:pt idx="29">
                  <c:v>-6.3900000000000003E-4</c:v>
                </c:pt>
                <c:pt idx="30">
                  <c:v>-6.6E-4</c:v>
                </c:pt>
                <c:pt idx="31">
                  <c:v>-6.8400000000000004E-4</c:v>
                </c:pt>
                <c:pt idx="32">
                  <c:v>-7.0799999999999997E-4</c:v>
                </c:pt>
                <c:pt idx="33">
                  <c:v>-7.3300000000000004E-4</c:v>
                </c:pt>
                <c:pt idx="34">
                  <c:v>-7.5799999999999999E-4</c:v>
                </c:pt>
                <c:pt idx="35">
                  <c:v>-7.8299999999999995E-4</c:v>
                </c:pt>
                <c:pt idx="36">
                  <c:v>-8.0900000000000004E-4</c:v>
                </c:pt>
                <c:pt idx="37">
                  <c:v>-8.3699999999999996E-4</c:v>
                </c:pt>
                <c:pt idx="38">
                  <c:v>-8.6600000000000002E-4</c:v>
                </c:pt>
                <c:pt idx="39">
                  <c:v>-8.9899999999999995E-4</c:v>
                </c:pt>
                <c:pt idx="40">
                  <c:v>-9.3300000000000002E-4</c:v>
                </c:pt>
                <c:pt idx="41">
                  <c:v>-9.6599999999999995E-4</c:v>
                </c:pt>
                <c:pt idx="42">
                  <c:v>-9.990000000000001E-4</c:v>
                </c:pt>
                <c:pt idx="43">
                  <c:v>-1.0330000000000001E-3</c:v>
                </c:pt>
                <c:pt idx="44">
                  <c:v>-1.0740000000000001E-3</c:v>
                </c:pt>
                <c:pt idx="45">
                  <c:v>-1.1130000000000001E-3</c:v>
                </c:pt>
                <c:pt idx="46">
                  <c:v>-1.152E-3</c:v>
                </c:pt>
                <c:pt idx="47">
                  <c:v>-1.1919999999999999E-3</c:v>
                </c:pt>
                <c:pt idx="48">
                  <c:v>-1.242E-3</c:v>
                </c:pt>
                <c:pt idx="49">
                  <c:v>-1.294E-3</c:v>
                </c:pt>
                <c:pt idx="50">
                  <c:v>-1.3489999999999999E-3</c:v>
                </c:pt>
                <c:pt idx="51">
                  <c:v>-1.4009999999999999E-3</c:v>
                </c:pt>
                <c:pt idx="52">
                  <c:v>-1.4450000000000001E-3</c:v>
                </c:pt>
                <c:pt idx="53">
                  <c:v>-1.493E-3</c:v>
                </c:pt>
                <c:pt idx="54">
                  <c:v>-1.539E-3</c:v>
                </c:pt>
                <c:pt idx="55">
                  <c:v>-1.586E-3</c:v>
                </c:pt>
                <c:pt idx="56">
                  <c:v>-1.634E-3</c:v>
                </c:pt>
                <c:pt idx="57">
                  <c:v>-1.699E-3</c:v>
                </c:pt>
                <c:pt idx="58">
                  <c:v>-1.761E-3</c:v>
                </c:pt>
                <c:pt idx="59">
                  <c:v>-1.8209999999999999E-3</c:v>
                </c:pt>
                <c:pt idx="60">
                  <c:v>-1.8829999999999999E-3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1.0962213640471145E-6</c:v>
                </c:pt>
                <c:pt idx="1">
                  <c:v>9.3078887863595283E-4</c:v>
                </c:pt>
                <c:pt idx="2">
                  <c:v>1.8626739786359527E-3</c:v>
                </c:pt>
                <c:pt idx="3">
                  <c:v>2.7945590786359526E-3</c:v>
                </c:pt>
                <c:pt idx="4">
                  <c:v>3.7264441786359521E-3</c:v>
                </c:pt>
                <c:pt idx="5">
                  <c:v>4.6583292786359521E-3</c:v>
                </c:pt>
                <c:pt idx="6">
                  <c:v>5.5902143786359512E-3</c:v>
                </c:pt>
                <c:pt idx="7">
                  <c:v>6.5220994786359511E-3</c:v>
                </c:pt>
                <c:pt idx="8">
                  <c:v>7.4539845786359511E-3</c:v>
                </c:pt>
                <c:pt idx="9">
                  <c:v>8.3858696786359502E-3</c:v>
                </c:pt>
                <c:pt idx="10">
                  <c:v>9.3177547786359519E-3</c:v>
                </c:pt>
                <c:pt idx="11">
                  <c:v>9.3177547786359519E-3</c:v>
                </c:pt>
                <c:pt idx="12">
                  <c:v>1.0249639878635952E-2</c:v>
                </c:pt>
                <c:pt idx="13">
                  <c:v>1.1181524978635952E-2</c:v>
                </c:pt>
                <c:pt idx="14">
                  <c:v>1.2113410078635953E-2</c:v>
                </c:pt>
                <c:pt idx="15">
                  <c:v>1.3045295178635953E-2</c:v>
                </c:pt>
                <c:pt idx="16">
                  <c:v>1.3977180278635955E-2</c:v>
                </c:pt>
                <c:pt idx="17">
                  <c:v>1.4909065378635955E-2</c:v>
                </c:pt>
                <c:pt idx="18">
                  <c:v>1.5840950478635957E-2</c:v>
                </c:pt>
                <c:pt idx="19">
                  <c:v>1.6772835578635955E-2</c:v>
                </c:pt>
                <c:pt idx="20">
                  <c:v>1.7704720678635957E-2</c:v>
                </c:pt>
                <c:pt idx="21">
                  <c:v>1.8636605778635951E-2</c:v>
                </c:pt>
                <c:pt idx="22">
                  <c:v>1.8636605778635951E-2</c:v>
                </c:pt>
                <c:pt idx="23">
                  <c:v>1.956849087863595E-2</c:v>
                </c:pt>
                <c:pt idx="24">
                  <c:v>2.0500375978635948E-2</c:v>
                </c:pt>
                <c:pt idx="25">
                  <c:v>2.1432261078635946E-2</c:v>
                </c:pt>
                <c:pt idx="26">
                  <c:v>2.2364146178635944E-2</c:v>
                </c:pt>
                <c:pt idx="27">
                  <c:v>2.3296031278635946E-2</c:v>
                </c:pt>
                <c:pt idx="28">
                  <c:v>2.4227916378635944E-2</c:v>
                </c:pt>
                <c:pt idx="29">
                  <c:v>2.5159801478635942E-2</c:v>
                </c:pt>
                <c:pt idx="30">
                  <c:v>2.6091686578635941E-2</c:v>
                </c:pt>
                <c:pt idx="31">
                  <c:v>2.7023571678635939E-2</c:v>
                </c:pt>
                <c:pt idx="32">
                  <c:v>2.7955456778635937E-2</c:v>
                </c:pt>
                <c:pt idx="33">
                  <c:v>2.7955456778635937E-2</c:v>
                </c:pt>
                <c:pt idx="34">
                  <c:v>2.8887341878635939E-2</c:v>
                </c:pt>
                <c:pt idx="35">
                  <c:v>2.9819226978635937E-2</c:v>
                </c:pt>
                <c:pt idx="36">
                  <c:v>3.0751112078635935E-2</c:v>
                </c:pt>
                <c:pt idx="37">
                  <c:v>3.1682997178635937E-2</c:v>
                </c:pt>
                <c:pt idx="38">
                  <c:v>3.2614882278635932E-2</c:v>
                </c:pt>
                <c:pt idx="39">
                  <c:v>3.3546767378635933E-2</c:v>
                </c:pt>
                <c:pt idx="40">
                  <c:v>3.4478652478635935E-2</c:v>
                </c:pt>
                <c:pt idx="41">
                  <c:v>3.5410537578635937E-2</c:v>
                </c:pt>
                <c:pt idx="42">
                  <c:v>3.6342422678635945E-2</c:v>
                </c:pt>
                <c:pt idx="43">
                  <c:v>3.727430777863594E-2</c:v>
                </c:pt>
                <c:pt idx="44">
                  <c:v>3.727430777863594E-2</c:v>
                </c:pt>
                <c:pt idx="45">
                  <c:v>3.8206192878635942E-2</c:v>
                </c:pt>
                <c:pt idx="46">
                  <c:v>3.9138077978635943E-2</c:v>
                </c:pt>
                <c:pt idx="47">
                  <c:v>4.0069963078635945E-2</c:v>
                </c:pt>
                <c:pt idx="48">
                  <c:v>4.1001848178635947E-2</c:v>
                </c:pt>
                <c:pt idx="49">
                  <c:v>4.1933733278635948E-2</c:v>
                </c:pt>
                <c:pt idx="50">
                  <c:v>4.286561837863595E-2</c:v>
                </c:pt>
                <c:pt idx="51">
                  <c:v>4.3797503478635952E-2</c:v>
                </c:pt>
                <c:pt idx="52">
                  <c:v>4.4729388578635954E-2</c:v>
                </c:pt>
                <c:pt idx="53">
                  <c:v>4.5661273678635955E-2</c:v>
                </c:pt>
                <c:pt idx="54">
                  <c:v>4.6593158778635943E-2</c:v>
                </c:pt>
                <c:pt idx="55">
                  <c:v>4.6593158778635943E-2</c:v>
                </c:pt>
                <c:pt idx="56">
                  <c:v>4.7525043878635945E-2</c:v>
                </c:pt>
                <c:pt idx="57">
                  <c:v>4.8456928978635946E-2</c:v>
                </c:pt>
                <c:pt idx="58">
                  <c:v>4.9388814078635948E-2</c:v>
                </c:pt>
                <c:pt idx="59">
                  <c:v>5.032069917863595E-2</c:v>
                </c:pt>
                <c:pt idx="60">
                  <c:v>5.1252584278635951E-2</c:v>
                </c:pt>
                <c:pt idx="61">
                  <c:v>5.2184469378635953E-2</c:v>
                </c:pt>
                <c:pt idx="62">
                  <c:v>5.3116354478635955E-2</c:v>
                </c:pt>
                <c:pt idx="63">
                  <c:v>5.4048239578635957E-2</c:v>
                </c:pt>
                <c:pt idx="64">
                  <c:v>5.4980124678635958E-2</c:v>
                </c:pt>
                <c:pt idx="65">
                  <c:v>5.5912009778635939E-2</c:v>
                </c:pt>
                <c:pt idx="66">
                  <c:v>5.5912009778635939E-2</c:v>
                </c:pt>
                <c:pt idx="67">
                  <c:v>5.6843894878635948E-2</c:v>
                </c:pt>
                <c:pt idx="68">
                  <c:v>5.7775779978635949E-2</c:v>
                </c:pt>
                <c:pt idx="69">
                  <c:v>5.8707665078635951E-2</c:v>
                </c:pt>
                <c:pt idx="70">
                  <c:v>5.9639550178635953E-2</c:v>
                </c:pt>
                <c:pt idx="71">
                  <c:v>6.0571435278635954E-2</c:v>
                </c:pt>
                <c:pt idx="72">
                  <c:v>6.1503320378635956E-2</c:v>
                </c:pt>
                <c:pt idx="73">
                  <c:v>6.2435205478635958E-2</c:v>
                </c:pt>
                <c:pt idx="74">
                  <c:v>6.336709057863596E-2</c:v>
                </c:pt>
                <c:pt idx="75">
                  <c:v>6.4298975678635961E-2</c:v>
                </c:pt>
                <c:pt idx="76">
                  <c:v>6.5230860778635949E-2</c:v>
                </c:pt>
                <c:pt idx="77">
                  <c:v>6.5230860778635949E-2</c:v>
                </c:pt>
                <c:pt idx="78">
                  <c:v>6.6162745878635951E-2</c:v>
                </c:pt>
                <c:pt idx="79">
                  <c:v>6.7094630978635952E-2</c:v>
                </c:pt>
                <c:pt idx="80">
                  <c:v>6.8026516078635954E-2</c:v>
                </c:pt>
                <c:pt idx="81">
                  <c:v>6.8958401178635956E-2</c:v>
                </c:pt>
                <c:pt idx="82">
                  <c:v>6.9890286278635957E-2</c:v>
                </c:pt>
                <c:pt idx="83">
                  <c:v>7.0822171378635959E-2</c:v>
                </c:pt>
                <c:pt idx="84">
                  <c:v>7.1754056478635961E-2</c:v>
                </c:pt>
                <c:pt idx="85">
                  <c:v>7.2685941578635963E-2</c:v>
                </c:pt>
                <c:pt idx="86">
                  <c:v>7.3617826678635964E-2</c:v>
                </c:pt>
                <c:pt idx="87">
                  <c:v>7.4549711778635938E-2</c:v>
                </c:pt>
                <c:pt idx="88">
                  <c:v>7.4549711778635938E-2</c:v>
                </c:pt>
                <c:pt idx="89">
                  <c:v>7.548159687863594E-2</c:v>
                </c:pt>
                <c:pt idx="90">
                  <c:v>7.6413481978635941E-2</c:v>
                </c:pt>
                <c:pt idx="91">
                  <c:v>7.7345367078635943E-2</c:v>
                </c:pt>
                <c:pt idx="92">
                  <c:v>7.8277252178635945E-2</c:v>
                </c:pt>
                <c:pt idx="93">
                  <c:v>7.9209137278635947E-2</c:v>
                </c:pt>
                <c:pt idx="94">
                  <c:v>8.0141022378635948E-2</c:v>
                </c:pt>
                <c:pt idx="95">
                  <c:v>8.107290747863595E-2</c:v>
                </c:pt>
                <c:pt idx="96">
                  <c:v>8.2004792578635965E-2</c:v>
                </c:pt>
                <c:pt idx="97">
                  <c:v>8.2936677678635967E-2</c:v>
                </c:pt>
                <c:pt idx="98">
                  <c:v>8.3868562778635941E-2</c:v>
                </c:pt>
                <c:pt idx="99">
                  <c:v>8.3868562778635941E-2</c:v>
                </c:pt>
                <c:pt idx="100">
                  <c:v>8.4800447878635943E-2</c:v>
                </c:pt>
                <c:pt idx="101">
                  <c:v>8.5732332978635944E-2</c:v>
                </c:pt>
                <c:pt idx="102">
                  <c:v>8.6664218078635946E-2</c:v>
                </c:pt>
                <c:pt idx="103">
                  <c:v>8.7596103178635948E-2</c:v>
                </c:pt>
                <c:pt idx="104">
                  <c:v>8.852798827863595E-2</c:v>
                </c:pt>
                <c:pt idx="105">
                  <c:v>8.9459873378635951E-2</c:v>
                </c:pt>
                <c:pt idx="106">
                  <c:v>9.0391758478635953E-2</c:v>
                </c:pt>
                <c:pt idx="107">
                  <c:v>9.1323643578635941E-2</c:v>
                </c:pt>
                <c:pt idx="108">
                  <c:v>9.2255528678635942E-2</c:v>
                </c:pt>
                <c:pt idx="109">
                  <c:v>9.318741377863593E-2</c:v>
                </c:pt>
                <c:pt idx="110">
                  <c:v>9.318741377863593E-2</c:v>
                </c:pt>
                <c:pt idx="111">
                  <c:v>9.4119298878635932E-2</c:v>
                </c:pt>
                <c:pt idx="112">
                  <c:v>9.5051183978635934E-2</c:v>
                </c:pt>
                <c:pt idx="113">
                  <c:v>9.5983069078635935E-2</c:v>
                </c:pt>
                <c:pt idx="114">
                  <c:v>9.6914954178635937E-2</c:v>
                </c:pt>
                <c:pt idx="115">
                  <c:v>9.7846839278635939E-2</c:v>
                </c:pt>
                <c:pt idx="116">
                  <c:v>9.8778724378635926E-2</c:v>
                </c:pt>
                <c:pt idx="117">
                  <c:v>9.9710609478635928E-2</c:v>
                </c:pt>
                <c:pt idx="118">
                  <c:v>0.10064249457863593</c:v>
                </c:pt>
                <c:pt idx="119">
                  <c:v>0.10157437967863593</c:v>
                </c:pt>
                <c:pt idx="120">
                  <c:v>0.10250626477863592</c:v>
                </c:pt>
                <c:pt idx="121">
                  <c:v>0.10250626477863592</c:v>
                </c:pt>
                <c:pt idx="122">
                  <c:v>0.10343814987863593</c:v>
                </c:pt>
                <c:pt idx="123">
                  <c:v>0.10437003497863594</c:v>
                </c:pt>
                <c:pt idx="124">
                  <c:v>0.10530192007863594</c:v>
                </c:pt>
                <c:pt idx="125">
                  <c:v>0.10623380517863594</c:v>
                </c:pt>
                <c:pt idx="126">
                  <c:v>0.10716569027863594</c:v>
                </c:pt>
                <c:pt idx="127">
                  <c:v>0.10809757537863594</c:v>
                </c:pt>
                <c:pt idx="128">
                  <c:v>0.10902946047863595</c:v>
                </c:pt>
                <c:pt idx="129">
                  <c:v>0.10996134557863595</c:v>
                </c:pt>
                <c:pt idx="130">
                  <c:v>0.11089323067863595</c:v>
                </c:pt>
                <c:pt idx="131">
                  <c:v>0.11182511577863592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-2.72E-4</c:v>
                </c:pt>
                <c:pt idx="2">
                  <c:v>-2.7799999999999998E-4</c:v>
                </c:pt>
                <c:pt idx="3">
                  <c:v>-2.8299999999999999E-4</c:v>
                </c:pt>
                <c:pt idx="4">
                  <c:v>-2.8800000000000001E-4</c:v>
                </c:pt>
                <c:pt idx="5">
                  <c:v>-2.9399999999999999E-4</c:v>
                </c:pt>
                <c:pt idx="6">
                  <c:v>-2.99E-4</c:v>
                </c:pt>
                <c:pt idx="7">
                  <c:v>-3.0400000000000002E-4</c:v>
                </c:pt>
                <c:pt idx="8">
                  <c:v>-3.0899999999999998E-4</c:v>
                </c:pt>
                <c:pt idx="9">
                  <c:v>-3.1500000000000001E-4</c:v>
                </c:pt>
                <c:pt idx="10">
                  <c:v>-3.2000000000000003E-4</c:v>
                </c:pt>
                <c:pt idx="11">
                  <c:v>-3.2000000000000003E-4</c:v>
                </c:pt>
                <c:pt idx="12">
                  <c:v>-3.2499999999999999E-4</c:v>
                </c:pt>
                <c:pt idx="13">
                  <c:v>-3.3100000000000002E-4</c:v>
                </c:pt>
                <c:pt idx="14">
                  <c:v>-3.3599999999999998E-4</c:v>
                </c:pt>
                <c:pt idx="15">
                  <c:v>-3.4099999999999999E-4</c:v>
                </c:pt>
                <c:pt idx="16">
                  <c:v>-3.4699999999999998E-4</c:v>
                </c:pt>
                <c:pt idx="17">
                  <c:v>-3.5199999999999999E-4</c:v>
                </c:pt>
                <c:pt idx="18">
                  <c:v>-3.57E-4</c:v>
                </c:pt>
                <c:pt idx="19">
                  <c:v>-3.6299999999999999E-4</c:v>
                </c:pt>
                <c:pt idx="20">
                  <c:v>-3.68E-4</c:v>
                </c:pt>
                <c:pt idx="21">
                  <c:v>-3.7300000000000001E-4</c:v>
                </c:pt>
                <c:pt idx="22">
                  <c:v>-3.7300000000000001E-4</c:v>
                </c:pt>
                <c:pt idx="23">
                  <c:v>-3.79E-4</c:v>
                </c:pt>
                <c:pt idx="24">
                  <c:v>-3.8400000000000001E-4</c:v>
                </c:pt>
                <c:pt idx="25">
                  <c:v>-3.8900000000000002E-4</c:v>
                </c:pt>
                <c:pt idx="26">
                  <c:v>-3.9500000000000001E-4</c:v>
                </c:pt>
                <c:pt idx="27">
                  <c:v>-4.0000000000000002E-4</c:v>
                </c:pt>
                <c:pt idx="28">
                  <c:v>-4.0499999999999998E-4</c:v>
                </c:pt>
                <c:pt idx="29">
                  <c:v>-4.1100000000000002E-4</c:v>
                </c:pt>
                <c:pt idx="30">
                  <c:v>-4.1599999999999997E-4</c:v>
                </c:pt>
                <c:pt idx="31">
                  <c:v>-4.2200000000000001E-4</c:v>
                </c:pt>
                <c:pt idx="32">
                  <c:v>-4.2700000000000002E-4</c:v>
                </c:pt>
                <c:pt idx="33">
                  <c:v>-4.2700000000000002E-4</c:v>
                </c:pt>
                <c:pt idx="34">
                  <c:v>-4.3300000000000001E-4</c:v>
                </c:pt>
                <c:pt idx="35">
                  <c:v>-4.3899999999999999E-4</c:v>
                </c:pt>
                <c:pt idx="36">
                  <c:v>-4.4499999999999997E-4</c:v>
                </c:pt>
                <c:pt idx="37">
                  <c:v>-4.5100000000000001E-4</c:v>
                </c:pt>
                <c:pt idx="38">
                  <c:v>-4.57E-4</c:v>
                </c:pt>
                <c:pt idx="39">
                  <c:v>-4.6299999999999998E-4</c:v>
                </c:pt>
                <c:pt idx="40">
                  <c:v>-4.6900000000000002E-4</c:v>
                </c:pt>
                <c:pt idx="41">
                  <c:v>-4.75E-4</c:v>
                </c:pt>
                <c:pt idx="42">
                  <c:v>-4.8200000000000001E-4</c:v>
                </c:pt>
                <c:pt idx="43">
                  <c:v>-4.8999999999999998E-4</c:v>
                </c:pt>
                <c:pt idx="44">
                  <c:v>-4.8999999999999998E-4</c:v>
                </c:pt>
                <c:pt idx="45">
                  <c:v>-4.9700000000000005E-4</c:v>
                </c:pt>
                <c:pt idx="46">
                  <c:v>-5.0500000000000002E-4</c:v>
                </c:pt>
                <c:pt idx="47">
                  <c:v>-5.1199999999999998E-4</c:v>
                </c:pt>
                <c:pt idx="48">
                  <c:v>-5.1999999999999995E-4</c:v>
                </c:pt>
                <c:pt idx="49">
                  <c:v>-5.2800000000000004E-4</c:v>
                </c:pt>
                <c:pt idx="50">
                  <c:v>-5.3499999999999999E-4</c:v>
                </c:pt>
                <c:pt idx="51">
                  <c:v>-5.4299999999999997E-4</c:v>
                </c:pt>
                <c:pt idx="52">
                  <c:v>-5.5099999999999995E-4</c:v>
                </c:pt>
                <c:pt idx="53">
                  <c:v>-5.5900000000000004E-4</c:v>
                </c:pt>
                <c:pt idx="54">
                  <c:v>-5.6700000000000001E-4</c:v>
                </c:pt>
                <c:pt idx="55">
                  <c:v>-5.6700000000000001E-4</c:v>
                </c:pt>
                <c:pt idx="56">
                  <c:v>-5.7600000000000001E-4</c:v>
                </c:pt>
                <c:pt idx="57">
                  <c:v>-5.8399999999999999E-4</c:v>
                </c:pt>
                <c:pt idx="58">
                  <c:v>-5.9299999999999999E-4</c:v>
                </c:pt>
                <c:pt idx="59">
                  <c:v>-6.0099999999999997E-4</c:v>
                </c:pt>
                <c:pt idx="60">
                  <c:v>-6.0999999999999997E-4</c:v>
                </c:pt>
                <c:pt idx="61">
                  <c:v>-6.1899999999999998E-4</c:v>
                </c:pt>
                <c:pt idx="62">
                  <c:v>-6.3000000000000003E-4</c:v>
                </c:pt>
                <c:pt idx="63">
                  <c:v>-6.4099999999999997E-4</c:v>
                </c:pt>
                <c:pt idx="64">
                  <c:v>-6.5099999999999999E-4</c:v>
                </c:pt>
                <c:pt idx="65">
                  <c:v>-6.6299999999999996E-4</c:v>
                </c:pt>
                <c:pt idx="66">
                  <c:v>-6.6299999999999996E-4</c:v>
                </c:pt>
                <c:pt idx="67">
                  <c:v>-6.7500000000000004E-4</c:v>
                </c:pt>
                <c:pt idx="68">
                  <c:v>-6.8599999999999998E-4</c:v>
                </c:pt>
                <c:pt idx="69">
                  <c:v>-6.9899999999999997E-4</c:v>
                </c:pt>
                <c:pt idx="70">
                  <c:v>-7.1000000000000002E-4</c:v>
                </c:pt>
                <c:pt idx="71">
                  <c:v>-7.2400000000000003E-4</c:v>
                </c:pt>
                <c:pt idx="72">
                  <c:v>-7.3700000000000002E-4</c:v>
                </c:pt>
                <c:pt idx="73">
                  <c:v>-7.5000000000000002E-4</c:v>
                </c:pt>
                <c:pt idx="74">
                  <c:v>-7.6199999999999998E-4</c:v>
                </c:pt>
                <c:pt idx="75">
                  <c:v>-7.7499999999999997E-4</c:v>
                </c:pt>
                <c:pt idx="76">
                  <c:v>-7.8799999999999996E-4</c:v>
                </c:pt>
                <c:pt idx="77">
                  <c:v>-7.8799999999999996E-4</c:v>
                </c:pt>
                <c:pt idx="78">
                  <c:v>-8.0099999999999995E-4</c:v>
                </c:pt>
                <c:pt idx="79">
                  <c:v>-8.1599999999999999E-4</c:v>
                </c:pt>
                <c:pt idx="80">
                  <c:v>-8.3000000000000001E-4</c:v>
                </c:pt>
                <c:pt idx="81">
                  <c:v>-8.4400000000000002E-4</c:v>
                </c:pt>
                <c:pt idx="82">
                  <c:v>-8.5999999999999998E-4</c:v>
                </c:pt>
                <c:pt idx="83">
                  <c:v>-8.7500000000000002E-4</c:v>
                </c:pt>
                <c:pt idx="84">
                  <c:v>-8.92E-4</c:v>
                </c:pt>
                <c:pt idx="85">
                  <c:v>-9.0899999999999998E-4</c:v>
                </c:pt>
                <c:pt idx="86">
                  <c:v>-9.2699999999999998E-4</c:v>
                </c:pt>
                <c:pt idx="87">
                  <c:v>-9.4399999999999996E-4</c:v>
                </c:pt>
                <c:pt idx="88">
                  <c:v>-9.4399999999999996E-4</c:v>
                </c:pt>
                <c:pt idx="89">
                  <c:v>-9.6100000000000005E-4</c:v>
                </c:pt>
                <c:pt idx="90">
                  <c:v>-9.7799999999999992E-4</c:v>
                </c:pt>
                <c:pt idx="91">
                  <c:v>-9.9500000000000001E-4</c:v>
                </c:pt>
                <c:pt idx="92">
                  <c:v>-1.0120000000000001E-3</c:v>
                </c:pt>
                <c:pt idx="93">
                  <c:v>-1.0300000000000001E-3</c:v>
                </c:pt>
                <c:pt idx="94">
                  <c:v>-1.0510000000000001E-3</c:v>
                </c:pt>
                <c:pt idx="95">
                  <c:v>-1.072E-3</c:v>
                </c:pt>
                <c:pt idx="96">
                  <c:v>-1.091E-3</c:v>
                </c:pt>
                <c:pt idx="97">
                  <c:v>-1.111E-3</c:v>
                </c:pt>
                <c:pt idx="98">
                  <c:v>-1.1310000000000001E-3</c:v>
                </c:pt>
                <c:pt idx="99">
                  <c:v>-1.1310000000000001E-3</c:v>
                </c:pt>
                <c:pt idx="100">
                  <c:v>-1.152E-3</c:v>
                </c:pt>
                <c:pt idx="101">
                  <c:v>-1.1720000000000001E-3</c:v>
                </c:pt>
                <c:pt idx="102">
                  <c:v>-1.196E-3</c:v>
                </c:pt>
                <c:pt idx="103">
                  <c:v>-1.2199999999999999E-3</c:v>
                </c:pt>
                <c:pt idx="104">
                  <c:v>-1.2470000000000001E-3</c:v>
                </c:pt>
                <c:pt idx="105">
                  <c:v>-1.273E-3</c:v>
                </c:pt>
                <c:pt idx="106">
                  <c:v>-1.2979999999999999E-3</c:v>
                </c:pt>
                <c:pt idx="107">
                  <c:v>-1.3270000000000001E-3</c:v>
                </c:pt>
                <c:pt idx="108">
                  <c:v>-1.356E-3</c:v>
                </c:pt>
                <c:pt idx="109">
                  <c:v>-1.382E-3</c:v>
                </c:pt>
                <c:pt idx="110">
                  <c:v>-1.382E-3</c:v>
                </c:pt>
                <c:pt idx="111">
                  <c:v>-1.407E-3</c:v>
                </c:pt>
                <c:pt idx="112">
                  <c:v>-1.431E-3</c:v>
                </c:pt>
                <c:pt idx="113">
                  <c:v>-1.4549999999999999E-3</c:v>
                </c:pt>
                <c:pt idx="114">
                  <c:v>-1.4790000000000001E-3</c:v>
                </c:pt>
                <c:pt idx="115">
                  <c:v>-1.5039999999999999E-3</c:v>
                </c:pt>
                <c:pt idx="116">
                  <c:v>-1.5280000000000001E-3</c:v>
                </c:pt>
                <c:pt idx="117">
                  <c:v>-1.5529999999999999E-3</c:v>
                </c:pt>
                <c:pt idx="118">
                  <c:v>-1.5770000000000001E-3</c:v>
                </c:pt>
                <c:pt idx="119">
                  <c:v>-1.6019999999999999E-3</c:v>
                </c:pt>
                <c:pt idx="120">
                  <c:v>-1.6280000000000001E-3</c:v>
                </c:pt>
                <c:pt idx="121">
                  <c:v>-1.6280000000000001E-3</c:v>
                </c:pt>
                <c:pt idx="122">
                  <c:v>-1.658E-3</c:v>
                </c:pt>
                <c:pt idx="123">
                  <c:v>-1.691E-3</c:v>
                </c:pt>
                <c:pt idx="124">
                  <c:v>-1.722E-3</c:v>
                </c:pt>
                <c:pt idx="125">
                  <c:v>-1.755E-3</c:v>
                </c:pt>
                <c:pt idx="126">
                  <c:v>-1.787E-3</c:v>
                </c:pt>
                <c:pt idx="127">
                  <c:v>-1.8159999999999999E-3</c:v>
                </c:pt>
                <c:pt idx="128">
                  <c:v>-1.846E-3</c:v>
                </c:pt>
                <c:pt idx="129">
                  <c:v>-1.879E-3</c:v>
                </c:pt>
                <c:pt idx="130">
                  <c:v>-1.9120000000000001E-3</c:v>
                </c:pt>
                <c:pt idx="131">
                  <c:v>-1.946E-3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1.0962213640471145E-6</c:v>
                </c:pt>
                <c:pt idx="1">
                  <c:v>1.8626739453026194E-3</c:v>
                </c:pt>
                <c:pt idx="2">
                  <c:v>3.7264441119692856E-3</c:v>
                </c:pt>
                <c:pt idx="3">
                  <c:v>5.5902142786359525E-3</c:v>
                </c:pt>
                <c:pt idx="4">
                  <c:v>7.453984445302618E-3</c:v>
                </c:pt>
                <c:pt idx="5">
                  <c:v>9.3177546119692853E-3</c:v>
                </c:pt>
                <c:pt idx="6">
                  <c:v>1.1181524778635953E-2</c:v>
                </c:pt>
                <c:pt idx="7">
                  <c:v>1.3045294945302618E-2</c:v>
                </c:pt>
                <c:pt idx="8">
                  <c:v>1.4909065111969285E-2</c:v>
                </c:pt>
                <c:pt idx="9">
                  <c:v>1.6772835278635951E-2</c:v>
                </c:pt>
                <c:pt idx="10">
                  <c:v>1.8636605445302618E-2</c:v>
                </c:pt>
                <c:pt idx="11">
                  <c:v>2.0500375611969282E-2</c:v>
                </c:pt>
                <c:pt idx="12">
                  <c:v>2.2364145778635949E-2</c:v>
                </c:pt>
                <c:pt idx="13">
                  <c:v>2.4227915945302613E-2</c:v>
                </c:pt>
                <c:pt idx="14">
                  <c:v>2.6091686111969277E-2</c:v>
                </c:pt>
                <c:pt idx="15">
                  <c:v>2.7955456278635944E-2</c:v>
                </c:pt>
                <c:pt idx="16">
                  <c:v>2.9819226445302608E-2</c:v>
                </c:pt>
                <c:pt idx="17">
                  <c:v>3.1682996611969272E-2</c:v>
                </c:pt>
                <c:pt idx="18">
                  <c:v>3.3546766778635939E-2</c:v>
                </c:pt>
                <c:pt idx="19">
                  <c:v>3.5410536945302613E-2</c:v>
                </c:pt>
                <c:pt idx="20">
                  <c:v>3.7274307111969281E-2</c:v>
                </c:pt>
                <c:pt idx="21">
                  <c:v>3.9138077278635948E-2</c:v>
                </c:pt>
                <c:pt idx="22">
                  <c:v>4.1001847445302615E-2</c:v>
                </c:pt>
                <c:pt idx="23">
                  <c:v>4.2865617611969282E-2</c:v>
                </c:pt>
                <c:pt idx="24">
                  <c:v>4.4729387778635957E-2</c:v>
                </c:pt>
                <c:pt idx="25">
                  <c:v>4.6593157945302624E-2</c:v>
                </c:pt>
                <c:pt idx="26">
                  <c:v>4.8456928111969291E-2</c:v>
                </c:pt>
                <c:pt idx="27">
                  <c:v>5.0320698278635959E-2</c:v>
                </c:pt>
                <c:pt idx="28">
                  <c:v>5.2184468445302626E-2</c:v>
                </c:pt>
                <c:pt idx="29">
                  <c:v>5.40482386119693E-2</c:v>
                </c:pt>
                <c:pt idx="30">
                  <c:v>5.5912008778635967E-2</c:v>
                </c:pt>
                <c:pt idx="31">
                  <c:v>5.7775778945302635E-2</c:v>
                </c:pt>
                <c:pt idx="32">
                  <c:v>5.9639549111969302E-2</c:v>
                </c:pt>
                <c:pt idx="33">
                  <c:v>6.1503319278635969E-2</c:v>
                </c:pt>
                <c:pt idx="34">
                  <c:v>6.3367089445302643E-2</c:v>
                </c:pt>
                <c:pt idx="35">
                  <c:v>6.5230859611969311E-2</c:v>
                </c:pt>
                <c:pt idx="36">
                  <c:v>6.7094629778635978E-2</c:v>
                </c:pt>
                <c:pt idx="37">
                  <c:v>6.8958399945302645E-2</c:v>
                </c:pt>
                <c:pt idx="38">
                  <c:v>7.0822170111969313E-2</c:v>
                </c:pt>
                <c:pt idx="39">
                  <c:v>7.268594027863598E-2</c:v>
                </c:pt>
                <c:pt idx="40">
                  <c:v>7.4549710445302647E-2</c:v>
                </c:pt>
                <c:pt idx="41">
                  <c:v>7.6413480611969314E-2</c:v>
                </c:pt>
                <c:pt idx="42">
                  <c:v>7.8277250778635996E-2</c:v>
                </c:pt>
                <c:pt idx="43">
                  <c:v>8.0141020945302663E-2</c:v>
                </c:pt>
                <c:pt idx="44">
                  <c:v>8.200479111196933E-2</c:v>
                </c:pt>
                <c:pt idx="45">
                  <c:v>8.3868561278635997E-2</c:v>
                </c:pt>
                <c:pt idx="46">
                  <c:v>8.5732331445302665E-2</c:v>
                </c:pt>
                <c:pt idx="47">
                  <c:v>8.7596101611969332E-2</c:v>
                </c:pt>
                <c:pt idx="48">
                  <c:v>8.9459871778635999E-2</c:v>
                </c:pt>
                <c:pt idx="49">
                  <c:v>9.1323641945302708E-2</c:v>
                </c:pt>
                <c:pt idx="50">
                  <c:v>9.3187412111969375E-2</c:v>
                </c:pt>
                <c:pt idx="51">
                  <c:v>9.5051182278636057E-2</c:v>
                </c:pt>
                <c:pt idx="52">
                  <c:v>9.6914952445302724E-2</c:v>
                </c:pt>
                <c:pt idx="53">
                  <c:v>9.8778722611969391E-2</c:v>
                </c:pt>
                <c:pt idx="54">
                  <c:v>0.10064249277863607</c:v>
                </c:pt>
                <c:pt idx="55">
                  <c:v>0.10250626294530274</c:v>
                </c:pt>
                <c:pt idx="56">
                  <c:v>0.10437003311196941</c:v>
                </c:pt>
                <c:pt idx="57">
                  <c:v>0.10623380327863609</c:v>
                </c:pt>
                <c:pt idx="58">
                  <c:v>0.10809757344530276</c:v>
                </c:pt>
                <c:pt idx="59">
                  <c:v>0.10996134361196942</c:v>
                </c:pt>
                <c:pt idx="60">
                  <c:v>0.11182511377863594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-7.4999999999999993E-5</c:v>
                </c:pt>
                <c:pt idx="2">
                  <c:v>-6.7999999999999999E-5</c:v>
                </c:pt>
                <c:pt idx="3">
                  <c:v>-6.0000000000000002E-5</c:v>
                </c:pt>
                <c:pt idx="4">
                  <c:v>-5.3000000000000001E-5</c:v>
                </c:pt>
                <c:pt idx="5">
                  <c:v>-4.5000000000000003E-5</c:v>
                </c:pt>
                <c:pt idx="6">
                  <c:v>-3.8000000000000002E-5</c:v>
                </c:pt>
                <c:pt idx="7">
                  <c:v>-3.0000000000000001E-5</c:v>
                </c:pt>
                <c:pt idx="8">
                  <c:v>-2.3E-5</c:v>
                </c:pt>
                <c:pt idx="9">
                  <c:v>-1.5999999999999999E-5</c:v>
                </c:pt>
                <c:pt idx="10">
                  <c:v>-7.9999999999999996E-6</c:v>
                </c:pt>
                <c:pt idx="11">
                  <c:v>-9.9999999999999995E-7</c:v>
                </c:pt>
                <c:pt idx="12">
                  <c:v>6.9999999999999999E-6</c:v>
                </c:pt>
                <c:pt idx="13">
                  <c:v>1.4E-5</c:v>
                </c:pt>
                <c:pt idx="14">
                  <c:v>2.1999999999999999E-5</c:v>
                </c:pt>
                <c:pt idx="15">
                  <c:v>2.9E-5</c:v>
                </c:pt>
                <c:pt idx="16">
                  <c:v>3.8000000000000002E-5</c:v>
                </c:pt>
                <c:pt idx="17">
                  <c:v>4.6E-5</c:v>
                </c:pt>
                <c:pt idx="18">
                  <c:v>5.5000000000000002E-5</c:v>
                </c:pt>
                <c:pt idx="19">
                  <c:v>6.3999999999999997E-5</c:v>
                </c:pt>
                <c:pt idx="20">
                  <c:v>7.4999999999999993E-5</c:v>
                </c:pt>
                <c:pt idx="21">
                  <c:v>8.8999999999999995E-5</c:v>
                </c:pt>
                <c:pt idx="22">
                  <c:v>1.02E-4</c:v>
                </c:pt>
                <c:pt idx="23">
                  <c:v>1.15E-4</c:v>
                </c:pt>
                <c:pt idx="24">
                  <c:v>1.2799999999999999E-4</c:v>
                </c:pt>
                <c:pt idx="25">
                  <c:v>1.4100000000000001E-4</c:v>
                </c:pt>
                <c:pt idx="26">
                  <c:v>1.6000000000000001E-4</c:v>
                </c:pt>
                <c:pt idx="27">
                  <c:v>1.7699999999999999E-4</c:v>
                </c:pt>
                <c:pt idx="28">
                  <c:v>1.95E-4</c:v>
                </c:pt>
                <c:pt idx="29">
                  <c:v>2.22E-4</c:v>
                </c:pt>
                <c:pt idx="30">
                  <c:v>2.4600000000000002E-4</c:v>
                </c:pt>
                <c:pt idx="31">
                  <c:v>2.81E-4</c:v>
                </c:pt>
                <c:pt idx="32">
                  <c:v>3.21E-4</c:v>
                </c:pt>
                <c:pt idx="33">
                  <c:v>3.6000000000000002E-4</c:v>
                </c:pt>
                <c:pt idx="34">
                  <c:v>3.9800000000000002E-4</c:v>
                </c:pt>
                <c:pt idx="35">
                  <c:v>4.55E-4</c:v>
                </c:pt>
                <c:pt idx="36">
                  <c:v>5.0799999999999999E-4</c:v>
                </c:pt>
                <c:pt idx="37">
                  <c:v>5.6099999999999998E-4</c:v>
                </c:pt>
                <c:pt idx="38">
                  <c:v>6.1600000000000001E-4</c:v>
                </c:pt>
                <c:pt idx="39">
                  <c:v>6.8099999999999996E-4</c:v>
                </c:pt>
                <c:pt idx="40">
                  <c:v>7.4600000000000003E-4</c:v>
                </c:pt>
                <c:pt idx="41">
                  <c:v>8.0800000000000002E-4</c:v>
                </c:pt>
                <c:pt idx="42">
                  <c:v>8.7000000000000001E-4</c:v>
                </c:pt>
                <c:pt idx="43">
                  <c:v>9.3300000000000002E-4</c:v>
                </c:pt>
                <c:pt idx="44">
                  <c:v>1.013E-3</c:v>
                </c:pt>
                <c:pt idx="45">
                  <c:v>1.0859999999999999E-3</c:v>
                </c:pt>
                <c:pt idx="46">
                  <c:v>1.163E-3</c:v>
                </c:pt>
                <c:pt idx="47">
                  <c:v>1.24E-3</c:v>
                </c:pt>
                <c:pt idx="48">
                  <c:v>1.3320000000000001E-3</c:v>
                </c:pt>
                <c:pt idx="49">
                  <c:v>1.433E-3</c:v>
                </c:pt>
                <c:pt idx="50">
                  <c:v>1.5299999999999999E-3</c:v>
                </c:pt>
                <c:pt idx="51">
                  <c:v>1.6249999999999999E-3</c:v>
                </c:pt>
                <c:pt idx="52">
                  <c:v>1.6980000000000001E-3</c:v>
                </c:pt>
                <c:pt idx="53">
                  <c:v>1.8060000000000001E-3</c:v>
                </c:pt>
                <c:pt idx="54">
                  <c:v>1.8860000000000001E-3</c:v>
                </c:pt>
                <c:pt idx="55">
                  <c:v>1.9719999999999998E-3</c:v>
                </c:pt>
                <c:pt idx="56">
                  <c:v>2.055E-3</c:v>
                </c:pt>
                <c:pt idx="57">
                  <c:v>2.1580000000000002E-3</c:v>
                </c:pt>
                <c:pt idx="58">
                  <c:v>2.2569999999999999E-3</c:v>
                </c:pt>
                <c:pt idx="59">
                  <c:v>2.3509999999999998E-3</c:v>
                </c:pt>
                <c:pt idx="60">
                  <c:v>2.444E-3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1.0962213640471145E-6</c:v>
                </c:pt>
                <c:pt idx="1">
                  <c:v>9.3078887863595283E-4</c:v>
                </c:pt>
                <c:pt idx="2">
                  <c:v>1.8626739786359527E-3</c:v>
                </c:pt>
                <c:pt idx="3">
                  <c:v>2.7945590786359526E-3</c:v>
                </c:pt>
                <c:pt idx="4">
                  <c:v>3.7264441786359521E-3</c:v>
                </c:pt>
                <c:pt idx="5">
                  <c:v>4.6583292786359521E-3</c:v>
                </c:pt>
                <c:pt idx="6">
                  <c:v>5.5902143786359512E-3</c:v>
                </c:pt>
                <c:pt idx="7">
                  <c:v>6.5220994786359511E-3</c:v>
                </c:pt>
                <c:pt idx="8">
                  <c:v>7.4539845786359511E-3</c:v>
                </c:pt>
                <c:pt idx="9">
                  <c:v>8.3858696786359502E-3</c:v>
                </c:pt>
                <c:pt idx="10">
                  <c:v>9.3177547786359519E-3</c:v>
                </c:pt>
                <c:pt idx="11">
                  <c:v>9.3177547786359519E-3</c:v>
                </c:pt>
                <c:pt idx="12">
                  <c:v>1.0249639878635952E-2</c:v>
                </c:pt>
                <c:pt idx="13">
                  <c:v>1.1181524978635952E-2</c:v>
                </c:pt>
                <c:pt idx="14">
                  <c:v>1.2113410078635953E-2</c:v>
                </c:pt>
                <c:pt idx="15">
                  <c:v>1.3045295178635953E-2</c:v>
                </c:pt>
                <c:pt idx="16">
                  <c:v>1.3977180278635955E-2</c:v>
                </c:pt>
                <c:pt idx="17">
                  <c:v>1.4909065378635955E-2</c:v>
                </c:pt>
                <c:pt idx="18">
                  <c:v>1.5840950478635957E-2</c:v>
                </c:pt>
                <c:pt idx="19">
                  <c:v>1.6772835578635955E-2</c:v>
                </c:pt>
                <c:pt idx="20">
                  <c:v>1.7704720678635957E-2</c:v>
                </c:pt>
                <c:pt idx="21">
                  <c:v>1.8636605778635951E-2</c:v>
                </c:pt>
                <c:pt idx="22">
                  <c:v>1.8636605778635951E-2</c:v>
                </c:pt>
                <c:pt idx="23">
                  <c:v>1.956849087863595E-2</c:v>
                </c:pt>
                <c:pt idx="24">
                  <c:v>2.0500375978635948E-2</c:v>
                </c:pt>
                <c:pt idx="25">
                  <c:v>2.1432261078635946E-2</c:v>
                </c:pt>
                <c:pt idx="26">
                  <c:v>2.2364146178635944E-2</c:v>
                </c:pt>
                <c:pt idx="27">
                  <c:v>2.3296031278635946E-2</c:v>
                </c:pt>
                <c:pt idx="28">
                  <c:v>2.4227916378635944E-2</c:v>
                </c:pt>
                <c:pt idx="29">
                  <c:v>2.5159801478635942E-2</c:v>
                </c:pt>
                <c:pt idx="30">
                  <c:v>2.6091686578635941E-2</c:v>
                </c:pt>
                <c:pt idx="31">
                  <c:v>2.7023571678635939E-2</c:v>
                </c:pt>
                <c:pt idx="32">
                  <c:v>2.7955456778635937E-2</c:v>
                </c:pt>
                <c:pt idx="33">
                  <c:v>2.7955456778635937E-2</c:v>
                </c:pt>
                <c:pt idx="34">
                  <c:v>2.8887341878635939E-2</c:v>
                </c:pt>
                <c:pt idx="35">
                  <c:v>2.9819226978635937E-2</c:v>
                </c:pt>
                <c:pt idx="36">
                  <c:v>3.0751112078635935E-2</c:v>
                </c:pt>
                <c:pt idx="37">
                  <c:v>3.1682997178635937E-2</c:v>
                </c:pt>
                <c:pt idx="38">
                  <c:v>3.2614882278635932E-2</c:v>
                </c:pt>
                <c:pt idx="39">
                  <c:v>3.3546767378635933E-2</c:v>
                </c:pt>
                <c:pt idx="40">
                  <c:v>3.4478652478635935E-2</c:v>
                </c:pt>
                <c:pt idx="41">
                  <c:v>3.5410537578635937E-2</c:v>
                </c:pt>
                <c:pt idx="42">
                  <c:v>3.6342422678635945E-2</c:v>
                </c:pt>
                <c:pt idx="43">
                  <c:v>3.727430777863594E-2</c:v>
                </c:pt>
                <c:pt idx="44">
                  <c:v>3.727430777863594E-2</c:v>
                </c:pt>
                <c:pt idx="45">
                  <c:v>3.8206192878635942E-2</c:v>
                </c:pt>
                <c:pt idx="46">
                  <c:v>3.9138077978635943E-2</c:v>
                </c:pt>
                <c:pt idx="47">
                  <c:v>4.0069963078635945E-2</c:v>
                </c:pt>
                <c:pt idx="48">
                  <c:v>4.1001848178635947E-2</c:v>
                </c:pt>
                <c:pt idx="49">
                  <c:v>4.1933733278635948E-2</c:v>
                </c:pt>
                <c:pt idx="50">
                  <c:v>4.286561837863595E-2</c:v>
                </c:pt>
                <c:pt idx="51">
                  <c:v>4.3797503478635952E-2</c:v>
                </c:pt>
                <c:pt idx="52">
                  <c:v>4.4729388578635954E-2</c:v>
                </c:pt>
                <c:pt idx="53">
                  <c:v>4.5661273678635955E-2</c:v>
                </c:pt>
                <c:pt idx="54">
                  <c:v>4.6593158778635943E-2</c:v>
                </c:pt>
                <c:pt idx="55">
                  <c:v>4.6593158778635943E-2</c:v>
                </c:pt>
                <c:pt idx="56">
                  <c:v>4.7525043878635945E-2</c:v>
                </c:pt>
                <c:pt idx="57">
                  <c:v>4.8456928978635946E-2</c:v>
                </c:pt>
                <c:pt idx="58">
                  <c:v>4.9388814078635948E-2</c:v>
                </c:pt>
                <c:pt idx="59">
                  <c:v>5.032069917863595E-2</c:v>
                </c:pt>
                <c:pt idx="60">
                  <c:v>5.1252584278635951E-2</c:v>
                </c:pt>
                <c:pt idx="61">
                  <c:v>5.2184469378635953E-2</c:v>
                </c:pt>
                <c:pt idx="62">
                  <c:v>5.3116354478635955E-2</c:v>
                </c:pt>
                <c:pt idx="63">
                  <c:v>5.4048239578635957E-2</c:v>
                </c:pt>
                <c:pt idx="64">
                  <c:v>5.4980124678635958E-2</c:v>
                </c:pt>
                <c:pt idx="65">
                  <c:v>5.5912009778635939E-2</c:v>
                </c:pt>
                <c:pt idx="66">
                  <c:v>5.5912009778635939E-2</c:v>
                </c:pt>
                <c:pt idx="67">
                  <c:v>5.6843894878635948E-2</c:v>
                </c:pt>
                <c:pt idx="68">
                  <c:v>5.7775779978635949E-2</c:v>
                </c:pt>
                <c:pt idx="69">
                  <c:v>5.8707665078635951E-2</c:v>
                </c:pt>
                <c:pt idx="70">
                  <c:v>5.9639550178635953E-2</c:v>
                </c:pt>
                <c:pt idx="71">
                  <c:v>6.0571435278635954E-2</c:v>
                </c:pt>
                <c:pt idx="72">
                  <c:v>6.1503320378635956E-2</c:v>
                </c:pt>
                <c:pt idx="73">
                  <c:v>6.2435205478635958E-2</c:v>
                </c:pt>
                <c:pt idx="74">
                  <c:v>6.336709057863596E-2</c:v>
                </c:pt>
                <c:pt idx="75">
                  <c:v>6.4298975678635961E-2</c:v>
                </c:pt>
                <c:pt idx="76">
                  <c:v>6.5230860778635949E-2</c:v>
                </c:pt>
                <c:pt idx="77">
                  <c:v>6.5230860778635949E-2</c:v>
                </c:pt>
                <c:pt idx="78">
                  <c:v>6.6162745878635951E-2</c:v>
                </c:pt>
                <c:pt idx="79">
                  <c:v>6.7094630978635952E-2</c:v>
                </c:pt>
                <c:pt idx="80">
                  <c:v>6.8026516078635954E-2</c:v>
                </c:pt>
                <c:pt idx="81">
                  <c:v>6.8958401178635956E-2</c:v>
                </c:pt>
                <c:pt idx="82">
                  <c:v>6.9890286278635957E-2</c:v>
                </c:pt>
                <c:pt idx="83">
                  <c:v>7.0822171378635959E-2</c:v>
                </c:pt>
                <c:pt idx="84">
                  <c:v>7.1754056478635961E-2</c:v>
                </c:pt>
                <c:pt idx="85">
                  <c:v>7.2685941578635963E-2</c:v>
                </c:pt>
                <c:pt idx="86">
                  <c:v>7.3617826678635964E-2</c:v>
                </c:pt>
                <c:pt idx="87">
                  <c:v>7.4549711778635938E-2</c:v>
                </c:pt>
                <c:pt idx="88">
                  <c:v>7.4549711778635938E-2</c:v>
                </c:pt>
                <c:pt idx="89">
                  <c:v>7.548159687863594E-2</c:v>
                </c:pt>
                <c:pt idx="90">
                  <c:v>7.6413481978635941E-2</c:v>
                </c:pt>
                <c:pt idx="91">
                  <c:v>7.7345367078635943E-2</c:v>
                </c:pt>
                <c:pt idx="92">
                  <c:v>7.8277252178635945E-2</c:v>
                </c:pt>
                <c:pt idx="93">
                  <c:v>7.9209137278635947E-2</c:v>
                </c:pt>
                <c:pt idx="94">
                  <c:v>8.0141022378635948E-2</c:v>
                </c:pt>
                <c:pt idx="95">
                  <c:v>8.107290747863595E-2</c:v>
                </c:pt>
                <c:pt idx="96">
                  <c:v>8.2004792578635965E-2</c:v>
                </c:pt>
                <c:pt idx="97">
                  <c:v>8.2936677678635967E-2</c:v>
                </c:pt>
                <c:pt idx="98">
                  <c:v>8.3868562778635941E-2</c:v>
                </c:pt>
                <c:pt idx="99">
                  <c:v>8.3868562778635941E-2</c:v>
                </c:pt>
                <c:pt idx="100">
                  <c:v>8.4800447878635943E-2</c:v>
                </c:pt>
                <c:pt idx="101">
                  <c:v>8.5732332978635944E-2</c:v>
                </c:pt>
                <c:pt idx="102">
                  <c:v>8.6664218078635946E-2</c:v>
                </c:pt>
                <c:pt idx="103">
                  <c:v>8.7596103178635948E-2</c:v>
                </c:pt>
                <c:pt idx="104">
                  <c:v>8.852798827863595E-2</c:v>
                </c:pt>
                <c:pt idx="105">
                  <c:v>8.9459873378635951E-2</c:v>
                </c:pt>
                <c:pt idx="106">
                  <c:v>9.0391758478635953E-2</c:v>
                </c:pt>
                <c:pt idx="107">
                  <c:v>9.1323643578635941E-2</c:v>
                </c:pt>
                <c:pt idx="108">
                  <c:v>9.2255528678635942E-2</c:v>
                </c:pt>
                <c:pt idx="109">
                  <c:v>9.318741377863593E-2</c:v>
                </c:pt>
                <c:pt idx="110">
                  <c:v>9.318741377863593E-2</c:v>
                </c:pt>
                <c:pt idx="111">
                  <c:v>9.4119298878635932E-2</c:v>
                </c:pt>
                <c:pt idx="112">
                  <c:v>9.5051183978635934E-2</c:v>
                </c:pt>
                <c:pt idx="113">
                  <c:v>9.5983069078635935E-2</c:v>
                </c:pt>
                <c:pt idx="114">
                  <c:v>9.6914954178635937E-2</c:v>
                </c:pt>
                <c:pt idx="115">
                  <c:v>9.7846839278635939E-2</c:v>
                </c:pt>
                <c:pt idx="116">
                  <c:v>9.8778724378635926E-2</c:v>
                </c:pt>
                <c:pt idx="117">
                  <c:v>9.9710609478635928E-2</c:v>
                </c:pt>
                <c:pt idx="118">
                  <c:v>0.10064249457863593</c:v>
                </c:pt>
                <c:pt idx="119">
                  <c:v>0.10157437967863593</c:v>
                </c:pt>
                <c:pt idx="120">
                  <c:v>0.10250626477863592</c:v>
                </c:pt>
                <c:pt idx="121">
                  <c:v>0.10250626477863592</c:v>
                </c:pt>
                <c:pt idx="122">
                  <c:v>0.10343814987863593</c:v>
                </c:pt>
                <c:pt idx="123">
                  <c:v>0.10437003497863594</c:v>
                </c:pt>
                <c:pt idx="124">
                  <c:v>0.10530192007863594</c:v>
                </c:pt>
                <c:pt idx="125">
                  <c:v>0.10623380517863594</c:v>
                </c:pt>
                <c:pt idx="126">
                  <c:v>0.10716569027863594</c:v>
                </c:pt>
                <c:pt idx="127">
                  <c:v>0.10809757537863594</c:v>
                </c:pt>
                <c:pt idx="128">
                  <c:v>0.10902946047863595</c:v>
                </c:pt>
                <c:pt idx="129">
                  <c:v>0.10996134557863595</c:v>
                </c:pt>
                <c:pt idx="130">
                  <c:v>0.11089323067863595</c:v>
                </c:pt>
                <c:pt idx="131">
                  <c:v>0.11182511577863592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-7.8999999999999996E-5</c:v>
                </c:pt>
                <c:pt idx="2">
                  <c:v>-7.4999999999999993E-5</c:v>
                </c:pt>
                <c:pt idx="3">
                  <c:v>-7.1000000000000005E-5</c:v>
                </c:pt>
                <c:pt idx="4">
                  <c:v>-6.7999999999999999E-5</c:v>
                </c:pt>
                <c:pt idx="5">
                  <c:v>-6.3999999999999997E-5</c:v>
                </c:pt>
                <c:pt idx="6">
                  <c:v>-6.0000000000000002E-5</c:v>
                </c:pt>
                <c:pt idx="7">
                  <c:v>-5.7000000000000003E-5</c:v>
                </c:pt>
                <c:pt idx="8">
                  <c:v>-5.3000000000000001E-5</c:v>
                </c:pt>
                <c:pt idx="9">
                  <c:v>-4.8999999999999998E-5</c:v>
                </c:pt>
                <c:pt idx="10">
                  <c:v>-4.5000000000000003E-5</c:v>
                </c:pt>
                <c:pt idx="11">
                  <c:v>-4.5000000000000003E-5</c:v>
                </c:pt>
                <c:pt idx="12">
                  <c:v>-4.1999999999999998E-5</c:v>
                </c:pt>
                <c:pt idx="13">
                  <c:v>-3.8000000000000002E-5</c:v>
                </c:pt>
                <c:pt idx="14">
                  <c:v>-3.4E-5</c:v>
                </c:pt>
                <c:pt idx="15">
                  <c:v>-3.1000000000000001E-5</c:v>
                </c:pt>
                <c:pt idx="16">
                  <c:v>-2.6999999999999999E-5</c:v>
                </c:pt>
                <c:pt idx="17">
                  <c:v>-2.3E-5</c:v>
                </c:pt>
                <c:pt idx="18">
                  <c:v>-1.9000000000000001E-5</c:v>
                </c:pt>
                <c:pt idx="19">
                  <c:v>-1.5999999999999999E-5</c:v>
                </c:pt>
                <c:pt idx="20">
                  <c:v>-1.2E-5</c:v>
                </c:pt>
                <c:pt idx="21">
                  <c:v>-7.9999999999999996E-6</c:v>
                </c:pt>
                <c:pt idx="22">
                  <c:v>-7.9999999999999996E-6</c:v>
                </c:pt>
                <c:pt idx="23">
                  <c:v>-5.0000000000000004E-6</c:v>
                </c:pt>
                <c:pt idx="24">
                  <c:v>-9.9999999999999995E-7</c:v>
                </c:pt>
                <c:pt idx="25">
                  <c:v>3.0000000000000001E-6</c:v>
                </c:pt>
                <c:pt idx="26">
                  <c:v>6.0000000000000002E-6</c:v>
                </c:pt>
                <c:pt idx="27">
                  <c:v>1.0000000000000001E-5</c:v>
                </c:pt>
                <c:pt idx="28">
                  <c:v>1.4E-5</c:v>
                </c:pt>
                <c:pt idx="29">
                  <c:v>1.8E-5</c:v>
                </c:pt>
                <c:pt idx="30">
                  <c:v>2.1999999999999999E-5</c:v>
                </c:pt>
                <c:pt idx="31">
                  <c:v>2.5000000000000001E-5</c:v>
                </c:pt>
                <c:pt idx="32">
                  <c:v>2.9E-5</c:v>
                </c:pt>
                <c:pt idx="33">
                  <c:v>2.9E-5</c:v>
                </c:pt>
                <c:pt idx="34">
                  <c:v>3.3000000000000003E-5</c:v>
                </c:pt>
                <c:pt idx="35">
                  <c:v>3.6999999999999998E-5</c:v>
                </c:pt>
                <c:pt idx="36">
                  <c:v>4.1999999999999998E-5</c:v>
                </c:pt>
                <c:pt idx="37">
                  <c:v>4.6E-5</c:v>
                </c:pt>
                <c:pt idx="38">
                  <c:v>5.1E-5</c:v>
                </c:pt>
                <c:pt idx="39">
                  <c:v>5.5000000000000002E-5</c:v>
                </c:pt>
                <c:pt idx="40">
                  <c:v>5.8999999999999998E-5</c:v>
                </c:pt>
                <c:pt idx="41">
                  <c:v>6.3999999999999997E-5</c:v>
                </c:pt>
                <c:pt idx="42">
                  <c:v>6.9999999999999994E-5</c:v>
                </c:pt>
                <c:pt idx="43">
                  <c:v>7.6000000000000004E-5</c:v>
                </c:pt>
                <c:pt idx="44">
                  <c:v>7.6000000000000004E-5</c:v>
                </c:pt>
                <c:pt idx="45">
                  <c:v>8.2999999999999998E-5</c:v>
                </c:pt>
                <c:pt idx="46">
                  <c:v>8.8999999999999995E-5</c:v>
                </c:pt>
                <c:pt idx="47">
                  <c:v>9.6000000000000002E-5</c:v>
                </c:pt>
                <c:pt idx="48">
                  <c:v>1.02E-4</c:v>
                </c:pt>
                <c:pt idx="49">
                  <c:v>1.0900000000000001E-4</c:v>
                </c:pt>
                <c:pt idx="50">
                  <c:v>1.16E-4</c:v>
                </c:pt>
                <c:pt idx="51">
                  <c:v>1.22E-4</c:v>
                </c:pt>
                <c:pt idx="52">
                  <c:v>1.2899999999999999E-4</c:v>
                </c:pt>
                <c:pt idx="53">
                  <c:v>1.36E-4</c:v>
                </c:pt>
                <c:pt idx="54">
                  <c:v>1.45E-4</c:v>
                </c:pt>
                <c:pt idx="55">
                  <c:v>1.45E-4</c:v>
                </c:pt>
                <c:pt idx="56">
                  <c:v>1.5300000000000001E-4</c:v>
                </c:pt>
                <c:pt idx="57">
                  <c:v>1.6200000000000001E-4</c:v>
                </c:pt>
                <c:pt idx="58">
                  <c:v>1.7000000000000001E-4</c:v>
                </c:pt>
                <c:pt idx="59">
                  <c:v>1.7899999999999999E-4</c:v>
                </c:pt>
                <c:pt idx="60">
                  <c:v>1.8799999999999999E-4</c:v>
                </c:pt>
                <c:pt idx="61">
                  <c:v>1.9699999999999999E-4</c:v>
                </c:pt>
                <c:pt idx="62">
                  <c:v>2.12E-4</c:v>
                </c:pt>
                <c:pt idx="63">
                  <c:v>2.24E-4</c:v>
                </c:pt>
                <c:pt idx="64">
                  <c:v>2.3800000000000001E-4</c:v>
                </c:pt>
                <c:pt idx="65">
                  <c:v>2.5399999999999999E-4</c:v>
                </c:pt>
                <c:pt idx="66">
                  <c:v>2.5399999999999999E-4</c:v>
                </c:pt>
                <c:pt idx="67">
                  <c:v>2.7E-4</c:v>
                </c:pt>
                <c:pt idx="68">
                  <c:v>2.8499999999999999E-4</c:v>
                </c:pt>
                <c:pt idx="69">
                  <c:v>3.0800000000000001E-4</c:v>
                </c:pt>
                <c:pt idx="70">
                  <c:v>3.2699999999999998E-4</c:v>
                </c:pt>
                <c:pt idx="71">
                  <c:v>3.48E-4</c:v>
                </c:pt>
                <c:pt idx="72">
                  <c:v>3.68E-4</c:v>
                </c:pt>
                <c:pt idx="73">
                  <c:v>3.8699999999999997E-4</c:v>
                </c:pt>
                <c:pt idx="74">
                  <c:v>4.1599999999999997E-4</c:v>
                </c:pt>
                <c:pt idx="75">
                  <c:v>4.4299999999999998E-4</c:v>
                </c:pt>
                <c:pt idx="76">
                  <c:v>4.6999999999999999E-4</c:v>
                </c:pt>
                <c:pt idx="77">
                  <c:v>4.6999999999999999E-4</c:v>
                </c:pt>
                <c:pt idx="78">
                  <c:v>4.9600000000000002E-4</c:v>
                </c:pt>
                <c:pt idx="79">
                  <c:v>5.2400000000000005E-4</c:v>
                </c:pt>
                <c:pt idx="80">
                  <c:v>5.5099999999999995E-4</c:v>
                </c:pt>
                <c:pt idx="81">
                  <c:v>5.7899999999999998E-4</c:v>
                </c:pt>
                <c:pt idx="82">
                  <c:v>6.0899999999999995E-4</c:v>
                </c:pt>
                <c:pt idx="83">
                  <c:v>6.4000000000000005E-4</c:v>
                </c:pt>
                <c:pt idx="84">
                  <c:v>6.7299999999999999E-4</c:v>
                </c:pt>
                <c:pt idx="85">
                  <c:v>7.0600000000000003E-4</c:v>
                </c:pt>
                <c:pt idx="86">
                  <c:v>7.3899999999999997E-4</c:v>
                </c:pt>
                <c:pt idx="87">
                  <c:v>7.7099999999999998E-4</c:v>
                </c:pt>
                <c:pt idx="88">
                  <c:v>7.7099999999999998E-4</c:v>
                </c:pt>
                <c:pt idx="89">
                  <c:v>8.03E-4</c:v>
                </c:pt>
                <c:pt idx="90">
                  <c:v>8.3500000000000002E-4</c:v>
                </c:pt>
                <c:pt idx="91">
                  <c:v>8.6700000000000004E-4</c:v>
                </c:pt>
                <c:pt idx="92">
                  <c:v>8.9999999999999998E-4</c:v>
                </c:pt>
                <c:pt idx="93">
                  <c:v>9.3300000000000002E-4</c:v>
                </c:pt>
                <c:pt idx="94">
                  <c:v>9.7400000000000004E-4</c:v>
                </c:pt>
                <c:pt idx="95">
                  <c:v>1.013E-3</c:v>
                </c:pt>
                <c:pt idx="96">
                  <c:v>1.0510000000000001E-3</c:v>
                </c:pt>
                <c:pt idx="97">
                  <c:v>1.09E-3</c:v>
                </c:pt>
                <c:pt idx="98">
                  <c:v>1.129E-3</c:v>
                </c:pt>
                <c:pt idx="99">
                  <c:v>1.129E-3</c:v>
                </c:pt>
                <c:pt idx="100">
                  <c:v>1.1689999999999999E-3</c:v>
                </c:pt>
                <c:pt idx="101">
                  <c:v>1.2080000000000001E-3</c:v>
                </c:pt>
                <c:pt idx="102">
                  <c:v>1.2489999999999999E-3</c:v>
                </c:pt>
                <c:pt idx="103">
                  <c:v>1.297E-3</c:v>
                </c:pt>
                <c:pt idx="104">
                  <c:v>1.3500000000000001E-3</c:v>
                </c:pt>
                <c:pt idx="105">
                  <c:v>1.3990000000000001E-3</c:v>
                </c:pt>
                <c:pt idx="106">
                  <c:v>1.4469999999999999E-3</c:v>
                </c:pt>
                <c:pt idx="107">
                  <c:v>1.4989999999999999E-3</c:v>
                </c:pt>
                <c:pt idx="108">
                  <c:v>1.5499999999999999E-3</c:v>
                </c:pt>
                <c:pt idx="109">
                  <c:v>1.598E-3</c:v>
                </c:pt>
                <c:pt idx="110">
                  <c:v>1.598E-3</c:v>
                </c:pt>
                <c:pt idx="111">
                  <c:v>1.64E-3</c:v>
                </c:pt>
                <c:pt idx="112">
                  <c:v>1.6819999999999999E-3</c:v>
                </c:pt>
                <c:pt idx="113">
                  <c:v>1.7420000000000001E-3</c:v>
                </c:pt>
                <c:pt idx="114">
                  <c:v>1.7880000000000001E-3</c:v>
                </c:pt>
                <c:pt idx="115">
                  <c:v>1.835E-3</c:v>
                </c:pt>
                <c:pt idx="116">
                  <c:v>1.8799999999999999E-3</c:v>
                </c:pt>
                <c:pt idx="117">
                  <c:v>1.9250000000000001E-3</c:v>
                </c:pt>
                <c:pt idx="118">
                  <c:v>1.9680000000000001E-3</c:v>
                </c:pt>
                <c:pt idx="119">
                  <c:v>2.013E-3</c:v>
                </c:pt>
                <c:pt idx="120">
                  <c:v>2.0590000000000001E-3</c:v>
                </c:pt>
                <c:pt idx="121">
                  <c:v>2.0590000000000001E-3</c:v>
                </c:pt>
                <c:pt idx="122">
                  <c:v>2.1099999999999999E-3</c:v>
                </c:pt>
                <c:pt idx="123">
                  <c:v>2.16E-3</c:v>
                </c:pt>
                <c:pt idx="124">
                  <c:v>2.2100000000000002E-3</c:v>
                </c:pt>
                <c:pt idx="125">
                  <c:v>2.2620000000000001E-3</c:v>
                </c:pt>
                <c:pt idx="126">
                  <c:v>2.3119999999999998E-3</c:v>
                </c:pt>
                <c:pt idx="127">
                  <c:v>2.362E-3</c:v>
                </c:pt>
                <c:pt idx="128">
                  <c:v>2.4099999999999998E-3</c:v>
                </c:pt>
                <c:pt idx="129">
                  <c:v>2.4580000000000001E-3</c:v>
                </c:pt>
                <c:pt idx="130">
                  <c:v>2.5070000000000001E-3</c:v>
                </c:pt>
                <c:pt idx="131">
                  <c:v>2.5560000000000001E-3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0.11182511377863594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0.11182511377863594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-9.8528304427183775E-3</c:v>
                </c:pt>
                <c:pt idx="1">
                  <c:v>-9.8528304427183775E-3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0.11182511377863594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-1.3137107256957837E-2</c:v>
                </c:pt>
                <c:pt idx="1">
                  <c:v>-1.3137107256957837E-2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0.11182511377863594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0.11182511377863594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-9.8528304427183775E-3</c:v>
                </c:pt>
                <c:pt idx="1">
                  <c:v>-9.8528304427183775E-3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0.11182511377863594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-1.3137107256957837E-2</c:v>
                </c:pt>
                <c:pt idx="1">
                  <c:v>-1.3137107256957837E-2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3.9530487863093982E-7</c:v>
                </c:pt>
                <c:pt idx="1">
                  <c:v>1.8985643284547026E-3</c:v>
                </c:pt>
                <c:pt idx="2">
                  <c:v>3.7975239617880361E-3</c:v>
                </c:pt>
                <c:pt idx="3">
                  <c:v>5.6964835951213702E-3</c:v>
                </c:pt>
                <c:pt idx="4">
                  <c:v>7.5954432284547034E-3</c:v>
                </c:pt>
                <c:pt idx="5">
                  <c:v>9.4944028617880375E-3</c:v>
                </c:pt>
                <c:pt idx="6">
                  <c:v>1.1393362495121372E-2</c:v>
                </c:pt>
                <c:pt idx="7">
                  <c:v>1.3292322128454706E-2</c:v>
                </c:pt>
                <c:pt idx="8">
                  <c:v>1.519128176178804E-2</c:v>
                </c:pt>
                <c:pt idx="9">
                  <c:v>1.7090241395121372E-2</c:v>
                </c:pt>
                <c:pt idx="10">
                  <c:v>1.8989201028454705E-2</c:v>
                </c:pt>
                <c:pt idx="11">
                  <c:v>2.088816066178804E-2</c:v>
                </c:pt>
                <c:pt idx="12">
                  <c:v>2.2787120295121373E-2</c:v>
                </c:pt>
                <c:pt idx="13">
                  <c:v>2.4686079928454705E-2</c:v>
                </c:pt>
                <c:pt idx="14">
                  <c:v>2.6585039561788041E-2</c:v>
                </c:pt>
                <c:pt idx="15">
                  <c:v>2.8483999195121373E-2</c:v>
                </c:pt>
                <c:pt idx="16">
                  <c:v>3.0382958828454709E-2</c:v>
                </c:pt>
                <c:pt idx="17">
                  <c:v>3.2281918461788038E-2</c:v>
                </c:pt>
                <c:pt idx="18">
                  <c:v>3.4180878095121374E-2</c:v>
                </c:pt>
                <c:pt idx="19">
                  <c:v>3.607983772845471E-2</c:v>
                </c:pt>
                <c:pt idx="20">
                  <c:v>3.7978797361788039E-2</c:v>
                </c:pt>
                <c:pt idx="21">
                  <c:v>3.9877756995121375E-2</c:v>
                </c:pt>
                <c:pt idx="22">
                  <c:v>4.177671662845471E-2</c:v>
                </c:pt>
                <c:pt idx="23">
                  <c:v>4.3675676261788039E-2</c:v>
                </c:pt>
                <c:pt idx="24">
                  <c:v>4.5574635895121375E-2</c:v>
                </c:pt>
                <c:pt idx="25">
                  <c:v>4.7473595528454711E-2</c:v>
                </c:pt>
                <c:pt idx="26">
                  <c:v>4.9372555161788047E-2</c:v>
                </c:pt>
                <c:pt idx="27">
                  <c:v>5.1271514795121376E-2</c:v>
                </c:pt>
                <c:pt idx="28">
                  <c:v>5.3170474428454712E-2</c:v>
                </c:pt>
                <c:pt idx="29">
                  <c:v>5.5069434061788047E-2</c:v>
                </c:pt>
                <c:pt idx="30">
                  <c:v>5.6968393695121376E-2</c:v>
                </c:pt>
                <c:pt idx="31">
                  <c:v>5.8867353328454712E-2</c:v>
                </c:pt>
                <c:pt idx="32">
                  <c:v>6.0766312961788048E-2</c:v>
                </c:pt>
                <c:pt idx="33">
                  <c:v>6.2665272595121377E-2</c:v>
                </c:pt>
                <c:pt idx="34">
                  <c:v>6.4564232228454713E-2</c:v>
                </c:pt>
                <c:pt idx="35">
                  <c:v>6.6463191861788048E-2</c:v>
                </c:pt>
                <c:pt idx="36">
                  <c:v>6.8362151495121384E-2</c:v>
                </c:pt>
                <c:pt idx="37">
                  <c:v>7.026111112845472E-2</c:v>
                </c:pt>
                <c:pt idx="38">
                  <c:v>7.2160070761788056E-2</c:v>
                </c:pt>
                <c:pt idx="39">
                  <c:v>7.4059030395121378E-2</c:v>
                </c:pt>
                <c:pt idx="40">
                  <c:v>7.5957990028454714E-2</c:v>
                </c:pt>
                <c:pt idx="41">
                  <c:v>7.785694966178805E-2</c:v>
                </c:pt>
                <c:pt idx="42">
                  <c:v>7.9755909295121385E-2</c:v>
                </c:pt>
                <c:pt idx="43">
                  <c:v>8.1654868928454721E-2</c:v>
                </c:pt>
                <c:pt idx="44">
                  <c:v>8.3553828561788057E-2</c:v>
                </c:pt>
                <c:pt idx="45">
                  <c:v>8.5452788195121393E-2</c:v>
                </c:pt>
                <c:pt idx="46">
                  <c:v>8.7351747828454715E-2</c:v>
                </c:pt>
                <c:pt idx="47">
                  <c:v>8.9250707461788051E-2</c:v>
                </c:pt>
                <c:pt idx="48">
                  <c:v>9.1149667095121387E-2</c:v>
                </c:pt>
                <c:pt idx="49">
                  <c:v>9.3048626728454722E-2</c:v>
                </c:pt>
                <c:pt idx="50">
                  <c:v>9.4947586361788058E-2</c:v>
                </c:pt>
                <c:pt idx="51">
                  <c:v>9.6846545995121477E-2</c:v>
                </c:pt>
                <c:pt idx="52">
                  <c:v>9.8745505628454813E-2</c:v>
                </c:pt>
                <c:pt idx="53">
                  <c:v>0.10064446526178815</c:v>
                </c:pt>
                <c:pt idx="54">
                  <c:v>0.10254342489512147</c:v>
                </c:pt>
                <c:pt idx="55">
                  <c:v>0.10444238452845483</c:v>
                </c:pt>
                <c:pt idx="56">
                  <c:v>0.10634134416178817</c:v>
                </c:pt>
                <c:pt idx="57">
                  <c:v>0.10824030379512151</c:v>
                </c:pt>
                <c:pt idx="58">
                  <c:v>0.11013926342845484</c:v>
                </c:pt>
                <c:pt idx="59">
                  <c:v>0.11203822306178819</c:v>
                </c:pt>
                <c:pt idx="60">
                  <c:v>0.11393718269512136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-2.9700000000000001E-4</c:v>
                </c:pt>
                <c:pt idx="2">
                  <c:v>-3.0699999999999998E-4</c:v>
                </c:pt>
                <c:pt idx="3">
                  <c:v>-3.1799999999999998E-4</c:v>
                </c:pt>
                <c:pt idx="4">
                  <c:v>-3.28E-4</c:v>
                </c:pt>
                <c:pt idx="5">
                  <c:v>-3.39E-4</c:v>
                </c:pt>
                <c:pt idx="6">
                  <c:v>-3.4900000000000003E-4</c:v>
                </c:pt>
                <c:pt idx="7">
                  <c:v>-3.6000000000000002E-4</c:v>
                </c:pt>
                <c:pt idx="8">
                  <c:v>-3.6999999999999999E-4</c:v>
                </c:pt>
                <c:pt idx="9">
                  <c:v>-3.8099999999999999E-4</c:v>
                </c:pt>
                <c:pt idx="10">
                  <c:v>-3.9199999999999999E-4</c:v>
                </c:pt>
                <c:pt idx="11">
                  <c:v>-4.0200000000000001E-4</c:v>
                </c:pt>
                <c:pt idx="12">
                  <c:v>-4.1300000000000001E-4</c:v>
                </c:pt>
                <c:pt idx="13">
                  <c:v>-4.2299999999999998E-4</c:v>
                </c:pt>
                <c:pt idx="14">
                  <c:v>-4.3399999999999998E-4</c:v>
                </c:pt>
                <c:pt idx="15">
                  <c:v>-4.4499999999999997E-4</c:v>
                </c:pt>
                <c:pt idx="16">
                  <c:v>-4.55E-4</c:v>
                </c:pt>
                <c:pt idx="17">
                  <c:v>-4.66E-4</c:v>
                </c:pt>
                <c:pt idx="18">
                  <c:v>-4.7800000000000002E-4</c:v>
                </c:pt>
                <c:pt idx="19">
                  <c:v>-4.8999999999999998E-4</c:v>
                </c:pt>
                <c:pt idx="20">
                  <c:v>-5.04E-4</c:v>
                </c:pt>
                <c:pt idx="21">
                  <c:v>-5.1699999999999999E-4</c:v>
                </c:pt>
                <c:pt idx="22">
                  <c:v>-5.3200000000000003E-4</c:v>
                </c:pt>
                <c:pt idx="23">
                  <c:v>-5.4900000000000001E-4</c:v>
                </c:pt>
                <c:pt idx="24">
                  <c:v>-5.6499999999999996E-4</c:v>
                </c:pt>
                <c:pt idx="25">
                  <c:v>-5.8100000000000003E-4</c:v>
                </c:pt>
                <c:pt idx="26">
                  <c:v>-5.9999999999999995E-4</c:v>
                </c:pt>
                <c:pt idx="27">
                  <c:v>-6.1700000000000004E-4</c:v>
                </c:pt>
                <c:pt idx="28">
                  <c:v>-6.3500000000000004E-4</c:v>
                </c:pt>
                <c:pt idx="29">
                  <c:v>-6.5300000000000004E-4</c:v>
                </c:pt>
                <c:pt idx="30">
                  <c:v>-6.7000000000000002E-4</c:v>
                </c:pt>
                <c:pt idx="31">
                  <c:v>-6.9300000000000004E-4</c:v>
                </c:pt>
                <c:pt idx="32">
                  <c:v>-7.1500000000000003E-4</c:v>
                </c:pt>
                <c:pt idx="33">
                  <c:v>-7.45E-4</c:v>
                </c:pt>
                <c:pt idx="34">
                  <c:v>-7.7200000000000001E-4</c:v>
                </c:pt>
                <c:pt idx="35">
                  <c:v>-8.0500000000000005E-4</c:v>
                </c:pt>
                <c:pt idx="36">
                  <c:v>-8.3199999999999995E-4</c:v>
                </c:pt>
                <c:pt idx="37">
                  <c:v>-8.6200000000000003E-4</c:v>
                </c:pt>
                <c:pt idx="38">
                  <c:v>-8.92E-4</c:v>
                </c:pt>
                <c:pt idx="39">
                  <c:v>-9.2599999999999996E-4</c:v>
                </c:pt>
                <c:pt idx="40">
                  <c:v>-9.5799999999999998E-4</c:v>
                </c:pt>
                <c:pt idx="41">
                  <c:v>-9.9099999999999991E-4</c:v>
                </c:pt>
                <c:pt idx="42">
                  <c:v>-1.0269999999999999E-3</c:v>
                </c:pt>
                <c:pt idx="43">
                  <c:v>-1.0660000000000001E-3</c:v>
                </c:pt>
                <c:pt idx="44">
                  <c:v>-1.111E-3</c:v>
                </c:pt>
                <c:pt idx="45">
                  <c:v>-1.1529999999999999E-3</c:v>
                </c:pt>
                <c:pt idx="46">
                  <c:v>-1.1950000000000001E-3</c:v>
                </c:pt>
                <c:pt idx="47">
                  <c:v>-1.2390000000000001E-3</c:v>
                </c:pt>
                <c:pt idx="48">
                  <c:v>-1.2930000000000001E-3</c:v>
                </c:pt>
                <c:pt idx="49">
                  <c:v>-1.3420000000000001E-3</c:v>
                </c:pt>
                <c:pt idx="50">
                  <c:v>-1.387E-3</c:v>
                </c:pt>
                <c:pt idx="51">
                  <c:v>-1.4419999999999999E-3</c:v>
                </c:pt>
                <c:pt idx="52">
                  <c:v>-1.5009999999999999E-3</c:v>
                </c:pt>
                <c:pt idx="53">
                  <c:v>-1.562E-3</c:v>
                </c:pt>
                <c:pt idx="54">
                  <c:v>-1.632E-3</c:v>
                </c:pt>
                <c:pt idx="55">
                  <c:v>-1.683E-3</c:v>
                </c:pt>
                <c:pt idx="56">
                  <c:v>-1.738E-3</c:v>
                </c:pt>
                <c:pt idx="57">
                  <c:v>-1.7849999999999999E-3</c:v>
                </c:pt>
                <c:pt idx="58">
                  <c:v>-1.836E-3</c:v>
                </c:pt>
                <c:pt idx="59">
                  <c:v>-1.8810000000000001E-3</c:v>
                </c:pt>
                <c:pt idx="60">
                  <c:v>-1.9250000000000001E-3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3.9530487863093982E-7</c:v>
                </c:pt>
                <c:pt idx="1">
                  <c:v>9.4908449512136903E-4</c:v>
                </c:pt>
                <c:pt idx="2">
                  <c:v>1.8985642951213691E-3</c:v>
                </c:pt>
                <c:pt idx="3">
                  <c:v>2.8480440951213692E-3</c:v>
                </c:pt>
                <c:pt idx="4">
                  <c:v>3.7975238951213691E-3</c:v>
                </c:pt>
                <c:pt idx="5">
                  <c:v>4.747003695121369E-3</c:v>
                </c:pt>
                <c:pt idx="6">
                  <c:v>5.6964834951213688E-3</c:v>
                </c:pt>
                <c:pt idx="7">
                  <c:v>6.6459632951213687E-3</c:v>
                </c:pt>
                <c:pt idx="8">
                  <c:v>7.5954430951213686E-3</c:v>
                </c:pt>
                <c:pt idx="9">
                  <c:v>8.5449228951213693E-3</c:v>
                </c:pt>
                <c:pt idx="10">
                  <c:v>9.4944026951213675E-3</c:v>
                </c:pt>
                <c:pt idx="11">
                  <c:v>9.4944026951213675E-3</c:v>
                </c:pt>
                <c:pt idx="12">
                  <c:v>1.0443882495121369E-2</c:v>
                </c:pt>
                <c:pt idx="13">
                  <c:v>1.1393362295121369E-2</c:v>
                </c:pt>
                <c:pt idx="14">
                  <c:v>1.2342842095121371E-2</c:v>
                </c:pt>
                <c:pt idx="15">
                  <c:v>1.329232189512137E-2</c:v>
                </c:pt>
                <c:pt idx="16">
                  <c:v>1.424180169512137E-2</c:v>
                </c:pt>
                <c:pt idx="17">
                  <c:v>1.5191281495121372E-2</c:v>
                </c:pt>
                <c:pt idx="18">
                  <c:v>1.6140761295121372E-2</c:v>
                </c:pt>
                <c:pt idx="19">
                  <c:v>1.7090241095121372E-2</c:v>
                </c:pt>
                <c:pt idx="20">
                  <c:v>1.8039720895121372E-2</c:v>
                </c:pt>
                <c:pt idx="21">
                  <c:v>1.8989200695121368E-2</c:v>
                </c:pt>
                <c:pt idx="22">
                  <c:v>1.8989200695121368E-2</c:v>
                </c:pt>
                <c:pt idx="23">
                  <c:v>1.9938680495121368E-2</c:v>
                </c:pt>
                <c:pt idx="24">
                  <c:v>2.0888160295121368E-2</c:v>
                </c:pt>
                <c:pt idx="25">
                  <c:v>2.1837640095121368E-2</c:v>
                </c:pt>
                <c:pt idx="26">
                  <c:v>2.2787119895121364E-2</c:v>
                </c:pt>
                <c:pt idx="27">
                  <c:v>2.3736599695121364E-2</c:v>
                </c:pt>
                <c:pt idx="28">
                  <c:v>2.4686079495121364E-2</c:v>
                </c:pt>
                <c:pt idx="29">
                  <c:v>2.563555929512136E-2</c:v>
                </c:pt>
                <c:pt idx="30">
                  <c:v>2.658503909512136E-2</c:v>
                </c:pt>
                <c:pt idx="31">
                  <c:v>2.753451889512136E-2</c:v>
                </c:pt>
                <c:pt idx="32">
                  <c:v>2.848399869512136E-2</c:v>
                </c:pt>
                <c:pt idx="33">
                  <c:v>2.848399869512136E-2</c:v>
                </c:pt>
                <c:pt idx="34">
                  <c:v>2.9433478495121356E-2</c:v>
                </c:pt>
                <c:pt idx="35">
                  <c:v>3.0382958295121356E-2</c:v>
                </c:pt>
                <c:pt idx="36">
                  <c:v>3.1332438095121352E-2</c:v>
                </c:pt>
                <c:pt idx="37">
                  <c:v>3.2281917895121352E-2</c:v>
                </c:pt>
                <c:pt idx="38">
                  <c:v>3.3231397695121352E-2</c:v>
                </c:pt>
                <c:pt idx="39">
                  <c:v>3.4180877495121352E-2</c:v>
                </c:pt>
                <c:pt idx="40">
                  <c:v>3.5130357295121352E-2</c:v>
                </c:pt>
                <c:pt idx="41">
                  <c:v>3.6079837095121352E-2</c:v>
                </c:pt>
                <c:pt idx="42">
                  <c:v>3.7029316895121345E-2</c:v>
                </c:pt>
                <c:pt idx="43">
                  <c:v>3.7978796695121345E-2</c:v>
                </c:pt>
                <c:pt idx="44">
                  <c:v>3.7978796695121345E-2</c:v>
                </c:pt>
                <c:pt idx="45">
                  <c:v>3.8928276495121344E-2</c:v>
                </c:pt>
                <c:pt idx="46">
                  <c:v>3.9877756295121344E-2</c:v>
                </c:pt>
                <c:pt idx="47">
                  <c:v>4.0827236095121344E-2</c:v>
                </c:pt>
                <c:pt idx="48">
                  <c:v>4.1776715895121344E-2</c:v>
                </c:pt>
                <c:pt idx="49">
                  <c:v>4.2726195695121344E-2</c:v>
                </c:pt>
                <c:pt idx="50">
                  <c:v>4.3675675495121344E-2</c:v>
                </c:pt>
                <c:pt idx="51">
                  <c:v>4.4625155295121337E-2</c:v>
                </c:pt>
                <c:pt idx="52">
                  <c:v>4.5574635095121337E-2</c:v>
                </c:pt>
                <c:pt idx="53">
                  <c:v>4.6524114895121337E-2</c:v>
                </c:pt>
                <c:pt idx="54">
                  <c:v>4.7473594695121336E-2</c:v>
                </c:pt>
                <c:pt idx="55">
                  <c:v>4.7473594695121336E-2</c:v>
                </c:pt>
                <c:pt idx="56">
                  <c:v>4.8423074495121336E-2</c:v>
                </c:pt>
                <c:pt idx="57">
                  <c:v>4.9372554295121336E-2</c:v>
                </c:pt>
                <c:pt idx="58">
                  <c:v>5.0322034095121336E-2</c:v>
                </c:pt>
                <c:pt idx="59">
                  <c:v>5.1271513895121329E-2</c:v>
                </c:pt>
                <c:pt idx="60">
                  <c:v>5.2220993695121329E-2</c:v>
                </c:pt>
                <c:pt idx="61">
                  <c:v>5.3170473495121329E-2</c:v>
                </c:pt>
                <c:pt idx="62">
                  <c:v>5.4119953295121329E-2</c:v>
                </c:pt>
                <c:pt idx="63">
                  <c:v>5.5069433095121328E-2</c:v>
                </c:pt>
                <c:pt idx="64">
                  <c:v>5.6018912895121328E-2</c:v>
                </c:pt>
                <c:pt idx="65">
                  <c:v>5.6968392695121328E-2</c:v>
                </c:pt>
                <c:pt idx="66">
                  <c:v>5.6968392695121328E-2</c:v>
                </c:pt>
                <c:pt idx="67">
                  <c:v>5.7917872495121321E-2</c:v>
                </c:pt>
                <c:pt idx="68">
                  <c:v>5.8867352295121321E-2</c:v>
                </c:pt>
                <c:pt idx="69">
                  <c:v>5.9816832095121321E-2</c:v>
                </c:pt>
                <c:pt idx="70">
                  <c:v>6.0766311895121321E-2</c:v>
                </c:pt>
                <c:pt idx="71">
                  <c:v>6.1715791695121321E-2</c:v>
                </c:pt>
                <c:pt idx="72">
                  <c:v>6.2665271495121314E-2</c:v>
                </c:pt>
                <c:pt idx="73">
                  <c:v>6.3614751295121313E-2</c:v>
                </c:pt>
                <c:pt idx="74">
                  <c:v>6.4564231095121313E-2</c:v>
                </c:pt>
                <c:pt idx="75">
                  <c:v>6.5513710895121327E-2</c:v>
                </c:pt>
                <c:pt idx="76">
                  <c:v>6.6463190695121327E-2</c:v>
                </c:pt>
                <c:pt idx="77">
                  <c:v>6.6463190695121327E-2</c:v>
                </c:pt>
                <c:pt idx="78">
                  <c:v>6.7412670495121341E-2</c:v>
                </c:pt>
                <c:pt idx="79">
                  <c:v>6.8362150295121341E-2</c:v>
                </c:pt>
                <c:pt idx="80">
                  <c:v>6.931163009512134E-2</c:v>
                </c:pt>
                <c:pt idx="81">
                  <c:v>7.0261109895121354E-2</c:v>
                </c:pt>
                <c:pt idx="82">
                  <c:v>7.1210589695121354E-2</c:v>
                </c:pt>
                <c:pt idx="83">
                  <c:v>7.2160069495121368E-2</c:v>
                </c:pt>
                <c:pt idx="84">
                  <c:v>7.3109549295121368E-2</c:v>
                </c:pt>
                <c:pt idx="85">
                  <c:v>7.4059029095121381E-2</c:v>
                </c:pt>
                <c:pt idx="86">
                  <c:v>7.5008508895121381E-2</c:v>
                </c:pt>
                <c:pt idx="87">
                  <c:v>7.5957988695121326E-2</c:v>
                </c:pt>
                <c:pt idx="88">
                  <c:v>7.5957988695121326E-2</c:v>
                </c:pt>
                <c:pt idx="89">
                  <c:v>7.6907468495121339E-2</c:v>
                </c:pt>
                <c:pt idx="90">
                  <c:v>7.7856948295121339E-2</c:v>
                </c:pt>
                <c:pt idx="91">
                  <c:v>7.8806428095121353E-2</c:v>
                </c:pt>
                <c:pt idx="92">
                  <c:v>7.9755907895121353E-2</c:v>
                </c:pt>
                <c:pt idx="93">
                  <c:v>8.0705387695121367E-2</c:v>
                </c:pt>
                <c:pt idx="94">
                  <c:v>8.1654867495121367E-2</c:v>
                </c:pt>
                <c:pt idx="95">
                  <c:v>8.2604347295121366E-2</c:v>
                </c:pt>
                <c:pt idx="96">
                  <c:v>8.355382709512138E-2</c:v>
                </c:pt>
                <c:pt idx="97">
                  <c:v>8.450330689512138E-2</c:v>
                </c:pt>
                <c:pt idx="98">
                  <c:v>8.5452786695121338E-2</c:v>
                </c:pt>
                <c:pt idx="99">
                  <c:v>8.5452786695121338E-2</c:v>
                </c:pt>
                <c:pt idx="100">
                  <c:v>8.6402266495121338E-2</c:v>
                </c:pt>
                <c:pt idx="101">
                  <c:v>8.7351746295121352E-2</c:v>
                </c:pt>
                <c:pt idx="102">
                  <c:v>8.8301226095121352E-2</c:v>
                </c:pt>
                <c:pt idx="103">
                  <c:v>8.9250705895121352E-2</c:v>
                </c:pt>
                <c:pt idx="104">
                  <c:v>9.0200185695121365E-2</c:v>
                </c:pt>
                <c:pt idx="105">
                  <c:v>9.1149665495121365E-2</c:v>
                </c:pt>
                <c:pt idx="106">
                  <c:v>9.2099145295121379E-2</c:v>
                </c:pt>
                <c:pt idx="107">
                  <c:v>9.3048625095121379E-2</c:v>
                </c:pt>
                <c:pt idx="108">
                  <c:v>9.3998104895121393E-2</c:v>
                </c:pt>
                <c:pt idx="109">
                  <c:v>9.4947584695121337E-2</c:v>
                </c:pt>
                <c:pt idx="110">
                  <c:v>9.4947584695121337E-2</c:v>
                </c:pt>
                <c:pt idx="111">
                  <c:v>9.5897064495121337E-2</c:v>
                </c:pt>
                <c:pt idx="112">
                  <c:v>9.6846544295121351E-2</c:v>
                </c:pt>
                <c:pt idx="113">
                  <c:v>9.7796024095121351E-2</c:v>
                </c:pt>
                <c:pt idx="114">
                  <c:v>9.8745503895121364E-2</c:v>
                </c:pt>
                <c:pt idx="115">
                  <c:v>9.9694983695121364E-2</c:v>
                </c:pt>
                <c:pt idx="116">
                  <c:v>0.10064446349512138</c:v>
                </c:pt>
                <c:pt idx="117">
                  <c:v>0.10159394329512138</c:v>
                </c:pt>
                <c:pt idx="118">
                  <c:v>0.10254342309512139</c:v>
                </c:pt>
                <c:pt idx="119">
                  <c:v>0.10349290289512139</c:v>
                </c:pt>
                <c:pt idx="120">
                  <c:v>0.10444238269512134</c:v>
                </c:pt>
                <c:pt idx="121">
                  <c:v>0.10444238269512134</c:v>
                </c:pt>
                <c:pt idx="122">
                  <c:v>0.10539186249512135</c:v>
                </c:pt>
                <c:pt idx="123">
                  <c:v>0.10634134229512135</c:v>
                </c:pt>
                <c:pt idx="124">
                  <c:v>0.10729082209512136</c:v>
                </c:pt>
                <c:pt idx="125">
                  <c:v>0.10824030189512136</c:v>
                </c:pt>
                <c:pt idx="126">
                  <c:v>0.10918978169512138</c:v>
                </c:pt>
                <c:pt idx="127">
                  <c:v>0.11013926149512138</c:v>
                </c:pt>
                <c:pt idx="128">
                  <c:v>0.11108874129512138</c:v>
                </c:pt>
                <c:pt idx="129">
                  <c:v>0.11203822109512139</c:v>
                </c:pt>
                <c:pt idx="130">
                  <c:v>0.11298770089512139</c:v>
                </c:pt>
                <c:pt idx="131">
                  <c:v>0.11393718069512135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-2.92E-4</c:v>
                </c:pt>
                <c:pt idx="2">
                  <c:v>-2.9700000000000001E-4</c:v>
                </c:pt>
                <c:pt idx="3">
                  <c:v>-3.0200000000000002E-4</c:v>
                </c:pt>
                <c:pt idx="4">
                  <c:v>-3.0699999999999998E-4</c:v>
                </c:pt>
                <c:pt idx="5">
                  <c:v>-3.1199999999999999E-4</c:v>
                </c:pt>
                <c:pt idx="6">
                  <c:v>-3.1799999999999998E-4</c:v>
                </c:pt>
                <c:pt idx="7">
                  <c:v>-3.2299999999999999E-4</c:v>
                </c:pt>
                <c:pt idx="8">
                  <c:v>-3.28E-4</c:v>
                </c:pt>
                <c:pt idx="9">
                  <c:v>-3.3300000000000002E-4</c:v>
                </c:pt>
                <c:pt idx="10">
                  <c:v>-3.39E-4</c:v>
                </c:pt>
                <c:pt idx="11">
                  <c:v>-3.39E-4</c:v>
                </c:pt>
                <c:pt idx="12">
                  <c:v>-3.4400000000000001E-4</c:v>
                </c:pt>
                <c:pt idx="13">
                  <c:v>-3.4900000000000003E-4</c:v>
                </c:pt>
                <c:pt idx="14">
                  <c:v>-3.5500000000000001E-4</c:v>
                </c:pt>
                <c:pt idx="15">
                  <c:v>-3.6000000000000002E-4</c:v>
                </c:pt>
                <c:pt idx="16">
                  <c:v>-3.6499999999999998E-4</c:v>
                </c:pt>
                <c:pt idx="17">
                  <c:v>-3.6999999999999999E-4</c:v>
                </c:pt>
                <c:pt idx="18">
                  <c:v>-3.7599999999999998E-4</c:v>
                </c:pt>
                <c:pt idx="19">
                  <c:v>-3.8099999999999999E-4</c:v>
                </c:pt>
                <c:pt idx="20">
                  <c:v>-3.86E-4</c:v>
                </c:pt>
                <c:pt idx="21">
                  <c:v>-3.9199999999999999E-4</c:v>
                </c:pt>
                <c:pt idx="22">
                  <c:v>-3.9199999999999999E-4</c:v>
                </c:pt>
                <c:pt idx="23">
                  <c:v>-3.97E-4</c:v>
                </c:pt>
                <c:pt idx="24">
                  <c:v>-4.0200000000000001E-4</c:v>
                </c:pt>
                <c:pt idx="25">
                  <c:v>-4.0700000000000003E-4</c:v>
                </c:pt>
                <c:pt idx="26">
                  <c:v>-4.1300000000000001E-4</c:v>
                </c:pt>
                <c:pt idx="27">
                  <c:v>-4.1800000000000002E-4</c:v>
                </c:pt>
                <c:pt idx="28">
                  <c:v>-4.2299999999999998E-4</c:v>
                </c:pt>
                <c:pt idx="29">
                  <c:v>-4.28E-4</c:v>
                </c:pt>
                <c:pt idx="30">
                  <c:v>-4.3399999999999998E-4</c:v>
                </c:pt>
                <c:pt idx="31">
                  <c:v>-4.3899999999999999E-4</c:v>
                </c:pt>
                <c:pt idx="32">
                  <c:v>-4.4499999999999997E-4</c:v>
                </c:pt>
                <c:pt idx="33">
                  <c:v>-4.4499999999999997E-4</c:v>
                </c:pt>
                <c:pt idx="34">
                  <c:v>-4.4999999999999999E-4</c:v>
                </c:pt>
                <c:pt idx="35">
                  <c:v>-4.55E-4</c:v>
                </c:pt>
                <c:pt idx="36">
                  <c:v>-4.6099999999999998E-4</c:v>
                </c:pt>
                <c:pt idx="37">
                  <c:v>-4.66E-4</c:v>
                </c:pt>
                <c:pt idx="38">
                  <c:v>-4.7199999999999998E-4</c:v>
                </c:pt>
                <c:pt idx="39">
                  <c:v>-4.7800000000000002E-4</c:v>
                </c:pt>
                <c:pt idx="40">
                  <c:v>-4.84E-4</c:v>
                </c:pt>
                <c:pt idx="41">
                  <c:v>-4.9100000000000001E-4</c:v>
                </c:pt>
                <c:pt idx="42">
                  <c:v>-4.9700000000000005E-4</c:v>
                </c:pt>
                <c:pt idx="43">
                  <c:v>-5.04E-4</c:v>
                </c:pt>
                <c:pt idx="44">
                  <c:v>-5.04E-4</c:v>
                </c:pt>
                <c:pt idx="45">
                  <c:v>-5.1000000000000004E-4</c:v>
                </c:pt>
                <c:pt idx="46">
                  <c:v>-5.1699999999999999E-4</c:v>
                </c:pt>
                <c:pt idx="47">
                  <c:v>-5.2400000000000005E-4</c:v>
                </c:pt>
                <c:pt idx="48">
                  <c:v>-5.3200000000000003E-4</c:v>
                </c:pt>
                <c:pt idx="49">
                  <c:v>-5.4100000000000003E-4</c:v>
                </c:pt>
                <c:pt idx="50">
                  <c:v>-5.4900000000000001E-4</c:v>
                </c:pt>
                <c:pt idx="51">
                  <c:v>-5.5699999999999999E-4</c:v>
                </c:pt>
                <c:pt idx="52">
                  <c:v>-5.6499999999999996E-4</c:v>
                </c:pt>
                <c:pt idx="53">
                  <c:v>-5.7399999999999997E-4</c:v>
                </c:pt>
                <c:pt idx="54">
                  <c:v>-5.8299999999999997E-4</c:v>
                </c:pt>
                <c:pt idx="55">
                  <c:v>-5.8299999999999997E-4</c:v>
                </c:pt>
                <c:pt idx="56">
                  <c:v>-5.9199999999999997E-4</c:v>
                </c:pt>
                <c:pt idx="57">
                  <c:v>-6.0099999999999997E-4</c:v>
                </c:pt>
                <c:pt idx="58">
                  <c:v>-6.0999999999999997E-4</c:v>
                </c:pt>
                <c:pt idx="59">
                  <c:v>-6.1899999999999998E-4</c:v>
                </c:pt>
                <c:pt idx="60">
                  <c:v>-6.2799999999999998E-4</c:v>
                </c:pt>
                <c:pt idx="61">
                  <c:v>-6.3599999999999996E-4</c:v>
                </c:pt>
                <c:pt idx="62">
                  <c:v>-6.4499999999999996E-4</c:v>
                </c:pt>
                <c:pt idx="63">
                  <c:v>-6.5399999999999996E-4</c:v>
                </c:pt>
                <c:pt idx="64">
                  <c:v>-6.6299999999999996E-4</c:v>
                </c:pt>
                <c:pt idx="65">
                  <c:v>-6.7400000000000001E-4</c:v>
                </c:pt>
                <c:pt idx="66">
                  <c:v>-6.7400000000000001E-4</c:v>
                </c:pt>
                <c:pt idx="67">
                  <c:v>-6.8499999999999995E-4</c:v>
                </c:pt>
                <c:pt idx="68">
                  <c:v>-6.96E-4</c:v>
                </c:pt>
                <c:pt idx="69">
                  <c:v>-7.0799999999999997E-4</c:v>
                </c:pt>
                <c:pt idx="70">
                  <c:v>-7.2199999999999999E-4</c:v>
                </c:pt>
                <c:pt idx="71">
                  <c:v>-7.36E-4</c:v>
                </c:pt>
                <c:pt idx="72">
                  <c:v>-7.5000000000000002E-4</c:v>
                </c:pt>
                <c:pt idx="73">
                  <c:v>-7.6300000000000001E-4</c:v>
                </c:pt>
                <c:pt idx="74">
                  <c:v>-7.7999999999999999E-4</c:v>
                </c:pt>
                <c:pt idx="75">
                  <c:v>-7.9500000000000003E-4</c:v>
                </c:pt>
                <c:pt idx="76">
                  <c:v>-8.0999999999999996E-4</c:v>
                </c:pt>
                <c:pt idx="77">
                  <c:v>-8.0999999999999996E-4</c:v>
                </c:pt>
                <c:pt idx="78">
                  <c:v>-8.2399999999999997E-4</c:v>
                </c:pt>
                <c:pt idx="79">
                  <c:v>-8.4000000000000003E-4</c:v>
                </c:pt>
                <c:pt idx="80">
                  <c:v>-8.5400000000000005E-4</c:v>
                </c:pt>
                <c:pt idx="81">
                  <c:v>-8.6899999999999998E-4</c:v>
                </c:pt>
                <c:pt idx="82">
                  <c:v>-8.8400000000000002E-4</c:v>
                </c:pt>
                <c:pt idx="83">
                  <c:v>-9.0200000000000002E-4</c:v>
                </c:pt>
                <c:pt idx="84">
                  <c:v>-9.19E-4</c:v>
                </c:pt>
                <c:pt idx="85">
                  <c:v>-9.3499999999999996E-4</c:v>
                </c:pt>
                <c:pt idx="86">
                  <c:v>-9.5200000000000005E-4</c:v>
                </c:pt>
                <c:pt idx="87">
                  <c:v>-9.6900000000000003E-4</c:v>
                </c:pt>
                <c:pt idx="88">
                  <c:v>-9.6900000000000003E-4</c:v>
                </c:pt>
                <c:pt idx="89">
                  <c:v>-9.859999999999999E-4</c:v>
                </c:pt>
                <c:pt idx="90">
                  <c:v>-1.0039999999999999E-3</c:v>
                </c:pt>
                <c:pt idx="91">
                  <c:v>-1.024E-3</c:v>
                </c:pt>
                <c:pt idx="92">
                  <c:v>-1.0430000000000001E-3</c:v>
                </c:pt>
                <c:pt idx="93">
                  <c:v>-1.0640000000000001E-3</c:v>
                </c:pt>
                <c:pt idx="94">
                  <c:v>-1.0859999999999999E-3</c:v>
                </c:pt>
                <c:pt idx="95">
                  <c:v>-1.108E-3</c:v>
                </c:pt>
                <c:pt idx="96">
                  <c:v>-1.129E-3</c:v>
                </c:pt>
                <c:pt idx="97">
                  <c:v>-1.1509999999999999E-3</c:v>
                </c:pt>
                <c:pt idx="98">
                  <c:v>-1.173E-3</c:v>
                </c:pt>
                <c:pt idx="99">
                  <c:v>-1.173E-3</c:v>
                </c:pt>
                <c:pt idx="100">
                  <c:v>-1.1950000000000001E-3</c:v>
                </c:pt>
                <c:pt idx="101">
                  <c:v>-1.217E-3</c:v>
                </c:pt>
                <c:pt idx="102">
                  <c:v>-1.2440000000000001E-3</c:v>
                </c:pt>
                <c:pt idx="103">
                  <c:v>-1.2700000000000001E-3</c:v>
                </c:pt>
                <c:pt idx="104">
                  <c:v>-1.294E-3</c:v>
                </c:pt>
                <c:pt idx="105">
                  <c:v>-1.3190000000000001E-3</c:v>
                </c:pt>
                <c:pt idx="106">
                  <c:v>-1.343E-3</c:v>
                </c:pt>
                <c:pt idx="107">
                  <c:v>-1.3680000000000001E-3</c:v>
                </c:pt>
                <c:pt idx="108">
                  <c:v>-1.3910000000000001E-3</c:v>
                </c:pt>
                <c:pt idx="109">
                  <c:v>-1.4189999999999999E-3</c:v>
                </c:pt>
                <c:pt idx="110">
                  <c:v>-1.4189999999999999E-3</c:v>
                </c:pt>
                <c:pt idx="111">
                  <c:v>-1.4480000000000001E-3</c:v>
                </c:pt>
                <c:pt idx="112">
                  <c:v>-1.48E-3</c:v>
                </c:pt>
                <c:pt idx="113">
                  <c:v>-1.511E-3</c:v>
                </c:pt>
                <c:pt idx="114">
                  <c:v>-1.5449999999999999E-3</c:v>
                </c:pt>
                <c:pt idx="115">
                  <c:v>-1.58E-3</c:v>
                </c:pt>
                <c:pt idx="116">
                  <c:v>-1.6100000000000001E-3</c:v>
                </c:pt>
                <c:pt idx="117">
                  <c:v>-1.6410000000000001E-3</c:v>
                </c:pt>
                <c:pt idx="118">
                  <c:v>-1.6689999999999999E-3</c:v>
                </c:pt>
                <c:pt idx="119">
                  <c:v>-1.696E-3</c:v>
                </c:pt>
                <c:pt idx="120">
                  <c:v>-1.7210000000000001E-3</c:v>
                </c:pt>
                <c:pt idx="121">
                  <c:v>-1.7210000000000001E-3</c:v>
                </c:pt>
                <c:pt idx="122">
                  <c:v>-1.7470000000000001E-3</c:v>
                </c:pt>
                <c:pt idx="123">
                  <c:v>-1.7730000000000001E-3</c:v>
                </c:pt>
                <c:pt idx="124">
                  <c:v>-1.799E-3</c:v>
                </c:pt>
                <c:pt idx="125">
                  <c:v>-1.817E-3</c:v>
                </c:pt>
                <c:pt idx="126">
                  <c:v>-1.8389999999999999E-3</c:v>
                </c:pt>
                <c:pt idx="127">
                  <c:v>-1.861E-3</c:v>
                </c:pt>
                <c:pt idx="128">
                  <c:v>-1.884E-3</c:v>
                </c:pt>
                <c:pt idx="129">
                  <c:v>-1.9070000000000001E-3</c:v>
                </c:pt>
                <c:pt idx="130">
                  <c:v>-1.9300000000000001E-3</c:v>
                </c:pt>
                <c:pt idx="131">
                  <c:v>-1.9550000000000001E-3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3.9530487863093982E-7</c:v>
                </c:pt>
                <c:pt idx="1">
                  <c:v>1.8985643284547026E-3</c:v>
                </c:pt>
                <c:pt idx="2">
                  <c:v>3.7975239617880361E-3</c:v>
                </c:pt>
                <c:pt idx="3">
                  <c:v>5.6964835951213702E-3</c:v>
                </c:pt>
                <c:pt idx="4">
                  <c:v>7.5954432284547034E-3</c:v>
                </c:pt>
                <c:pt idx="5">
                  <c:v>9.4944028617880375E-3</c:v>
                </c:pt>
                <c:pt idx="6">
                  <c:v>1.1393362495121372E-2</c:v>
                </c:pt>
                <c:pt idx="7">
                  <c:v>1.3292322128454706E-2</c:v>
                </c:pt>
                <c:pt idx="8">
                  <c:v>1.519128176178804E-2</c:v>
                </c:pt>
                <c:pt idx="9">
                  <c:v>1.7090241395121372E-2</c:v>
                </c:pt>
                <c:pt idx="10">
                  <c:v>1.8989201028454705E-2</c:v>
                </c:pt>
                <c:pt idx="11">
                  <c:v>2.088816066178804E-2</c:v>
                </c:pt>
                <c:pt idx="12">
                  <c:v>2.2787120295121373E-2</c:v>
                </c:pt>
                <c:pt idx="13">
                  <c:v>2.4686079928454705E-2</c:v>
                </c:pt>
                <c:pt idx="14">
                  <c:v>2.6585039561788041E-2</c:v>
                </c:pt>
                <c:pt idx="15">
                  <c:v>2.8483999195121373E-2</c:v>
                </c:pt>
                <c:pt idx="16">
                  <c:v>3.0382958828454709E-2</c:v>
                </c:pt>
                <c:pt idx="17">
                  <c:v>3.2281918461788038E-2</c:v>
                </c:pt>
                <c:pt idx="18">
                  <c:v>3.4180878095121374E-2</c:v>
                </c:pt>
                <c:pt idx="19">
                  <c:v>3.607983772845471E-2</c:v>
                </c:pt>
                <c:pt idx="20">
                  <c:v>3.7978797361788039E-2</c:v>
                </c:pt>
                <c:pt idx="21">
                  <c:v>3.9877756995121375E-2</c:v>
                </c:pt>
                <c:pt idx="22">
                  <c:v>4.177671662845471E-2</c:v>
                </c:pt>
                <c:pt idx="23">
                  <c:v>4.3675676261788039E-2</c:v>
                </c:pt>
                <c:pt idx="24">
                  <c:v>4.5574635895121375E-2</c:v>
                </c:pt>
                <c:pt idx="25">
                  <c:v>4.7473595528454711E-2</c:v>
                </c:pt>
                <c:pt idx="26">
                  <c:v>4.9372555161788047E-2</c:v>
                </c:pt>
                <c:pt idx="27">
                  <c:v>5.1271514795121376E-2</c:v>
                </c:pt>
                <c:pt idx="28">
                  <c:v>5.3170474428454712E-2</c:v>
                </c:pt>
                <c:pt idx="29">
                  <c:v>5.5069434061788047E-2</c:v>
                </c:pt>
                <c:pt idx="30">
                  <c:v>5.6968393695121376E-2</c:v>
                </c:pt>
                <c:pt idx="31">
                  <c:v>5.8867353328454712E-2</c:v>
                </c:pt>
                <c:pt idx="32">
                  <c:v>6.0766312961788048E-2</c:v>
                </c:pt>
                <c:pt idx="33">
                  <c:v>6.2665272595121377E-2</c:v>
                </c:pt>
                <c:pt idx="34">
                  <c:v>6.4564232228454713E-2</c:v>
                </c:pt>
                <c:pt idx="35">
                  <c:v>6.6463191861788048E-2</c:v>
                </c:pt>
                <c:pt idx="36">
                  <c:v>6.8362151495121384E-2</c:v>
                </c:pt>
                <c:pt idx="37">
                  <c:v>7.026111112845472E-2</c:v>
                </c:pt>
                <c:pt idx="38">
                  <c:v>7.2160070761788056E-2</c:v>
                </c:pt>
                <c:pt idx="39">
                  <c:v>7.4059030395121378E-2</c:v>
                </c:pt>
                <c:pt idx="40">
                  <c:v>7.5957990028454714E-2</c:v>
                </c:pt>
                <c:pt idx="41">
                  <c:v>7.785694966178805E-2</c:v>
                </c:pt>
                <c:pt idx="42">
                  <c:v>7.9755909295121385E-2</c:v>
                </c:pt>
                <c:pt idx="43">
                  <c:v>8.1654868928454721E-2</c:v>
                </c:pt>
                <c:pt idx="44">
                  <c:v>8.3553828561788057E-2</c:v>
                </c:pt>
                <c:pt idx="45">
                  <c:v>8.5452788195121393E-2</c:v>
                </c:pt>
                <c:pt idx="46">
                  <c:v>8.7351747828454715E-2</c:v>
                </c:pt>
                <c:pt idx="47">
                  <c:v>8.9250707461788051E-2</c:v>
                </c:pt>
                <c:pt idx="48">
                  <c:v>9.1149667095121387E-2</c:v>
                </c:pt>
                <c:pt idx="49">
                  <c:v>9.3048626728454722E-2</c:v>
                </c:pt>
                <c:pt idx="50">
                  <c:v>9.4947586361788058E-2</c:v>
                </c:pt>
                <c:pt idx="51">
                  <c:v>9.6846545995121477E-2</c:v>
                </c:pt>
                <c:pt idx="52">
                  <c:v>9.8745505628454813E-2</c:v>
                </c:pt>
                <c:pt idx="53">
                  <c:v>0.10064446526178815</c:v>
                </c:pt>
                <c:pt idx="54">
                  <c:v>0.10254342489512147</c:v>
                </c:pt>
                <c:pt idx="55">
                  <c:v>0.10444238452845483</c:v>
                </c:pt>
                <c:pt idx="56">
                  <c:v>0.10634134416178817</c:v>
                </c:pt>
                <c:pt idx="57">
                  <c:v>0.10824030379512151</c:v>
                </c:pt>
                <c:pt idx="58">
                  <c:v>0.11013926342845484</c:v>
                </c:pt>
                <c:pt idx="59">
                  <c:v>0.11203822306178819</c:v>
                </c:pt>
                <c:pt idx="60">
                  <c:v>0.11393718269512136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-2.7599999999999999E-4</c:v>
                </c:pt>
                <c:pt idx="2">
                  <c:v>-2.8499999999999999E-4</c:v>
                </c:pt>
                <c:pt idx="3">
                  <c:v>-2.9399999999999999E-4</c:v>
                </c:pt>
                <c:pt idx="4">
                  <c:v>-3.0200000000000002E-4</c:v>
                </c:pt>
                <c:pt idx="5">
                  <c:v>-3.1100000000000002E-4</c:v>
                </c:pt>
                <c:pt idx="6">
                  <c:v>-3.2000000000000003E-4</c:v>
                </c:pt>
                <c:pt idx="7">
                  <c:v>-3.2899999999999997E-4</c:v>
                </c:pt>
                <c:pt idx="8">
                  <c:v>-3.3799999999999998E-4</c:v>
                </c:pt>
                <c:pt idx="9">
                  <c:v>-3.4699999999999998E-4</c:v>
                </c:pt>
                <c:pt idx="10">
                  <c:v>-3.5599999999999998E-4</c:v>
                </c:pt>
                <c:pt idx="11">
                  <c:v>-3.6499999999999998E-4</c:v>
                </c:pt>
                <c:pt idx="12">
                  <c:v>-3.7399999999999998E-4</c:v>
                </c:pt>
                <c:pt idx="13">
                  <c:v>-3.8299999999999999E-4</c:v>
                </c:pt>
                <c:pt idx="14">
                  <c:v>-3.9199999999999999E-4</c:v>
                </c:pt>
                <c:pt idx="15">
                  <c:v>-4.0099999999999999E-4</c:v>
                </c:pt>
                <c:pt idx="16">
                  <c:v>-4.0999999999999999E-4</c:v>
                </c:pt>
                <c:pt idx="17">
                  <c:v>-4.1899999999999999E-4</c:v>
                </c:pt>
                <c:pt idx="18">
                  <c:v>-4.2900000000000002E-4</c:v>
                </c:pt>
                <c:pt idx="19">
                  <c:v>-4.3899999999999999E-4</c:v>
                </c:pt>
                <c:pt idx="20">
                  <c:v>-4.5100000000000001E-4</c:v>
                </c:pt>
                <c:pt idx="21">
                  <c:v>-4.6200000000000001E-4</c:v>
                </c:pt>
                <c:pt idx="22">
                  <c:v>-4.7399999999999997E-4</c:v>
                </c:pt>
                <c:pt idx="23">
                  <c:v>-4.8799999999999999E-4</c:v>
                </c:pt>
                <c:pt idx="24">
                  <c:v>-5.0199999999999995E-4</c:v>
                </c:pt>
                <c:pt idx="25">
                  <c:v>-5.1599999999999997E-4</c:v>
                </c:pt>
                <c:pt idx="26">
                  <c:v>-5.31E-4</c:v>
                </c:pt>
                <c:pt idx="27">
                  <c:v>-5.4500000000000002E-4</c:v>
                </c:pt>
                <c:pt idx="28">
                  <c:v>-5.5999999999999995E-4</c:v>
                </c:pt>
                <c:pt idx="29">
                  <c:v>-5.7399999999999997E-4</c:v>
                </c:pt>
                <c:pt idx="30">
                  <c:v>-5.8900000000000001E-4</c:v>
                </c:pt>
                <c:pt idx="31">
                  <c:v>-6.0599999999999998E-4</c:v>
                </c:pt>
                <c:pt idx="32">
                  <c:v>-6.2399999999999999E-4</c:v>
                </c:pt>
                <c:pt idx="33">
                  <c:v>-6.4800000000000003E-4</c:v>
                </c:pt>
                <c:pt idx="34">
                  <c:v>-6.6699999999999995E-4</c:v>
                </c:pt>
                <c:pt idx="35">
                  <c:v>-6.9200000000000002E-4</c:v>
                </c:pt>
                <c:pt idx="36">
                  <c:v>-7.1199999999999996E-4</c:v>
                </c:pt>
                <c:pt idx="37">
                  <c:v>-7.3399999999999995E-4</c:v>
                </c:pt>
                <c:pt idx="38">
                  <c:v>-7.5699999999999997E-4</c:v>
                </c:pt>
                <c:pt idx="39">
                  <c:v>-7.8200000000000003E-4</c:v>
                </c:pt>
                <c:pt idx="40">
                  <c:v>-8.0699999999999999E-4</c:v>
                </c:pt>
                <c:pt idx="41">
                  <c:v>-8.3299999999999997E-4</c:v>
                </c:pt>
                <c:pt idx="42">
                  <c:v>-8.5999999999999998E-4</c:v>
                </c:pt>
                <c:pt idx="43">
                  <c:v>-8.8999999999999995E-4</c:v>
                </c:pt>
                <c:pt idx="44">
                  <c:v>-9.2400000000000002E-4</c:v>
                </c:pt>
                <c:pt idx="45">
                  <c:v>-9.5600000000000004E-4</c:v>
                </c:pt>
                <c:pt idx="46">
                  <c:v>-9.8900000000000008E-4</c:v>
                </c:pt>
                <c:pt idx="47">
                  <c:v>-1.0219999999999999E-3</c:v>
                </c:pt>
                <c:pt idx="48">
                  <c:v>-1.0629999999999999E-3</c:v>
                </c:pt>
                <c:pt idx="49">
                  <c:v>-1.101E-3</c:v>
                </c:pt>
                <c:pt idx="50">
                  <c:v>-1.1360000000000001E-3</c:v>
                </c:pt>
                <c:pt idx="51">
                  <c:v>-1.178E-3</c:v>
                </c:pt>
                <c:pt idx="52">
                  <c:v>-1.222E-3</c:v>
                </c:pt>
                <c:pt idx="53">
                  <c:v>-1.2689999999999999E-3</c:v>
                </c:pt>
                <c:pt idx="54">
                  <c:v>-1.3190000000000001E-3</c:v>
                </c:pt>
                <c:pt idx="55">
                  <c:v>-1.358E-3</c:v>
                </c:pt>
                <c:pt idx="56">
                  <c:v>-1.3990000000000001E-3</c:v>
                </c:pt>
                <c:pt idx="57">
                  <c:v>-1.4339999999999999E-3</c:v>
                </c:pt>
                <c:pt idx="58">
                  <c:v>-1.4710000000000001E-3</c:v>
                </c:pt>
                <c:pt idx="59">
                  <c:v>-1.5039999999999999E-3</c:v>
                </c:pt>
                <c:pt idx="60">
                  <c:v>-1.5349999999999999E-3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3.9530487863093982E-7</c:v>
                </c:pt>
                <c:pt idx="1">
                  <c:v>9.4908449512136903E-4</c:v>
                </c:pt>
                <c:pt idx="2">
                  <c:v>1.8985642951213691E-3</c:v>
                </c:pt>
                <c:pt idx="3">
                  <c:v>2.8480440951213692E-3</c:v>
                </c:pt>
                <c:pt idx="4">
                  <c:v>3.7975238951213691E-3</c:v>
                </c:pt>
                <c:pt idx="5">
                  <c:v>4.747003695121369E-3</c:v>
                </c:pt>
                <c:pt idx="6">
                  <c:v>5.6964834951213688E-3</c:v>
                </c:pt>
                <c:pt idx="7">
                  <c:v>6.6459632951213687E-3</c:v>
                </c:pt>
                <c:pt idx="8">
                  <c:v>7.5954430951213686E-3</c:v>
                </c:pt>
                <c:pt idx="9">
                  <c:v>8.5449228951213693E-3</c:v>
                </c:pt>
                <c:pt idx="10">
                  <c:v>9.4944026951213675E-3</c:v>
                </c:pt>
                <c:pt idx="11">
                  <c:v>9.4944026951213675E-3</c:v>
                </c:pt>
                <c:pt idx="12">
                  <c:v>1.0443882495121369E-2</c:v>
                </c:pt>
                <c:pt idx="13">
                  <c:v>1.1393362295121369E-2</c:v>
                </c:pt>
                <c:pt idx="14">
                  <c:v>1.2342842095121371E-2</c:v>
                </c:pt>
                <c:pt idx="15">
                  <c:v>1.329232189512137E-2</c:v>
                </c:pt>
                <c:pt idx="16">
                  <c:v>1.424180169512137E-2</c:v>
                </c:pt>
                <c:pt idx="17">
                  <c:v>1.5191281495121372E-2</c:v>
                </c:pt>
                <c:pt idx="18">
                  <c:v>1.6140761295121372E-2</c:v>
                </c:pt>
                <c:pt idx="19">
                  <c:v>1.7090241095121372E-2</c:v>
                </c:pt>
                <c:pt idx="20">
                  <c:v>1.8039720895121372E-2</c:v>
                </c:pt>
                <c:pt idx="21">
                  <c:v>1.8989200695121368E-2</c:v>
                </c:pt>
                <c:pt idx="22">
                  <c:v>1.8989200695121368E-2</c:v>
                </c:pt>
                <c:pt idx="23">
                  <c:v>1.9938680495121368E-2</c:v>
                </c:pt>
                <c:pt idx="24">
                  <c:v>2.0888160295121368E-2</c:v>
                </c:pt>
                <c:pt idx="25">
                  <c:v>2.1837640095121368E-2</c:v>
                </c:pt>
                <c:pt idx="26">
                  <c:v>2.2787119895121364E-2</c:v>
                </c:pt>
                <c:pt idx="27">
                  <c:v>2.3736599695121364E-2</c:v>
                </c:pt>
                <c:pt idx="28">
                  <c:v>2.4686079495121364E-2</c:v>
                </c:pt>
                <c:pt idx="29">
                  <c:v>2.563555929512136E-2</c:v>
                </c:pt>
                <c:pt idx="30">
                  <c:v>2.658503909512136E-2</c:v>
                </c:pt>
                <c:pt idx="31">
                  <c:v>2.753451889512136E-2</c:v>
                </c:pt>
                <c:pt idx="32">
                  <c:v>2.848399869512136E-2</c:v>
                </c:pt>
                <c:pt idx="33">
                  <c:v>2.848399869512136E-2</c:v>
                </c:pt>
                <c:pt idx="34">
                  <c:v>2.9433478495121356E-2</c:v>
                </c:pt>
                <c:pt idx="35">
                  <c:v>3.0382958295121356E-2</c:v>
                </c:pt>
                <c:pt idx="36">
                  <c:v>3.1332438095121352E-2</c:v>
                </c:pt>
                <c:pt idx="37">
                  <c:v>3.2281917895121352E-2</c:v>
                </c:pt>
                <c:pt idx="38">
                  <c:v>3.3231397695121352E-2</c:v>
                </c:pt>
                <c:pt idx="39">
                  <c:v>3.4180877495121352E-2</c:v>
                </c:pt>
                <c:pt idx="40">
                  <c:v>3.5130357295121352E-2</c:v>
                </c:pt>
                <c:pt idx="41">
                  <c:v>3.6079837095121352E-2</c:v>
                </c:pt>
                <c:pt idx="42">
                  <c:v>3.7029316895121345E-2</c:v>
                </c:pt>
                <c:pt idx="43">
                  <c:v>3.7978796695121345E-2</c:v>
                </c:pt>
                <c:pt idx="44">
                  <c:v>3.7978796695121345E-2</c:v>
                </c:pt>
                <c:pt idx="45">
                  <c:v>3.8928276495121344E-2</c:v>
                </c:pt>
                <c:pt idx="46">
                  <c:v>3.9877756295121344E-2</c:v>
                </c:pt>
                <c:pt idx="47">
                  <c:v>4.0827236095121344E-2</c:v>
                </c:pt>
                <c:pt idx="48">
                  <c:v>4.1776715895121344E-2</c:v>
                </c:pt>
                <c:pt idx="49">
                  <c:v>4.2726195695121344E-2</c:v>
                </c:pt>
                <c:pt idx="50">
                  <c:v>4.3675675495121344E-2</c:v>
                </c:pt>
                <c:pt idx="51">
                  <c:v>4.4625155295121337E-2</c:v>
                </c:pt>
                <c:pt idx="52">
                  <c:v>4.5574635095121337E-2</c:v>
                </c:pt>
                <c:pt idx="53">
                  <c:v>4.6524114895121337E-2</c:v>
                </c:pt>
                <c:pt idx="54">
                  <c:v>4.7473594695121336E-2</c:v>
                </c:pt>
                <c:pt idx="55">
                  <c:v>4.7473594695121336E-2</c:v>
                </c:pt>
                <c:pt idx="56">
                  <c:v>4.8423074495121336E-2</c:v>
                </c:pt>
                <c:pt idx="57">
                  <c:v>4.9372554295121336E-2</c:v>
                </c:pt>
                <c:pt idx="58">
                  <c:v>5.0322034095121336E-2</c:v>
                </c:pt>
                <c:pt idx="59">
                  <c:v>5.1271513895121329E-2</c:v>
                </c:pt>
                <c:pt idx="60">
                  <c:v>5.2220993695121329E-2</c:v>
                </c:pt>
                <c:pt idx="61">
                  <c:v>5.3170473495121329E-2</c:v>
                </c:pt>
                <c:pt idx="62">
                  <c:v>5.4119953295121329E-2</c:v>
                </c:pt>
                <c:pt idx="63">
                  <c:v>5.5069433095121328E-2</c:v>
                </c:pt>
                <c:pt idx="64">
                  <c:v>5.6018912895121328E-2</c:v>
                </c:pt>
                <c:pt idx="65">
                  <c:v>5.6968392695121328E-2</c:v>
                </c:pt>
                <c:pt idx="66">
                  <c:v>5.6968392695121328E-2</c:v>
                </c:pt>
                <c:pt idx="67">
                  <c:v>5.7917872495121321E-2</c:v>
                </c:pt>
                <c:pt idx="68">
                  <c:v>5.8867352295121321E-2</c:v>
                </c:pt>
                <c:pt idx="69">
                  <c:v>5.9816832095121321E-2</c:v>
                </c:pt>
                <c:pt idx="70">
                  <c:v>6.0766311895121321E-2</c:v>
                </c:pt>
                <c:pt idx="71">
                  <c:v>6.1715791695121321E-2</c:v>
                </c:pt>
                <c:pt idx="72">
                  <c:v>6.2665271495121314E-2</c:v>
                </c:pt>
                <c:pt idx="73">
                  <c:v>6.3614751295121313E-2</c:v>
                </c:pt>
                <c:pt idx="74">
                  <c:v>6.4564231095121313E-2</c:v>
                </c:pt>
                <c:pt idx="75">
                  <c:v>6.5513710895121327E-2</c:v>
                </c:pt>
                <c:pt idx="76">
                  <c:v>6.6463190695121327E-2</c:v>
                </c:pt>
                <c:pt idx="77">
                  <c:v>6.6463190695121327E-2</c:v>
                </c:pt>
                <c:pt idx="78">
                  <c:v>6.7412670495121341E-2</c:v>
                </c:pt>
                <c:pt idx="79">
                  <c:v>6.8362150295121341E-2</c:v>
                </c:pt>
                <c:pt idx="80">
                  <c:v>6.931163009512134E-2</c:v>
                </c:pt>
                <c:pt idx="81">
                  <c:v>7.0261109895121354E-2</c:v>
                </c:pt>
                <c:pt idx="82">
                  <c:v>7.1210589695121354E-2</c:v>
                </c:pt>
                <c:pt idx="83">
                  <c:v>7.2160069495121368E-2</c:v>
                </c:pt>
                <c:pt idx="84">
                  <c:v>7.3109549295121368E-2</c:v>
                </c:pt>
                <c:pt idx="85">
                  <c:v>7.4059029095121381E-2</c:v>
                </c:pt>
                <c:pt idx="86">
                  <c:v>7.5008508895121381E-2</c:v>
                </c:pt>
                <c:pt idx="87">
                  <c:v>7.5957988695121326E-2</c:v>
                </c:pt>
                <c:pt idx="88">
                  <c:v>7.5957988695121326E-2</c:v>
                </c:pt>
                <c:pt idx="89">
                  <c:v>7.6907468495121339E-2</c:v>
                </c:pt>
                <c:pt idx="90">
                  <c:v>7.7856948295121339E-2</c:v>
                </c:pt>
                <c:pt idx="91">
                  <c:v>7.8806428095121353E-2</c:v>
                </c:pt>
                <c:pt idx="92">
                  <c:v>7.9755907895121353E-2</c:v>
                </c:pt>
                <c:pt idx="93">
                  <c:v>8.0705387695121367E-2</c:v>
                </c:pt>
                <c:pt idx="94">
                  <c:v>8.1654867495121367E-2</c:v>
                </c:pt>
                <c:pt idx="95">
                  <c:v>8.2604347295121366E-2</c:v>
                </c:pt>
                <c:pt idx="96">
                  <c:v>8.355382709512138E-2</c:v>
                </c:pt>
                <c:pt idx="97">
                  <c:v>8.450330689512138E-2</c:v>
                </c:pt>
                <c:pt idx="98">
                  <c:v>8.5452786695121338E-2</c:v>
                </c:pt>
                <c:pt idx="99">
                  <c:v>8.5452786695121338E-2</c:v>
                </c:pt>
                <c:pt idx="100">
                  <c:v>8.6402266495121338E-2</c:v>
                </c:pt>
                <c:pt idx="101">
                  <c:v>8.7351746295121352E-2</c:v>
                </c:pt>
                <c:pt idx="102">
                  <c:v>8.8301226095121352E-2</c:v>
                </c:pt>
                <c:pt idx="103">
                  <c:v>8.9250705895121352E-2</c:v>
                </c:pt>
                <c:pt idx="104">
                  <c:v>9.0200185695121365E-2</c:v>
                </c:pt>
                <c:pt idx="105">
                  <c:v>9.1149665495121365E-2</c:v>
                </c:pt>
                <c:pt idx="106">
                  <c:v>9.2099145295121379E-2</c:v>
                </c:pt>
                <c:pt idx="107">
                  <c:v>9.3048625095121379E-2</c:v>
                </c:pt>
                <c:pt idx="108">
                  <c:v>9.3998104895121393E-2</c:v>
                </c:pt>
                <c:pt idx="109">
                  <c:v>9.4947584695121337E-2</c:v>
                </c:pt>
                <c:pt idx="110">
                  <c:v>9.4947584695121337E-2</c:v>
                </c:pt>
                <c:pt idx="111">
                  <c:v>9.5897064495121337E-2</c:v>
                </c:pt>
                <c:pt idx="112">
                  <c:v>9.6846544295121351E-2</c:v>
                </c:pt>
                <c:pt idx="113">
                  <c:v>9.7796024095121351E-2</c:v>
                </c:pt>
                <c:pt idx="114">
                  <c:v>9.8745503895121364E-2</c:v>
                </c:pt>
                <c:pt idx="115">
                  <c:v>9.9694983695121364E-2</c:v>
                </c:pt>
                <c:pt idx="116">
                  <c:v>0.10064446349512138</c:v>
                </c:pt>
                <c:pt idx="117">
                  <c:v>0.10159394329512138</c:v>
                </c:pt>
                <c:pt idx="118">
                  <c:v>0.10254342309512139</c:v>
                </c:pt>
                <c:pt idx="119">
                  <c:v>0.10349290289512139</c:v>
                </c:pt>
                <c:pt idx="120">
                  <c:v>0.10444238269512134</c:v>
                </c:pt>
                <c:pt idx="121">
                  <c:v>0.10444238269512134</c:v>
                </c:pt>
                <c:pt idx="122">
                  <c:v>0.10539186249512135</c:v>
                </c:pt>
                <c:pt idx="123">
                  <c:v>0.10634134229512135</c:v>
                </c:pt>
                <c:pt idx="124">
                  <c:v>0.10729082209512136</c:v>
                </c:pt>
                <c:pt idx="125">
                  <c:v>0.10824030189512136</c:v>
                </c:pt>
                <c:pt idx="126">
                  <c:v>0.10918978169512138</c:v>
                </c:pt>
                <c:pt idx="127">
                  <c:v>0.11013926149512138</c:v>
                </c:pt>
                <c:pt idx="128">
                  <c:v>0.11108874129512138</c:v>
                </c:pt>
                <c:pt idx="129">
                  <c:v>0.11203822109512139</c:v>
                </c:pt>
                <c:pt idx="130">
                  <c:v>0.11298770089512139</c:v>
                </c:pt>
                <c:pt idx="131">
                  <c:v>0.11393718069512135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-2.72E-4</c:v>
                </c:pt>
                <c:pt idx="2">
                  <c:v>-2.7599999999999999E-4</c:v>
                </c:pt>
                <c:pt idx="3">
                  <c:v>-2.7999999999999998E-4</c:v>
                </c:pt>
                <c:pt idx="4">
                  <c:v>-2.8499999999999999E-4</c:v>
                </c:pt>
                <c:pt idx="5">
                  <c:v>-2.8899999999999998E-4</c:v>
                </c:pt>
                <c:pt idx="6">
                  <c:v>-2.9399999999999999E-4</c:v>
                </c:pt>
                <c:pt idx="7">
                  <c:v>-2.9799999999999998E-4</c:v>
                </c:pt>
                <c:pt idx="8">
                  <c:v>-3.0200000000000002E-4</c:v>
                </c:pt>
                <c:pt idx="9">
                  <c:v>-3.0699999999999998E-4</c:v>
                </c:pt>
                <c:pt idx="10">
                  <c:v>-3.1100000000000002E-4</c:v>
                </c:pt>
                <c:pt idx="11">
                  <c:v>-3.1100000000000002E-4</c:v>
                </c:pt>
                <c:pt idx="12">
                  <c:v>-3.1599999999999998E-4</c:v>
                </c:pt>
                <c:pt idx="13">
                  <c:v>-3.2000000000000003E-4</c:v>
                </c:pt>
                <c:pt idx="14">
                  <c:v>-3.2499999999999999E-4</c:v>
                </c:pt>
                <c:pt idx="15">
                  <c:v>-3.2899999999999997E-4</c:v>
                </c:pt>
                <c:pt idx="16">
                  <c:v>-3.3399999999999999E-4</c:v>
                </c:pt>
                <c:pt idx="17">
                  <c:v>-3.3799999999999998E-4</c:v>
                </c:pt>
                <c:pt idx="18">
                  <c:v>-3.4299999999999999E-4</c:v>
                </c:pt>
                <c:pt idx="19">
                  <c:v>-3.4699999999999998E-4</c:v>
                </c:pt>
                <c:pt idx="20">
                  <c:v>-3.5199999999999999E-4</c:v>
                </c:pt>
                <c:pt idx="21">
                  <c:v>-3.5599999999999998E-4</c:v>
                </c:pt>
                <c:pt idx="22">
                  <c:v>-3.5599999999999998E-4</c:v>
                </c:pt>
                <c:pt idx="23">
                  <c:v>-3.6099999999999999E-4</c:v>
                </c:pt>
                <c:pt idx="24">
                  <c:v>-3.6499999999999998E-4</c:v>
                </c:pt>
                <c:pt idx="25">
                  <c:v>-3.6999999999999999E-4</c:v>
                </c:pt>
                <c:pt idx="26">
                  <c:v>-3.7399999999999998E-4</c:v>
                </c:pt>
                <c:pt idx="27">
                  <c:v>-3.79E-4</c:v>
                </c:pt>
                <c:pt idx="28">
                  <c:v>-3.8299999999999999E-4</c:v>
                </c:pt>
                <c:pt idx="29">
                  <c:v>-3.8699999999999997E-4</c:v>
                </c:pt>
                <c:pt idx="30">
                  <c:v>-3.9199999999999999E-4</c:v>
                </c:pt>
                <c:pt idx="31">
                  <c:v>-3.97E-4</c:v>
                </c:pt>
                <c:pt idx="32">
                  <c:v>-4.0099999999999999E-4</c:v>
                </c:pt>
                <c:pt idx="33">
                  <c:v>-4.0099999999999999E-4</c:v>
                </c:pt>
                <c:pt idx="34">
                  <c:v>-4.06E-4</c:v>
                </c:pt>
                <c:pt idx="35">
                  <c:v>-4.0999999999999999E-4</c:v>
                </c:pt>
                <c:pt idx="36">
                  <c:v>-4.15E-4</c:v>
                </c:pt>
                <c:pt idx="37">
                  <c:v>-4.1899999999999999E-4</c:v>
                </c:pt>
                <c:pt idx="38">
                  <c:v>-4.2400000000000001E-4</c:v>
                </c:pt>
                <c:pt idx="39">
                  <c:v>-4.2900000000000002E-4</c:v>
                </c:pt>
                <c:pt idx="40">
                  <c:v>-4.3399999999999998E-4</c:v>
                </c:pt>
                <c:pt idx="41">
                  <c:v>-4.4000000000000002E-4</c:v>
                </c:pt>
                <c:pt idx="42">
                  <c:v>-4.46E-4</c:v>
                </c:pt>
                <c:pt idx="43">
                  <c:v>-4.5100000000000001E-4</c:v>
                </c:pt>
                <c:pt idx="44">
                  <c:v>-4.5100000000000001E-4</c:v>
                </c:pt>
                <c:pt idx="45">
                  <c:v>-4.57E-4</c:v>
                </c:pt>
                <c:pt idx="46">
                  <c:v>-4.6200000000000001E-4</c:v>
                </c:pt>
                <c:pt idx="47">
                  <c:v>-4.6799999999999999E-4</c:v>
                </c:pt>
                <c:pt idx="48">
                  <c:v>-4.75E-4</c:v>
                </c:pt>
                <c:pt idx="49">
                  <c:v>-4.8200000000000001E-4</c:v>
                </c:pt>
                <c:pt idx="50">
                  <c:v>-4.8899999999999996E-4</c:v>
                </c:pt>
                <c:pt idx="51">
                  <c:v>-4.9600000000000002E-4</c:v>
                </c:pt>
                <c:pt idx="52">
                  <c:v>-5.0299999999999997E-4</c:v>
                </c:pt>
                <c:pt idx="53">
                  <c:v>-5.0900000000000001E-4</c:v>
                </c:pt>
                <c:pt idx="54">
                  <c:v>-5.1699999999999999E-4</c:v>
                </c:pt>
                <c:pt idx="55">
                  <c:v>-5.1699999999999999E-4</c:v>
                </c:pt>
                <c:pt idx="56">
                  <c:v>-5.2400000000000005E-4</c:v>
                </c:pt>
                <c:pt idx="57">
                  <c:v>-5.3200000000000003E-4</c:v>
                </c:pt>
                <c:pt idx="58">
                  <c:v>-5.3899999999999998E-4</c:v>
                </c:pt>
                <c:pt idx="59">
                  <c:v>-5.4600000000000004E-4</c:v>
                </c:pt>
                <c:pt idx="60">
                  <c:v>-5.5400000000000002E-4</c:v>
                </c:pt>
                <c:pt idx="61">
                  <c:v>-5.6099999999999998E-4</c:v>
                </c:pt>
                <c:pt idx="62">
                  <c:v>-5.6800000000000004E-4</c:v>
                </c:pt>
                <c:pt idx="63">
                  <c:v>-5.7600000000000001E-4</c:v>
                </c:pt>
                <c:pt idx="64">
                  <c:v>-5.8299999999999997E-4</c:v>
                </c:pt>
                <c:pt idx="65">
                  <c:v>-5.9199999999999997E-4</c:v>
                </c:pt>
                <c:pt idx="66">
                  <c:v>-5.9199999999999997E-4</c:v>
                </c:pt>
                <c:pt idx="67">
                  <c:v>-5.9999999999999995E-4</c:v>
                </c:pt>
                <c:pt idx="68">
                  <c:v>-6.0899999999999995E-4</c:v>
                </c:pt>
                <c:pt idx="69">
                  <c:v>-6.1799999999999995E-4</c:v>
                </c:pt>
                <c:pt idx="70">
                  <c:v>-6.3000000000000003E-4</c:v>
                </c:pt>
                <c:pt idx="71">
                  <c:v>-6.4000000000000005E-4</c:v>
                </c:pt>
                <c:pt idx="72">
                  <c:v>-6.5099999999999999E-4</c:v>
                </c:pt>
                <c:pt idx="73">
                  <c:v>-6.6E-4</c:v>
                </c:pt>
                <c:pt idx="74">
                  <c:v>-6.7299999999999999E-4</c:v>
                </c:pt>
                <c:pt idx="75">
                  <c:v>-6.8400000000000004E-4</c:v>
                </c:pt>
                <c:pt idx="76">
                  <c:v>-6.9499999999999998E-4</c:v>
                </c:pt>
                <c:pt idx="77">
                  <c:v>-6.9499999999999998E-4</c:v>
                </c:pt>
                <c:pt idx="78">
                  <c:v>-7.0500000000000001E-4</c:v>
                </c:pt>
                <c:pt idx="79">
                  <c:v>-7.1699999999999997E-4</c:v>
                </c:pt>
                <c:pt idx="80">
                  <c:v>-7.2800000000000002E-4</c:v>
                </c:pt>
                <c:pt idx="81">
                  <c:v>-7.3999999999999999E-4</c:v>
                </c:pt>
                <c:pt idx="82">
                  <c:v>-7.5100000000000004E-4</c:v>
                </c:pt>
                <c:pt idx="83">
                  <c:v>-7.6400000000000003E-4</c:v>
                </c:pt>
                <c:pt idx="84">
                  <c:v>-7.7700000000000002E-4</c:v>
                </c:pt>
                <c:pt idx="85">
                  <c:v>-7.9000000000000001E-4</c:v>
                </c:pt>
                <c:pt idx="86">
                  <c:v>-8.0199999999999998E-4</c:v>
                </c:pt>
                <c:pt idx="87">
                  <c:v>-8.1499999999999997E-4</c:v>
                </c:pt>
                <c:pt idx="88">
                  <c:v>-8.1499999999999997E-4</c:v>
                </c:pt>
                <c:pt idx="89">
                  <c:v>-8.2799999999999996E-4</c:v>
                </c:pt>
                <c:pt idx="90">
                  <c:v>-8.4199999999999998E-4</c:v>
                </c:pt>
                <c:pt idx="91">
                  <c:v>-8.5700000000000001E-4</c:v>
                </c:pt>
                <c:pt idx="92">
                  <c:v>-8.7200000000000005E-4</c:v>
                </c:pt>
                <c:pt idx="93">
                  <c:v>-8.8800000000000001E-4</c:v>
                </c:pt>
                <c:pt idx="94">
                  <c:v>-9.0499999999999999E-4</c:v>
                </c:pt>
                <c:pt idx="95">
                  <c:v>-9.2100000000000005E-4</c:v>
                </c:pt>
                <c:pt idx="96">
                  <c:v>-9.3800000000000003E-4</c:v>
                </c:pt>
                <c:pt idx="97">
                  <c:v>-9.5500000000000001E-4</c:v>
                </c:pt>
                <c:pt idx="98">
                  <c:v>-9.7099999999999997E-4</c:v>
                </c:pt>
                <c:pt idx="99">
                  <c:v>-9.7099999999999997E-4</c:v>
                </c:pt>
                <c:pt idx="100">
                  <c:v>-9.8799999999999995E-4</c:v>
                </c:pt>
                <c:pt idx="101">
                  <c:v>-1.005E-3</c:v>
                </c:pt>
                <c:pt idx="102">
                  <c:v>-1.026E-3</c:v>
                </c:pt>
                <c:pt idx="103">
                  <c:v>-1.0449999999999999E-3</c:v>
                </c:pt>
                <c:pt idx="104">
                  <c:v>-1.0640000000000001E-3</c:v>
                </c:pt>
                <c:pt idx="105">
                  <c:v>-1.083E-3</c:v>
                </c:pt>
                <c:pt idx="106">
                  <c:v>-1.101E-3</c:v>
                </c:pt>
                <c:pt idx="107">
                  <c:v>-1.1199999999999999E-3</c:v>
                </c:pt>
                <c:pt idx="108">
                  <c:v>-1.1379999999999999E-3</c:v>
                </c:pt>
                <c:pt idx="109">
                  <c:v>-1.1590000000000001E-3</c:v>
                </c:pt>
                <c:pt idx="110">
                  <c:v>-1.1590000000000001E-3</c:v>
                </c:pt>
                <c:pt idx="111">
                  <c:v>-1.181E-3</c:v>
                </c:pt>
                <c:pt idx="112">
                  <c:v>-1.206E-3</c:v>
                </c:pt>
                <c:pt idx="113">
                  <c:v>-1.23E-3</c:v>
                </c:pt>
                <c:pt idx="114">
                  <c:v>-1.2539999999999999E-3</c:v>
                </c:pt>
                <c:pt idx="115">
                  <c:v>-1.2800000000000001E-3</c:v>
                </c:pt>
                <c:pt idx="116">
                  <c:v>-1.302E-3</c:v>
                </c:pt>
                <c:pt idx="117">
                  <c:v>-1.325E-3</c:v>
                </c:pt>
                <c:pt idx="118">
                  <c:v>-1.346E-3</c:v>
                </c:pt>
                <c:pt idx="119">
                  <c:v>-1.3669999999999999E-3</c:v>
                </c:pt>
                <c:pt idx="120">
                  <c:v>-1.3849999999999999E-3</c:v>
                </c:pt>
                <c:pt idx="121">
                  <c:v>-1.3849999999999999E-3</c:v>
                </c:pt>
                <c:pt idx="122">
                  <c:v>-1.4040000000000001E-3</c:v>
                </c:pt>
                <c:pt idx="123">
                  <c:v>-1.423E-3</c:v>
                </c:pt>
                <c:pt idx="124">
                  <c:v>-1.4419999999999999E-3</c:v>
                </c:pt>
                <c:pt idx="125">
                  <c:v>-1.454E-3</c:v>
                </c:pt>
                <c:pt idx="126">
                  <c:v>-1.47E-3</c:v>
                </c:pt>
                <c:pt idx="127">
                  <c:v>-1.485E-3</c:v>
                </c:pt>
                <c:pt idx="128">
                  <c:v>-1.5009999999999999E-3</c:v>
                </c:pt>
                <c:pt idx="129">
                  <c:v>-1.518E-3</c:v>
                </c:pt>
                <c:pt idx="130">
                  <c:v>-1.5330000000000001E-3</c:v>
                </c:pt>
                <c:pt idx="131">
                  <c:v>-1.5510000000000001E-3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3.9530487863093982E-7</c:v>
                </c:pt>
                <c:pt idx="1">
                  <c:v>1.8985643284547026E-3</c:v>
                </c:pt>
                <c:pt idx="2">
                  <c:v>3.7975239617880361E-3</c:v>
                </c:pt>
                <c:pt idx="3">
                  <c:v>5.6964835951213702E-3</c:v>
                </c:pt>
                <c:pt idx="4">
                  <c:v>7.5954432284547034E-3</c:v>
                </c:pt>
                <c:pt idx="5">
                  <c:v>9.4944028617880375E-3</c:v>
                </c:pt>
                <c:pt idx="6">
                  <c:v>1.1393362495121372E-2</c:v>
                </c:pt>
                <c:pt idx="7">
                  <c:v>1.3292322128454706E-2</c:v>
                </c:pt>
                <c:pt idx="8">
                  <c:v>1.519128176178804E-2</c:v>
                </c:pt>
                <c:pt idx="9">
                  <c:v>1.7090241395121372E-2</c:v>
                </c:pt>
                <c:pt idx="10">
                  <c:v>1.8989201028454705E-2</c:v>
                </c:pt>
                <c:pt idx="11">
                  <c:v>2.088816066178804E-2</c:v>
                </c:pt>
                <c:pt idx="12">
                  <c:v>2.2787120295121373E-2</c:v>
                </c:pt>
                <c:pt idx="13">
                  <c:v>2.4686079928454705E-2</c:v>
                </c:pt>
                <c:pt idx="14">
                  <c:v>2.6585039561788041E-2</c:v>
                </c:pt>
                <c:pt idx="15">
                  <c:v>2.8483999195121373E-2</c:v>
                </c:pt>
                <c:pt idx="16">
                  <c:v>3.0382958828454709E-2</c:v>
                </c:pt>
                <c:pt idx="17">
                  <c:v>3.2281918461788038E-2</c:v>
                </c:pt>
                <c:pt idx="18">
                  <c:v>3.4180878095121374E-2</c:v>
                </c:pt>
                <c:pt idx="19">
                  <c:v>3.607983772845471E-2</c:v>
                </c:pt>
                <c:pt idx="20">
                  <c:v>3.7978797361788039E-2</c:v>
                </c:pt>
                <c:pt idx="21">
                  <c:v>3.9877756995121375E-2</c:v>
                </c:pt>
                <c:pt idx="22">
                  <c:v>4.177671662845471E-2</c:v>
                </c:pt>
                <c:pt idx="23">
                  <c:v>4.3675676261788039E-2</c:v>
                </c:pt>
                <c:pt idx="24">
                  <c:v>4.5574635895121375E-2</c:v>
                </c:pt>
                <c:pt idx="25">
                  <c:v>4.7473595528454711E-2</c:v>
                </c:pt>
                <c:pt idx="26">
                  <c:v>4.9372555161788047E-2</c:v>
                </c:pt>
                <c:pt idx="27">
                  <c:v>5.1271514795121376E-2</c:v>
                </c:pt>
                <c:pt idx="28">
                  <c:v>5.3170474428454712E-2</c:v>
                </c:pt>
                <c:pt idx="29">
                  <c:v>5.5069434061788047E-2</c:v>
                </c:pt>
                <c:pt idx="30">
                  <c:v>5.6968393695121376E-2</c:v>
                </c:pt>
                <c:pt idx="31">
                  <c:v>5.8867353328454712E-2</c:v>
                </c:pt>
                <c:pt idx="32">
                  <c:v>6.0766312961788048E-2</c:v>
                </c:pt>
                <c:pt idx="33">
                  <c:v>6.2665272595121377E-2</c:v>
                </c:pt>
                <c:pt idx="34">
                  <c:v>6.4564232228454713E-2</c:v>
                </c:pt>
                <c:pt idx="35">
                  <c:v>6.6463191861788048E-2</c:v>
                </c:pt>
                <c:pt idx="36">
                  <c:v>6.8362151495121384E-2</c:v>
                </c:pt>
                <c:pt idx="37">
                  <c:v>7.026111112845472E-2</c:v>
                </c:pt>
                <c:pt idx="38">
                  <c:v>7.2160070761788056E-2</c:v>
                </c:pt>
                <c:pt idx="39">
                  <c:v>7.4059030395121378E-2</c:v>
                </c:pt>
                <c:pt idx="40">
                  <c:v>7.5957990028454714E-2</c:v>
                </c:pt>
                <c:pt idx="41">
                  <c:v>7.785694966178805E-2</c:v>
                </c:pt>
                <c:pt idx="42">
                  <c:v>7.9755909295121385E-2</c:v>
                </c:pt>
                <c:pt idx="43">
                  <c:v>8.1654868928454721E-2</c:v>
                </c:pt>
                <c:pt idx="44">
                  <c:v>8.3553828561788057E-2</c:v>
                </c:pt>
                <c:pt idx="45">
                  <c:v>8.5452788195121393E-2</c:v>
                </c:pt>
                <c:pt idx="46">
                  <c:v>8.7351747828454715E-2</c:v>
                </c:pt>
                <c:pt idx="47">
                  <c:v>8.9250707461788051E-2</c:v>
                </c:pt>
                <c:pt idx="48">
                  <c:v>9.1149667095121387E-2</c:v>
                </c:pt>
                <c:pt idx="49">
                  <c:v>9.3048626728454722E-2</c:v>
                </c:pt>
                <c:pt idx="50">
                  <c:v>9.4947586361788058E-2</c:v>
                </c:pt>
                <c:pt idx="51">
                  <c:v>9.6846545995121477E-2</c:v>
                </c:pt>
                <c:pt idx="52">
                  <c:v>9.8745505628454813E-2</c:v>
                </c:pt>
                <c:pt idx="53">
                  <c:v>0.10064446526178815</c:v>
                </c:pt>
                <c:pt idx="54">
                  <c:v>0.10254342489512147</c:v>
                </c:pt>
                <c:pt idx="55">
                  <c:v>0.10444238452845483</c:v>
                </c:pt>
                <c:pt idx="56">
                  <c:v>0.10634134416178817</c:v>
                </c:pt>
                <c:pt idx="57">
                  <c:v>0.10824030379512151</c:v>
                </c:pt>
                <c:pt idx="58">
                  <c:v>0.11013926342845484</c:v>
                </c:pt>
                <c:pt idx="59">
                  <c:v>0.11203822306178819</c:v>
                </c:pt>
                <c:pt idx="60">
                  <c:v>0.11393718269512136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-7.6000000000000004E-5</c:v>
                </c:pt>
                <c:pt idx="2">
                  <c:v>-6.8999999999999997E-5</c:v>
                </c:pt>
                <c:pt idx="3">
                  <c:v>-6.3E-5</c:v>
                </c:pt>
                <c:pt idx="4">
                  <c:v>-5.5999999999999999E-5</c:v>
                </c:pt>
                <c:pt idx="5">
                  <c:v>-5.0000000000000002E-5</c:v>
                </c:pt>
                <c:pt idx="6">
                  <c:v>-4.3000000000000002E-5</c:v>
                </c:pt>
                <c:pt idx="7">
                  <c:v>-3.6000000000000001E-5</c:v>
                </c:pt>
                <c:pt idx="8">
                  <c:v>-3.0000000000000001E-5</c:v>
                </c:pt>
                <c:pt idx="9">
                  <c:v>-2.3E-5</c:v>
                </c:pt>
                <c:pt idx="10">
                  <c:v>-1.5999999999999999E-5</c:v>
                </c:pt>
                <c:pt idx="11">
                  <c:v>-1.0000000000000001E-5</c:v>
                </c:pt>
                <c:pt idx="12">
                  <c:v>-3.0000000000000001E-6</c:v>
                </c:pt>
                <c:pt idx="13">
                  <c:v>3.0000000000000001E-6</c:v>
                </c:pt>
                <c:pt idx="14">
                  <c:v>1.0000000000000001E-5</c:v>
                </c:pt>
                <c:pt idx="15">
                  <c:v>1.7E-5</c:v>
                </c:pt>
                <c:pt idx="16">
                  <c:v>2.4000000000000001E-5</c:v>
                </c:pt>
                <c:pt idx="17">
                  <c:v>3.1000000000000001E-5</c:v>
                </c:pt>
                <c:pt idx="18">
                  <c:v>3.8000000000000002E-5</c:v>
                </c:pt>
                <c:pt idx="19">
                  <c:v>4.6E-5</c:v>
                </c:pt>
                <c:pt idx="20">
                  <c:v>5.5000000000000002E-5</c:v>
                </c:pt>
                <c:pt idx="21">
                  <c:v>6.3999999999999997E-5</c:v>
                </c:pt>
                <c:pt idx="22">
                  <c:v>7.4999999999999993E-5</c:v>
                </c:pt>
                <c:pt idx="23">
                  <c:v>8.7999999999999998E-5</c:v>
                </c:pt>
                <c:pt idx="24">
                  <c:v>1E-4</c:v>
                </c:pt>
                <c:pt idx="25">
                  <c:v>1.13E-4</c:v>
                </c:pt>
                <c:pt idx="26">
                  <c:v>1.2999999999999999E-4</c:v>
                </c:pt>
                <c:pt idx="27">
                  <c:v>1.45E-4</c:v>
                </c:pt>
                <c:pt idx="28">
                  <c:v>1.6100000000000001E-4</c:v>
                </c:pt>
                <c:pt idx="29">
                  <c:v>1.7899999999999999E-4</c:v>
                </c:pt>
                <c:pt idx="30">
                  <c:v>1.9599999999999999E-4</c:v>
                </c:pt>
                <c:pt idx="31">
                  <c:v>2.23E-4</c:v>
                </c:pt>
                <c:pt idx="32">
                  <c:v>2.4800000000000001E-4</c:v>
                </c:pt>
                <c:pt idx="33">
                  <c:v>2.92E-4</c:v>
                </c:pt>
                <c:pt idx="34">
                  <c:v>3.4200000000000002E-4</c:v>
                </c:pt>
                <c:pt idx="35">
                  <c:v>4.0000000000000002E-4</c:v>
                </c:pt>
                <c:pt idx="36">
                  <c:v>4.4799999999999999E-4</c:v>
                </c:pt>
                <c:pt idx="37">
                  <c:v>4.9299999999999995E-4</c:v>
                </c:pt>
                <c:pt idx="38">
                  <c:v>5.4000000000000001E-4</c:v>
                </c:pt>
                <c:pt idx="39">
                  <c:v>5.9100000000000005E-4</c:v>
                </c:pt>
                <c:pt idx="40">
                  <c:v>6.4000000000000005E-4</c:v>
                </c:pt>
                <c:pt idx="41">
                  <c:v>6.8999999999999997E-4</c:v>
                </c:pt>
                <c:pt idx="42">
                  <c:v>7.4200000000000004E-4</c:v>
                </c:pt>
                <c:pt idx="43">
                  <c:v>8.0000000000000004E-4</c:v>
                </c:pt>
                <c:pt idx="44">
                  <c:v>8.6799999999999996E-4</c:v>
                </c:pt>
                <c:pt idx="45">
                  <c:v>9.3099999999999997E-4</c:v>
                </c:pt>
                <c:pt idx="46">
                  <c:v>9.9500000000000001E-4</c:v>
                </c:pt>
                <c:pt idx="47">
                  <c:v>1.06E-3</c:v>
                </c:pt>
                <c:pt idx="48">
                  <c:v>1.1410000000000001E-3</c:v>
                </c:pt>
                <c:pt idx="49">
                  <c:v>1.212E-3</c:v>
                </c:pt>
                <c:pt idx="50">
                  <c:v>1.2780000000000001E-3</c:v>
                </c:pt>
                <c:pt idx="51">
                  <c:v>1.364E-3</c:v>
                </c:pt>
                <c:pt idx="52">
                  <c:v>1.451E-3</c:v>
                </c:pt>
                <c:pt idx="53">
                  <c:v>1.542E-3</c:v>
                </c:pt>
                <c:pt idx="54">
                  <c:v>1.6869999999999999E-3</c:v>
                </c:pt>
                <c:pt idx="55">
                  <c:v>1.7639999999999999E-3</c:v>
                </c:pt>
                <c:pt idx="56">
                  <c:v>1.851E-3</c:v>
                </c:pt>
                <c:pt idx="57">
                  <c:v>1.9380000000000001E-3</c:v>
                </c:pt>
                <c:pt idx="58">
                  <c:v>2.0279999999999999E-3</c:v>
                </c:pt>
                <c:pt idx="59">
                  <c:v>2.1210000000000001E-3</c:v>
                </c:pt>
                <c:pt idx="60">
                  <c:v>2.2139999999999998E-3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3.9530487863093982E-7</c:v>
                </c:pt>
                <c:pt idx="1">
                  <c:v>9.4908449512136903E-4</c:v>
                </c:pt>
                <c:pt idx="2">
                  <c:v>1.8985642951213691E-3</c:v>
                </c:pt>
                <c:pt idx="3">
                  <c:v>2.8480440951213692E-3</c:v>
                </c:pt>
                <c:pt idx="4">
                  <c:v>3.7975238951213691E-3</c:v>
                </c:pt>
                <c:pt idx="5">
                  <c:v>4.747003695121369E-3</c:v>
                </c:pt>
                <c:pt idx="6">
                  <c:v>5.6964834951213688E-3</c:v>
                </c:pt>
                <c:pt idx="7">
                  <c:v>6.6459632951213687E-3</c:v>
                </c:pt>
                <c:pt idx="8">
                  <c:v>7.5954430951213686E-3</c:v>
                </c:pt>
                <c:pt idx="9">
                  <c:v>8.5449228951213693E-3</c:v>
                </c:pt>
                <c:pt idx="10">
                  <c:v>9.4944026951213675E-3</c:v>
                </c:pt>
                <c:pt idx="11">
                  <c:v>9.4944026951213675E-3</c:v>
                </c:pt>
                <c:pt idx="12">
                  <c:v>1.0443882495121369E-2</c:v>
                </c:pt>
                <c:pt idx="13">
                  <c:v>1.1393362295121369E-2</c:v>
                </c:pt>
                <c:pt idx="14">
                  <c:v>1.2342842095121371E-2</c:v>
                </c:pt>
                <c:pt idx="15">
                  <c:v>1.329232189512137E-2</c:v>
                </c:pt>
                <c:pt idx="16">
                  <c:v>1.424180169512137E-2</c:v>
                </c:pt>
                <c:pt idx="17">
                  <c:v>1.5191281495121372E-2</c:v>
                </c:pt>
                <c:pt idx="18">
                  <c:v>1.6140761295121372E-2</c:v>
                </c:pt>
                <c:pt idx="19">
                  <c:v>1.7090241095121372E-2</c:v>
                </c:pt>
                <c:pt idx="20">
                  <c:v>1.8039720895121372E-2</c:v>
                </c:pt>
                <c:pt idx="21">
                  <c:v>1.8989200695121368E-2</c:v>
                </c:pt>
                <c:pt idx="22">
                  <c:v>1.8989200695121368E-2</c:v>
                </c:pt>
                <c:pt idx="23">
                  <c:v>1.9938680495121368E-2</c:v>
                </c:pt>
                <c:pt idx="24">
                  <c:v>2.0888160295121368E-2</c:v>
                </c:pt>
                <c:pt idx="25">
                  <c:v>2.1837640095121368E-2</c:v>
                </c:pt>
                <c:pt idx="26">
                  <c:v>2.2787119895121364E-2</c:v>
                </c:pt>
                <c:pt idx="27">
                  <c:v>2.3736599695121364E-2</c:v>
                </c:pt>
                <c:pt idx="28">
                  <c:v>2.4686079495121364E-2</c:v>
                </c:pt>
                <c:pt idx="29">
                  <c:v>2.563555929512136E-2</c:v>
                </c:pt>
                <c:pt idx="30">
                  <c:v>2.658503909512136E-2</c:v>
                </c:pt>
                <c:pt idx="31">
                  <c:v>2.753451889512136E-2</c:v>
                </c:pt>
                <c:pt idx="32">
                  <c:v>2.848399869512136E-2</c:v>
                </c:pt>
                <c:pt idx="33">
                  <c:v>2.848399869512136E-2</c:v>
                </c:pt>
                <c:pt idx="34">
                  <c:v>2.9433478495121356E-2</c:v>
                </c:pt>
                <c:pt idx="35">
                  <c:v>3.0382958295121356E-2</c:v>
                </c:pt>
                <c:pt idx="36">
                  <c:v>3.1332438095121352E-2</c:v>
                </c:pt>
                <c:pt idx="37">
                  <c:v>3.2281917895121352E-2</c:v>
                </c:pt>
                <c:pt idx="38">
                  <c:v>3.3231397695121352E-2</c:v>
                </c:pt>
                <c:pt idx="39">
                  <c:v>3.4180877495121352E-2</c:v>
                </c:pt>
                <c:pt idx="40">
                  <c:v>3.5130357295121352E-2</c:v>
                </c:pt>
                <c:pt idx="41">
                  <c:v>3.6079837095121352E-2</c:v>
                </c:pt>
                <c:pt idx="42">
                  <c:v>3.7029316895121345E-2</c:v>
                </c:pt>
                <c:pt idx="43">
                  <c:v>3.7978796695121345E-2</c:v>
                </c:pt>
                <c:pt idx="44">
                  <c:v>3.7978796695121345E-2</c:v>
                </c:pt>
                <c:pt idx="45">
                  <c:v>3.8928276495121344E-2</c:v>
                </c:pt>
                <c:pt idx="46">
                  <c:v>3.9877756295121344E-2</c:v>
                </c:pt>
                <c:pt idx="47">
                  <c:v>4.0827236095121344E-2</c:v>
                </c:pt>
                <c:pt idx="48">
                  <c:v>4.1776715895121344E-2</c:v>
                </c:pt>
                <c:pt idx="49">
                  <c:v>4.2726195695121344E-2</c:v>
                </c:pt>
                <c:pt idx="50">
                  <c:v>4.3675675495121344E-2</c:v>
                </c:pt>
                <c:pt idx="51">
                  <c:v>4.4625155295121337E-2</c:v>
                </c:pt>
                <c:pt idx="52">
                  <c:v>4.5574635095121337E-2</c:v>
                </c:pt>
                <c:pt idx="53">
                  <c:v>4.6524114895121337E-2</c:v>
                </c:pt>
                <c:pt idx="54">
                  <c:v>4.7473594695121336E-2</c:v>
                </c:pt>
                <c:pt idx="55">
                  <c:v>4.7473594695121336E-2</c:v>
                </c:pt>
                <c:pt idx="56">
                  <c:v>4.8423074495121336E-2</c:v>
                </c:pt>
                <c:pt idx="57">
                  <c:v>4.9372554295121336E-2</c:v>
                </c:pt>
                <c:pt idx="58">
                  <c:v>5.0322034095121336E-2</c:v>
                </c:pt>
                <c:pt idx="59">
                  <c:v>5.1271513895121329E-2</c:v>
                </c:pt>
                <c:pt idx="60">
                  <c:v>5.2220993695121329E-2</c:v>
                </c:pt>
                <c:pt idx="61">
                  <c:v>5.3170473495121329E-2</c:v>
                </c:pt>
                <c:pt idx="62">
                  <c:v>5.4119953295121329E-2</c:v>
                </c:pt>
                <c:pt idx="63">
                  <c:v>5.5069433095121328E-2</c:v>
                </c:pt>
                <c:pt idx="64">
                  <c:v>5.6018912895121328E-2</c:v>
                </c:pt>
                <c:pt idx="65">
                  <c:v>5.6968392695121328E-2</c:v>
                </c:pt>
                <c:pt idx="66">
                  <c:v>5.6968392695121328E-2</c:v>
                </c:pt>
                <c:pt idx="67">
                  <c:v>5.7917872495121321E-2</c:v>
                </c:pt>
                <c:pt idx="68">
                  <c:v>5.8867352295121321E-2</c:v>
                </c:pt>
                <c:pt idx="69">
                  <c:v>5.9816832095121321E-2</c:v>
                </c:pt>
                <c:pt idx="70">
                  <c:v>6.0766311895121321E-2</c:v>
                </c:pt>
                <c:pt idx="71">
                  <c:v>6.1715791695121321E-2</c:v>
                </c:pt>
                <c:pt idx="72">
                  <c:v>6.2665271495121314E-2</c:v>
                </c:pt>
                <c:pt idx="73">
                  <c:v>6.3614751295121313E-2</c:v>
                </c:pt>
                <c:pt idx="74">
                  <c:v>6.4564231095121313E-2</c:v>
                </c:pt>
                <c:pt idx="75">
                  <c:v>6.5513710895121327E-2</c:v>
                </c:pt>
                <c:pt idx="76">
                  <c:v>6.6463190695121327E-2</c:v>
                </c:pt>
                <c:pt idx="77">
                  <c:v>6.6463190695121327E-2</c:v>
                </c:pt>
                <c:pt idx="78">
                  <c:v>6.7412670495121341E-2</c:v>
                </c:pt>
                <c:pt idx="79">
                  <c:v>6.8362150295121341E-2</c:v>
                </c:pt>
                <c:pt idx="80">
                  <c:v>6.931163009512134E-2</c:v>
                </c:pt>
                <c:pt idx="81">
                  <c:v>7.0261109895121354E-2</c:v>
                </c:pt>
                <c:pt idx="82">
                  <c:v>7.1210589695121354E-2</c:v>
                </c:pt>
                <c:pt idx="83">
                  <c:v>7.2160069495121368E-2</c:v>
                </c:pt>
                <c:pt idx="84">
                  <c:v>7.3109549295121368E-2</c:v>
                </c:pt>
                <c:pt idx="85">
                  <c:v>7.4059029095121381E-2</c:v>
                </c:pt>
                <c:pt idx="86">
                  <c:v>7.5008508895121381E-2</c:v>
                </c:pt>
                <c:pt idx="87">
                  <c:v>7.5957988695121326E-2</c:v>
                </c:pt>
                <c:pt idx="88">
                  <c:v>7.5957988695121326E-2</c:v>
                </c:pt>
                <c:pt idx="89">
                  <c:v>7.6907468495121339E-2</c:v>
                </c:pt>
                <c:pt idx="90">
                  <c:v>7.7856948295121339E-2</c:v>
                </c:pt>
                <c:pt idx="91">
                  <c:v>7.8806428095121353E-2</c:v>
                </c:pt>
                <c:pt idx="92">
                  <c:v>7.9755907895121353E-2</c:v>
                </c:pt>
                <c:pt idx="93">
                  <c:v>8.0705387695121367E-2</c:v>
                </c:pt>
                <c:pt idx="94">
                  <c:v>8.1654867495121367E-2</c:v>
                </c:pt>
                <c:pt idx="95">
                  <c:v>8.2604347295121366E-2</c:v>
                </c:pt>
                <c:pt idx="96">
                  <c:v>8.355382709512138E-2</c:v>
                </c:pt>
                <c:pt idx="97">
                  <c:v>8.450330689512138E-2</c:v>
                </c:pt>
                <c:pt idx="98">
                  <c:v>8.5452786695121338E-2</c:v>
                </c:pt>
                <c:pt idx="99">
                  <c:v>8.5452786695121338E-2</c:v>
                </c:pt>
                <c:pt idx="100">
                  <c:v>8.6402266495121338E-2</c:v>
                </c:pt>
                <c:pt idx="101">
                  <c:v>8.7351746295121352E-2</c:v>
                </c:pt>
                <c:pt idx="102">
                  <c:v>8.8301226095121352E-2</c:v>
                </c:pt>
                <c:pt idx="103">
                  <c:v>8.9250705895121352E-2</c:v>
                </c:pt>
                <c:pt idx="104">
                  <c:v>9.0200185695121365E-2</c:v>
                </c:pt>
                <c:pt idx="105">
                  <c:v>9.1149665495121365E-2</c:v>
                </c:pt>
                <c:pt idx="106">
                  <c:v>9.2099145295121379E-2</c:v>
                </c:pt>
                <c:pt idx="107">
                  <c:v>9.3048625095121379E-2</c:v>
                </c:pt>
                <c:pt idx="108">
                  <c:v>9.3998104895121393E-2</c:v>
                </c:pt>
                <c:pt idx="109">
                  <c:v>9.4947584695121337E-2</c:v>
                </c:pt>
                <c:pt idx="110">
                  <c:v>9.4947584695121337E-2</c:v>
                </c:pt>
                <c:pt idx="111">
                  <c:v>9.5897064495121337E-2</c:v>
                </c:pt>
                <c:pt idx="112">
                  <c:v>9.6846544295121351E-2</c:v>
                </c:pt>
                <c:pt idx="113">
                  <c:v>9.7796024095121351E-2</c:v>
                </c:pt>
                <c:pt idx="114">
                  <c:v>9.8745503895121364E-2</c:v>
                </c:pt>
                <c:pt idx="115">
                  <c:v>9.9694983695121364E-2</c:v>
                </c:pt>
                <c:pt idx="116">
                  <c:v>0.10064446349512138</c:v>
                </c:pt>
                <c:pt idx="117">
                  <c:v>0.10159394329512138</c:v>
                </c:pt>
                <c:pt idx="118">
                  <c:v>0.10254342309512139</c:v>
                </c:pt>
                <c:pt idx="119">
                  <c:v>0.10349290289512139</c:v>
                </c:pt>
                <c:pt idx="120">
                  <c:v>0.10444238269512134</c:v>
                </c:pt>
                <c:pt idx="121">
                  <c:v>0.10444238269512134</c:v>
                </c:pt>
                <c:pt idx="122">
                  <c:v>0.10539186249512135</c:v>
                </c:pt>
                <c:pt idx="123">
                  <c:v>0.10634134229512135</c:v>
                </c:pt>
                <c:pt idx="124">
                  <c:v>0.10729082209512136</c:v>
                </c:pt>
                <c:pt idx="125">
                  <c:v>0.10824030189512136</c:v>
                </c:pt>
                <c:pt idx="126">
                  <c:v>0.10918978169512138</c:v>
                </c:pt>
                <c:pt idx="127">
                  <c:v>0.11013926149512138</c:v>
                </c:pt>
                <c:pt idx="128">
                  <c:v>0.11108874129512138</c:v>
                </c:pt>
                <c:pt idx="129">
                  <c:v>0.11203822109512139</c:v>
                </c:pt>
                <c:pt idx="130">
                  <c:v>0.11298770089512139</c:v>
                </c:pt>
                <c:pt idx="131">
                  <c:v>0.11393718069512135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-7.8999999999999996E-5</c:v>
                </c:pt>
                <c:pt idx="2">
                  <c:v>-7.6000000000000004E-5</c:v>
                </c:pt>
                <c:pt idx="3">
                  <c:v>-7.2999999999999999E-5</c:v>
                </c:pt>
                <c:pt idx="4">
                  <c:v>-6.8999999999999997E-5</c:v>
                </c:pt>
                <c:pt idx="5">
                  <c:v>-6.6000000000000005E-5</c:v>
                </c:pt>
                <c:pt idx="6">
                  <c:v>-6.3E-5</c:v>
                </c:pt>
                <c:pt idx="7">
                  <c:v>-6.0000000000000002E-5</c:v>
                </c:pt>
                <c:pt idx="8">
                  <c:v>-5.5999999999999999E-5</c:v>
                </c:pt>
                <c:pt idx="9">
                  <c:v>-5.3000000000000001E-5</c:v>
                </c:pt>
                <c:pt idx="10">
                  <c:v>-5.0000000000000002E-5</c:v>
                </c:pt>
                <c:pt idx="11">
                  <c:v>-5.0000000000000002E-5</c:v>
                </c:pt>
                <c:pt idx="12">
                  <c:v>-4.6E-5</c:v>
                </c:pt>
                <c:pt idx="13">
                  <c:v>-4.3000000000000002E-5</c:v>
                </c:pt>
                <c:pt idx="14">
                  <c:v>-4.0000000000000003E-5</c:v>
                </c:pt>
                <c:pt idx="15">
                  <c:v>-3.6000000000000001E-5</c:v>
                </c:pt>
                <c:pt idx="16">
                  <c:v>-3.3000000000000003E-5</c:v>
                </c:pt>
                <c:pt idx="17">
                  <c:v>-3.0000000000000001E-5</c:v>
                </c:pt>
                <c:pt idx="18">
                  <c:v>-2.5999999999999998E-5</c:v>
                </c:pt>
                <c:pt idx="19">
                  <c:v>-2.3E-5</c:v>
                </c:pt>
                <c:pt idx="20">
                  <c:v>-2.0000000000000002E-5</c:v>
                </c:pt>
                <c:pt idx="21">
                  <c:v>-1.5999999999999999E-5</c:v>
                </c:pt>
                <c:pt idx="22">
                  <c:v>-1.5999999999999999E-5</c:v>
                </c:pt>
                <c:pt idx="23">
                  <c:v>-1.2999999999999999E-5</c:v>
                </c:pt>
                <c:pt idx="24">
                  <c:v>-1.0000000000000001E-5</c:v>
                </c:pt>
                <c:pt idx="25">
                  <c:v>-6.0000000000000002E-6</c:v>
                </c:pt>
                <c:pt idx="26">
                  <c:v>-3.0000000000000001E-6</c:v>
                </c:pt>
                <c:pt idx="27">
                  <c:v>1.6579999999999999E-7</c:v>
                </c:pt>
                <c:pt idx="28">
                  <c:v>3.0000000000000001E-6</c:v>
                </c:pt>
                <c:pt idx="29">
                  <c:v>6.9999999999999999E-6</c:v>
                </c:pt>
                <c:pt idx="30">
                  <c:v>1.0000000000000001E-5</c:v>
                </c:pt>
                <c:pt idx="31">
                  <c:v>1.4E-5</c:v>
                </c:pt>
                <c:pt idx="32">
                  <c:v>1.7E-5</c:v>
                </c:pt>
                <c:pt idx="33">
                  <c:v>1.7E-5</c:v>
                </c:pt>
                <c:pt idx="34">
                  <c:v>2.0000000000000002E-5</c:v>
                </c:pt>
                <c:pt idx="35">
                  <c:v>2.4000000000000001E-5</c:v>
                </c:pt>
                <c:pt idx="36">
                  <c:v>2.6999999999999999E-5</c:v>
                </c:pt>
                <c:pt idx="37">
                  <c:v>3.1000000000000001E-5</c:v>
                </c:pt>
                <c:pt idx="38">
                  <c:v>3.4999999999999997E-5</c:v>
                </c:pt>
                <c:pt idx="39">
                  <c:v>3.8000000000000002E-5</c:v>
                </c:pt>
                <c:pt idx="40">
                  <c:v>4.1999999999999998E-5</c:v>
                </c:pt>
                <c:pt idx="41">
                  <c:v>4.6999999999999997E-5</c:v>
                </c:pt>
                <c:pt idx="42">
                  <c:v>5.1E-5</c:v>
                </c:pt>
                <c:pt idx="43">
                  <c:v>5.5999999999999999E-5</c:v>
                </c:pt>
                <c:pt idx="44">
                  <c:v>5.5999999999999999E-5</c:v>
                </c:pt>
                <c:pt idx="45">
                  <c:v>6.0000000000000002E-5</c:v>
                </c:pt>
                <c:pt idx="46">
                  <c:v>6.3999999999999997E-5</c:v>
                </c:pt>
                <c:pt idx="47">
                  <c:v>6.9999999999999994E-5</c:v>
                </c:pt>
                <c:pt idx="48">
                  <c:v>7.6000000000000004E-5</c:v>
                </c:pt>
                <c:pt idx="49">
                  <c:v>8.2000000000000001E-5</c:v>
                </c:pt>
                <c:pt idx="50">
                  <c:v>8.7999999999999998E-5</c:v>
                </c:pt>
                <c:pt idx="51">
                  <c:v>9.5000000000000005E-5</c:v>
                </c:pt>
                <c:pt idx="52">
                  <c:v>1.01E-4</c:v>
                </c:pt>
                <c:pt idx="53">
                  <c:v>1.07E-4</c:v>
                </c:pt>
                <c:pt idx="54">
                  <c:v>1.16E-4</c:v>
                </c:pt>
                <c:pt idx="55">
                  <c:v>1.16E-4</c:v>
                </c:pt>
                <c:pt idx="56">
                  <c:v>1.2300000000000001E-4</c:v>
                </c:pt>
                <c:pt idx="57">
                  <c:v>1.3100000000000001E-4</c:v>
                </c:pt>
                <c:pt idx="58">
                  <c:v>1.3899999999999999E-4</c:v>
                </c:pt>
                <c:pt idx="59">
                  <c:v>1.47E-4</c:v>
                </c:pt>
                <c:pt idx="60">
                  <c:v>1.54E-4</c:v>
                </c:pt>
                <c:pt idx="61">
                  <c:v>1.63E-4</c:v>
                </c:pt>
                <c:pt idx="62">
                  <c:v>1.7200000000000001E-4</c:v>
                </c:pt>
                <c:pt idx="63">
                  <c:v>1.8100000000000001E-4</c:v>
                </c:pt>
                <c:pt idx="64">
                  <c:v>1.9000000000000001E-4</c:v>
                </c:pt>
                <c:pt idx="65">
                  <c:v>2.02E-4</c:v>
                </c:pt>
                <c:pt idx="66">
                  <c:v>2.02E-4</c:v>
                </c:pt>
                <c:pt idx="67">
                  <c:v>2.14E-4</c:v>
                </c:pt>
                <c:pt idx="68">
                  <c:v>2.2599999999999999E-4</c:v>
                </c:pt>
                <c:pt idx="69">
                  <c:v>2.4000000000000001E-4</c:v>
                </c:pt>
                <c:pt idx="70">
                  <c:v>2.6200000000000003E-4</c:v>
                </c:pt>
                <c:pt idx="71">
                  <c:v>2.7999999999999998E-4</c:v>
                </c:pt>
                <c:pt idx="72">
                  <c:v>2.9799999999999998E-4</c:v>
                </c:pt>
                <c:pt idx="73">
                  <c:v>3.2699999999999998E-4</c:v>
                </c:pt>
                <c:pt idx="74">
                  <c:v>3.5599999999999998E-4</c:v>
                </c:pt>
                <c:pt idx="75">
                  <c:v>3.8299999999999999E-4</c:v>
                </c:pt>
                <c:pt idx="76">
                  <c:v>4.0900000000000002E-4</c:v>
                </c:pt>
                <c:pt idx="77">
                  <c:v>4.0900000000000002E-4</c:v>
                </c:pt>
                <c:pt idx="78">
                  <c:v>4.35E-4</c:v>
                </c:pt>
                <c:pt idx="79">
                  <c:v>4.5899999999999999E-4</c:v>
                </c:pt>
                <c:pt idx="80">
                  <c:v>4.8299999999999998E-4</c:v>
                </c:pt>
                <c:pt idx="81">
                  <c:v>5.0699999999999996E-4</c:v>
                </c:pt>
                <c:pt idx="82">
                  <c:v>5.3200000000000003E-4</c:v>
                </c:pt>
                <c:pt idx="83">
                  <c:v>5.5800000000000001E-4</c:v>
                </c:pt>
                <c:pt idx="84">
                  <c:v>5.8399999999999999E-4</c:v>
                </c:pt>
                <c:pt idx="85">
                  <c:v>6.0999999999999997E-4</c:v>
                </c:pt>
                <c:pt idx="86">
                  <c:v>6.3599999999999996E-4</c:v>
                </c:pt>
                <c:pt idx="87">
                  <c:v>6.6100000000000002E-4</c:v>
                </c:pt>
                <c:pt idx="88">
                  <c:v>6.6100000000000002E-4</c:v>
                </c:pt>
                <c:pt idx="89">
                  <c:v>6.8599999999999998E-4</c:v>
                </c:pt>
                <c:pt idx="90">
                  <c:v>7.1400000000000001E-4</c:v>
                </c:pt>
                <c:pt idx="91">
                  <c:v>7.4200000000000004E-4</c:v>
                </c:pt>
                <c:pt idx="92">
                  <c:v>7.7200000000000001E-4</c:v>
                </c:pt>
                <c:pt idx="93">
                  <c:v>8.03E-4</c:v>
                </c:pt>
                <c:pt idx="94">
                  <c:v>8.3600000000000005E-4</c:v>
                </c:pt>
                <c:pt idx="95">
                  <c:v>8.6899999999999998E-4</c:v>
                </c:pt>
                <c:pt idx="96">
                  <c:v>9.01E-4</c:v>
                </c:pt>
                <c:pt idx="97">
                  <c:v>9.3400000000000004E-4</c:v>
                </c:pt>
                <c:pt idx="98">
                  <c:v>9.6599999999999995E-4</c:v>
                </c:pt>
                <c:pt idx="99">
                  <c:v>9.6599999999999995E-4</c:v>
                </c:pt>
                <c:pt idx="100">
                  <c:v>9.990000000000001E-4</c:v>
                </c:pt>
                <c:pt idx="101">
                  <c:v>1.0330000000000001E-3</c:v>
                </c:pt>
                <c:pt idx="102">
                  <c:v>1.073E-3</c:v>
                </c:pt>
                <c:pt idx="103">
                  <c:v>1.1119999999999999E-3</c:v>
                </c:pt>
                <c:pt idx="104">
                  <c:v>1.1479999999999999E-3</c:v>
                </c:pt>
                <c:pt idx="105">
                  <c:v>1.1839999999999999E-3</c:v>
                </c:pt>
                <c:pt idx="106">
                  <c:v>1.2179999999999999E-3</c:v>
                </c:pt>
                <c:pt idx="107">
                  <c:v>1.255E-3</c:v>
                </c:pt>
                <c:pt idx="108">
                  <c:v>1.292E-3</c:v>
                </c:pt>
                <c:pt idx="109">
                  <c:v>1.335E-3</c:v>
                </c:pt>
                <c:pt idx="110">
                  <c:v>1.335E-3</c:v>
                </c:pt>
                <c:pt idx="111">
                  <c:v>1.379E-3</c:v>
                </c:pt>
                <c:pt idx="112">
                  <c:v>1.4270000000000001E-3</c:v>
                </c:pt>
                <c:pt idx="113">
                  <c:v>1.474E-3</c:v>
                </c:pt>
                <c:pt idx="114">
                  <c:v>1.5380000000000001E-3</c:v>
                </c:pt>
                <c:pt idx="115">
                  <c:v>1.6019999999999999E-3</c:v>
                </c:pt>
                <c:pt idx="116">
                  <c:v>1.652E-3</c:v>
                </c:pt>
                <c:pt idx="117">
                  <c:v>1.704E-3</c:v>
                </c:pt>
                <c:pt idx="118">
                  <c:v>1.75E-3</c:v>
                </c:pt>
                <c:pt idx="119">
                  <c:v>1.794E-3</c:v>
                </c:pt>
                <c:pt idx="120">
                  <c:v>1.8400000000000001E-3</c:v>
                </c:pt>
                <c:pt idx="121">
                  <c:v>1.8400000000000001E-3</c:v>
                </c:pt>
                <c:pt idx="122">
                  <c:v>1.8860000000000001E-3</c:v>
                </c:pt>
                <c:pt idx="123">
                  <c:v>1.933E-3</c:v>
                </c:pt>
                <c:pt idx="124">
                  <c:v>1.9789999999999999E-3</c:v>
                </c:pt>
                <c:pt idx="125">
                  <c:v>2.029E-3</c:v>
                </c:pt>
                <c:pt idx="126">
                  <c:v>2.0760000000000002E-3</c:v>
                </c:pt>
                <c:pt idx="127">
                  <c:v>2.1250000000000002E-3</c:v>
                </c:pt>
                <c:pt idx="128">
                  <c:v>2.173E-3</c:v>
                </c:pt>
                <c:pt idx="129">
                  <c:v>2.2230000000000001E-3</c:v>
                </c:pt>
                <c:pt idx="130">
                  <c:v>2.274E-3</c:v>
                </c:pt>
                <c:pt idx="131">
                  <c:v>2.3280000000000002E-3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0.11393718269512136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0.11393718269512136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-9.8528304427183775E-3</c:v>
                </c:pt>
                <c:pt idx="1">
                  <c:v>-9.8528304427183775E-3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0.11393718269512136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-1.3137107256957837E-2</c:v>
                </c:pt>
                <c:pt idx="1">
                  <c:v>-1.3137107256957837E-2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0.11393718269512136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0.11393718269512136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-9.8528304427183775E-3</c:v>
                </c:pt>
                <c:pt idx="1">
                  <c:v>-9.8528304427183775E-3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0.11393718269512136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-1.3137107256957837E-2</c:v>
                </c:pt>
                <c:pt idx="1">
                  <c:v>-1.3137107256957837E-2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8.0845889804171738E-7</c:v>
                      </c:pt>
                      <c:pt idx="1">
                        <c:v>1.3737146297448477E-3</c:v>
                      </c:pt>
                      <c:pt idx="2">
                        <c:v>2.7482377183877366E-3</c:v>
                      </c:pt>
                      <c:pt idx="3">
                        <c:v>4.1227608070306268E-3</c:v>
                      </c:pt>
                      <c:pt idx="4">
                        <c:v>5.4972838956735149E-3</c:v>
                      </c:pt>
                      <c:pt idx="5">
                        <c:v>6.8718069843164047E-3</c:v>
                      </c:pt>
                      <c:pt idx="6">
                        <c:v>8.2463300729592945E-3</c:v>
                      </c:pt>
                      <c:pt idx="7">
                        <c:v>9.6208531616021834E-3</c:v>
                      </c:pt>
                      <c:pt idx="8">
                        <c:v>1.0995376250245074E-2</c:v>
                      </c:pt>
                      <c:pt idx="9">
                        <c:v>1.2369899338887963E-2</c:v>
                      </c:pt>
                      <c:pt idx="10">
                        <c:v>1.3744422427530852E-2</c:v>
                      </c:pt>
                      <c:pt idx="11">
                        <c:v>1.5118945516173739E-2</c:v>
                      </c:pt>
                      <c:pt idx="12">
                        <c:v>1.6493468604816628E-2</c:v>
                      </c:pt>
                      <c:pt idx="13">
                        <c:v>1.7867991693459519E-2</c:v>
                      </c:pt>
                      <c:pt idx="14">
                        <c:v>1.9242514782102406E-2</c:v>
                      </c:pt>
                      <c:pt idx="15">
                        <c:v>2.0617037870745293E-2</c:v>
                      </c:pt>
                      <c:pt idx="16">
                        <c:v>2.199156095938818E-2</c:v>
                      </c:pt>
                      <c:pt idx="17">
                        <c:v>2.3366084048031067E-2</c:v>
                      </c:pt>
                      <c:pt idx="18">
                        <c:v>2.4740607136673958E-2</c:v>
                      </c:pt>
                      <c:pt idx="19">
                        <c:v>2.6115130225316856E-2</c:v>
                      </c:pt>
                      <c:pt idx="20">
                        <c:v>2.7489653313959743E-2</c:v>
                      </c:pt>
                      <c:pt idx="21">
                        <c:v>2.8864176402602634E-2</c:v>
                      </c:pt>
                      <c:pt idx="22">
                        <c:v>3.0238699491245524E-2</c:v>
                      </c:pt>
                      <c:pt idx="23">
                        <c:v>3.1613222579888411E-2</c:v>
                      </c:pt>
                      <c:pt idx="24">
                        <c:v>3.2987745668531313E-2</c:v>
                      </c:pt>
                      <c:pt idx="25">
                        <c:v>3.43622687571742E-2</c:v>
                      </c:pt>
                      <c:pt idx="26">
                        <c:v>3.5736791845817087E-2</c:v>
                      </c:pt>
                      <c:pt idx="27">
                        <c:v>3.7111314934459981E-2</c:v>
                      </c:pt>
                      <c:pt idx="28">
                        <c:v>3.8485838023102868E-2</c:v>
                      </c:pt>
                      <c:pt idx="29">
                        <c:v>3.9860361111745762E-2</c:v>
                      </c:pt>
                      <c:pt idx="30">
                        <c:v>4.1234884200388656E-2</c:v>
                      </c:pt>
                      <c:pt idx="31">
                        <c:v>4.2609407289031544E-2</c:v>
                      </c:pt>
                      <c:pt idx="32">
                        <c:v>4.3983930377674431E-2</c:v>
                      </c:pt>
                      <c:pt idx="33">
                        <c:v>4.5358453466317325E-2</c:v>
                      </c:pt>
                      <c:pt idx="34">
                        <c:v>4.6732976554960219E-2</c:v>
                      </c:pt>
                      <c:pt idx="35">
                        <c:v>4.8107499643603106E-2</c:v>
                      </c:pt>
                      <c:pt idx="36">
                        <c:v>4.9482022732246E-2</c:v>
                      </c:pt>
                      <c:pt idx="37">
                        <c:v>5.0856545820888888E-2</c:v>
                      </c:pt>
                      <c:pt idx="38">
                        <c:v>5.2231068909531782E-2</c:v>
                      </c:pt>
                      <c:pt idx="39">
                        <c:v>5.3605591998174669E-2</c:v>
                      </c:pt>
                      <c:pt idx="40">
                        <c:v>5.4980115086817556E-2</c:v>
                      </c:pt>
                      <c:pt idx="41">
                        <c:v>5.635463817546045E-2</c:v>
                      </c:pt>
                      <c:pt idx="42">
                        <c:v>5.7729161264103351E-2</c:v>
                      </c:pt>
                      <c:pt idx="43">
                        <c:v>5.9103684352746239E-2</c:v>
                      </c:pt>
                      <c:pt idx="44">
                        <c:v>6.0478207441389126E-2</c:v>
                      </c:pt>
                      <c:pt idx="45">
                        <c:v>6.185273053003202E-2</c:v>
                      </c:pt>
                      <c:pt idx="46">
                        <c:v>6.3227253618674914E-2</c:v>
                      </c:pt>
                      <c:pt idx="47">
                        <c:v>6.4601776707317801E-2</c:v>
                      </c:pt>
                      <c:pt idx="48">
                        <c:v>6.5976299795960688E-2</c:v>
                      </c:pt>
                      <c:pt idx="49">
                        <c:v>6.7350822884603603E-2</c:v>
                      </c:pt>
                      <c:pt idx="50">
                        <c:v>6.8725345973246504E-2</c:v>
                      </c:pt>
                      <c:pt idx="51">
                        <c:v>7.0099869061889405E-2</c:v>
                      </c:pt>
                      <c:pt idx="52">
                        <c:v>7.1474392150532293E-2</c:v>
                      </c:pt>
                      <c:pt idx="53">
                        <c:v>7.284891523917518E-2</c:v>
                      </c:pt>
                      <c:pt idx="54">
                        <c:v>7.4223438327818081E-2</c:v>
                      </c:pt>
                      <c:pt idx="55">
                        <c:v>7.5597961416460968E-2</c:v>
                      </c:pt>
                      <c:pt idx="56">
                        <c:v>7.6972484505103855E-2</c:v>
                      </c:pt>
                      <c:pt idx="57">
                        <c:v>7.8347007593746756E-2</c:v>
                      </c:pt>
                      <c:pt idx="58">
                        <c:v>7.9721530682389644E-2</c:v>
                      </c:pt>
                      <c:pt idx="59">
                        <c:v>8.1096053771032545E-2</c:v>
                      </c:pt>
                      <c:pt idx="60">
                        <c:v>8.2470576859675321E-2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7.5363873380593161E-16</c:v>
                      </c:pt>
                      <c:pt idx="1">
                        <c:v>3.1583811596161575E-2</c:v>
                      </c:pt>
                      <c:pt idx="2">
                        <c:v>6.314468036568964E-2</c:v>
                      </c:pt>
                      <c:pt idx="3">
                        <c:v>9.4705182570028204E-2</c:v>
                      </c:pt>
                      <c:pt idx="4">
                        <c:v>0.12626322763040093</c:v>
                      </c:pt>
                      <c:pt idx="5">
                        <c:v>0.15782051850678799</c:v>
                      </c:pt>
                      <c:pt idx="6">
                        <c:v>0.18935183851751111</c:v>
                      </c:pt>
                      <c:pt idx="7">
                        <c:v>0.22089109396340184</c:v>
                      </c:pt>
                      <c:pt idx="8">
                        <c:v>0.25242954500745074</c:v>
                      </c:pt>
                      <c:pt idx="9">
                        <c:v>0.28396628994907958</c:v>
                      </c:pt>
                      <c:pt idx="10">
                        <c:v>0.31548482924910964</c:v>
                      </c:pt>
                      <c:pt idx="11">
                        <c:v>0.34696605407488201</c:v>
                      </c:pt>
                      <c:pt idx="12">
                        <c:v>0.37845210176674238</c:v>
                      </c:pt>
                      <c:pt idx="13">
                        <c:v>0.40992434617056844</c:v>
                      </c:pt>
                      <c:pt idx="14">
                        <c:v>0.44133110387295987</c:v>
                      </c:pt>
                      <c:pt idx="15">
                        <c:v>0.47260610746085735</c:v>
                      </c:pt>
                      <c:pt idx="16">
                        <c:v>0.50354950766829576</c:v>
                      </c:pt>
                      <c:pt idx="17">
                        <c:v>0.5340198889322767</c:v>
                      </c:pt>
                      <c:pt idx="18">
                        <c:v>0.56440680038655466</c:v>
                      </c:pt>
                      <c:pt idx="19">
                        <c:v>0.59486220811885537</c:v>
                      </c:pt>
                      <c:pt idx="20">
                        <c:v>0.62531062011272764</c:v>
                      </c:pt>
                      <c:pt idx="21">
                        <c:v>0.65404698568473907</c:v>
                      </c:pt>
                      <c:pt idx="22">
                        <c:v>0.68340927871548396</c:v>
                      </c:pt>
                      <c:pt idx="23">
                        <c:v>0.71276422018197139</c:v>
                      </c:pt>
                      <c:pt idx="24">
                        <c:v>0.74210138572467821</c:v>
                      </c:pt>
                      <c:pt idx="25">
                        <c:v>0.77131899007897353</c:v>
                      </c:pt>
                      <c:pt idx="26">
                        <c:v>0.80008793986405913</c:v>
                      </c:pt>
                      <c:pt idx="27">
                        <c:v>0.82884931062065514</c:v>
                      </c:pt>
                      <c:pt idx="28">
                        <c:v>0.85725669624272383</c:v>
                      </c:pt>
                      <c:pt idx="29">
                        <c:v>0.88485396690267748</c:v>
                      </c:pt>
                      <c:pt idx="30">
                        <c:v>0.91249662283392374</c:v>
                      </c:pt>
                      <c:pt idx="31">
                        <c:v>0.93882879747459003</c:v>
                      </c:pt>
                      <c:pt idx="32">
                        <c:v>0.96581748546890744</c:v>
                      </c:pt>
                      <c:pt idx="33">
                        <c:v>0.99337140746530794</c:v>
                      </c:pt>
                      <c:pt idx="34">
                        <c:v>1.0209252385009622</c:v>
                      </c:pt>
                      <c:pt idx="35">
                        <c:v>1.0481692703797922</c:v>
                      </c:pt>
                      <c:pt idx="36">
                        <c:v>1.075105635501624</c:v>
                      </c:pt>
                      <c:pt idx="37">
                        <c:v>1.1021188159849447</c:v>
                      </c:pt>
                      <c:pt idx="38">
                        <c:v>1.1285696523910806</c:v>
                      </c:pt>
                      <c:pt idx="39">
                        <c:v>1.153377714106862</c:v>
                      </c:pt>
                      <c:pt idx="40">
                        <c:v>1.1778563291360935</c:v>
                      </c:pt>
                      <c:pt idx="41">
                        <c:v>1.2023624761830571</c:v>
                      </c:pt>
                      <c:pt idx="42">
                        <c:v>1.2268211987909901</c:v>
                      </c:pt>
                      <c:pt idx="43">
                        <c:v>1.2506870574758029</c:v>
                      </c:pt>
                      <c:pt idx="44">
                        <c:v>1.2720547884030036</c:v>
                      </c:pt>
                      <c:pt idx="45">
                        <c:v>1.2941911726714173</c:v>
                      </c:pt>
                      <c:pt idx="46">
                        <c:v>1.3159941245471634</c:v>
                      </c:pt>
                      <c:pt idx="47">
                        <c:v>1.3377652749365321</c:v>
                      </c:pt>
                      <c:pt idx="48">
                        <c:v>1.3592973880362273</c:v>
                      </c:pt>
                      <c:pt idx="49">
                        <c:v>1.37918594972649</c:v>
                      </c:pt>
                      <c:pt idx="50">
                        <c:v>1.3997221386301477</c:v>
                      </c:pt>
                      <c:pt idx="51">
                        <c:v>1.4204518072779384</c:v>
                      </c:pt>
                      <c:pt idx="52">
                        <c:v>1.4427342218367525</c:v>
                      </c:pt>
                      <c:pt idx="53">
                        <c:v>1.4647337515971213</c:v>
                      </c:pt>
                      <c:pt idx="54">
                        <c:v>1.4863473564467897</c:v>
                      </c:pt>
                      <c:pt idx="55">
                        <c:v>1.5079079967510645</c:v>
                      </c:pt>
                      <c:pt idx="56">
                        <c:v>1.5291880006868392</c:v>
                      </c:pt>
                      <c:pt idx="57">
                        <c:v>1.5485454855444851</c:v>
                      </c:pt>
                      <c:pt idx="58">
                        <c:v>1.5682015618274232</c:v>
                      </c:pt>
                      <c:pt idx="59">
                        <c:v>1.5880928713973101</c:v>
                      </c:pt>
                      <c:pt idx="60">
                        <c:v>1.6080593942027701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8.2471385376383446E-2</c:v>
                      </c:pt>
                      <c:pt idx="2">
                        <c:v>8.2471385376383446E-2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1.9056809219911071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2.866860195583765E-7</c:v>
                      </c:pt>
                      <c:pt idx="1">
                        <c:v>1.3768913049726273E-3</c:v>
                      </c:pt>
                      <c:pt idx="2">
                        <c:v>2.754069295964813E-3</c:v>
                      </c:pt>
                      <c:pt idx="3">
                        <c:v>4.1312472869569992E-3</c:v>
                      </c:pt>
                      <c:pt idx="4">
                        <c:v>5.5084252779491845E-3</c:v>
                      </c:pt>
                      <c:pt idx="5">
                        <c:v>6.8856032689413706E-3</c:v>
                      </c:pt>
                      <c:pt idx="6">
                        <c:v>8.2627812599335576E-3</c:v>
                      </c:pt>
                      <c:pt idx="7">
                        <c:v>9.6399592509257438E-3</c:v>
                      </c:pt>
                      <c:pt idx="8">
                        <c:v>1.1017137241917928E-2</c:v>
                      </c:pt>
                      <c:pt idx="9">
                        <c:v>1.2394315232910114E-2</c:v>
                      </c:pt>
                      <c:pt idx="10">
                        <c:v>1.3771493223902299E-2</c:v>
                      </c:pt>
                      <c:pt idx="11">
                        <c:v>1.5148671214894487E-2</c:v>
                      </c:pt>
                      <c:pt idx="12">
                        <c:v>1.6525849205886671E-2</c:v>
                      </c:pt>
                      <c:pt idx="13">
                        <c:v>1.7903027196878855E-2</c:v>
                      </c:pt>
                      <c:pt idx="14">
                        <c:v>1.9280205187871043E-2</c:v>
                      </c:pt>
                      <c:pt idx="15">
                        <c:v>2.0657383178863228E-2</c:v>
                      </c:pt>
                      <c:pt idx="16">
                        <c:v>2.2034561169855416E-2</c:v>
                      </c:pt>
                      <c:pt idx="17">
                        <c:v>2.3411739160847597E-2</c:v>
                      </c:pt>
                      <c:pt idx="18">
                        <c:v>2.4788917151839784E-2</c:v>
                      </c:pt>
                      <c:pt idx="19">
                        <c:v>2.6166095142831972E-2</c:v>
                      </c:pt>
                      <c:pt idx="20">
                        <c:v>2.7543273133824153E-2</c:v>
                      </c:pt>
                      <c:pt idx="21">
                        <c:v>2.8920451124816341E-2</c:v>
                      </c:pt>
                      <c:pt idx="22">
                        <c:v>3.0297629115808529E-2</c:v>
                      </c:pt>
                      <c:pt idx="23">
                        <c:v>3.1674807106800713E-2</c:v>
                      </c:pt>
                      <c:pt idx="24">
                        <c:v>3.3051985097792898E-2</c:v>
                      </c:pt>
                      <c:pt idx="25">
                        <c:v>3.4429163088785089E-2</c:v>
                      </c:pt>
                      <c:pt idx="26">
                        <c:v>3.5806341079777274E-2</c:v>
                      </c:pt>
                      <c:pt idx="27">
                        <c:v>3.7183519070769458E-2</c:v>
                      </c:pt>
                      <c:pt idx="28">
                        <c:v>3.8560697061761642E-2</c:v>
                      </c:pt>
                      <c:pt idx="29">
                        <c:v>3.9937875052753834E-2</c:v>
                      </c:pt>
                      <c:pt idx="30">
                        <c:v>4.1315053043746011E-2</c:v>
                      </c:pt>
                      <c:pt idx="31">
                        <c:v>4.2692231034738203E-2</c:v>
                      </c:pt>
                      <c:pt idx="32">
                        <c:v>4.4069409025730387E-2</c:v>
                      </c:pt>
                      <c:pt idx="33">
                        <c:v>4.5446587016722571E-2</c:v>
                      </c:pt>
                      <c:pt idx="34">
                        <c:v>4.6823765007714756E-2</c:v>
                      </c:pt>
                      <c:pt idx="35">
                        <c:v>4.8200942998706947E-2</c:v>
                      </c:pt>
                      <c:pt idx="36">
                        <c:v>4.9578120989699132E-2</c:v>
                      </c:pt>
                      <c:pt idx="37">
                        <c:v>5.0955298980691323E-2</c:v>
                      </c:pt>
                      <c:pt idx="38">
                        <c:v>5.2332476971683507E-2</c:v>
                      </c:pt>
                      <c:pt idx="39">
                        <c:v>5.3709654962675685E-2</c:v>
                      </c:pt>
                      <c:pt idx="40">
                        <c:v>5.5086832953667869E-2</c:v>
                      </c:pt>
                      <c:pt idx="41">
                        <c:v>5.646401094466006E-2</c:v>
                      </c:pt>
                      <c:pt idx="42">
                        <c:v>5.7841188935652245E-2</c:v>
                      </c:pt>
                      <c:pt idx="43">
                        <c:v>5.9218366926644436E-2</c:v>
                      </c:pt>
                      <c:pt idx="44">
                        <c:v>6.0595544917636621E-2</c:v>
                      </c:pt>
                      <c:pt idx="45">
                        <c:v>6.1972722908628812E-2</c:v>
                      </c:pt>
                      <c:pt idx="46">
                        <c:v>6.3349900899620989E-2</c:v>
                      </c:pt>
                      <c:pt idx="47">
                        <c:v>6.4727078890613174E-2</c:v>
                      </c:pt>
                      <c:pt idx="48">
                        <c:v>6.6104256881605358E-2</c:v>
                      </c:pt>
                      <c:pt idx="49">
                        <c:v>6.7481434872597543E-2</c:v>
                      </c:pt>
                      <c:pt idx="50">
                        <c:v>6.8858612863589741E-2</c:v>
                      </c:pt>
                      <c:pt idx="51">
                        <c:v>7.0235790854581981E-2</c:v>
                      </c:pt>
                      <c:pt idx="52">
                        <c:v>7.1612968845574165E-2</c:v>
                      </c:pt>
                      <c:pt idx="53">
                        <c:v>7.2990146836566364E-2</c:v>
                      </c:pt>
                      <c:pt idx="54">
                        <c:v>7.4367324827558534E-2</c:v>
                      </c:pt>
                      <c:pt idx="55">
                        <c:v>7.5744502818550746E-2</c:v>
                      </c:pt>
                      <c:pt idx="56">
                        <c:v>7.7121680809542931E-2</c:v>
                      </c:pt>
                      <c:pt idx="57">
                        <c:v>7.8498858800535115E-2</c:v>
                      </c:pt>
                      <c:pt idx="58">
                        <c:v>7.98760367915273E-2</c:v>
                      </c:pt>
                      <c:pt idx="59">
                        <c:v>8.1253214782519498E-2</c:v>
                      </c:pt>
                      <c:pt idx="60">
                        <c:v>8.2630392773511571E-2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1.7229363918451072E-14</c:v>
                      </c:pt>
                      <c:pt idx="1">
                        <c:v>3.1509405361150412E-2</c:v>
                      </c:pt>
                      <c:pt idx="2">
                        <c:v>6.3011383615673669E-2</c:v>
                      </c:pt>
                      <c:pt idx="3">
                        <c:v>9.4513344820026227E-2</c:v>
                      </c:pt>
                      <c:pt idx="4">
                        <c:v>0.12600531154277131</c:v>
                      </c:pt>
                      <c:pt idx="5">
                        <c:v>0.15748149005895964</c:v>
                      </c:pt>
                      <c:pt idx="6">
                        <c:v>0.18894620659875994</c:v>
                      </c:pt>
                      <c:pt idx="7">
                        <c:v>0.22039874871162432</c:v>
                      </c:pt>
                      <c:pt idx="8">
                        <c:v>0.25184859356195721</c:v>
                      </c:pt>
                      <c:pt idx="9">
                        <c:v>0.283305461988897</c:v>
                      </c:pt>
                      <c:pt idx="10">
                        <c:v>0.3147718715398623</c:v>
                      </c:pt>
                      <c:pt idx="11">
                        <c:v>0.34623466268527331</c:v>
                      </c:pt>
                      <c:pt idx="12">
                        <c:v>0.37771235884818793</c:v>
                      </c:pt>
                      <c:pt idx="13">
                        <c:v>0.40916374060316435</c:v>
                      </c:pt>
                      <c:pt idx="14">
                        <c:v>0.44058612510133494</c:v>
                      </c:pt>
                      <c:pt idx="15">
                        <c:v>0.47187800191714346</c:v>
                      </c:pt>
                      <c:pt idx="16">
                        <c:v>0.50315698560134392</c:v>
                      </c:pt>
                      <c:pt idx="17">
                        <c:v>0.53436481988018025</c:v>
                      </c:pt>
                      <c:pt idx="18">
                        <c:v>0.56530141645529863</c:v>
                      </c:pt>
                      <c:pt idx="19">
                        <c:v>0.59558133020113435</c:v>
                      </c:pt>
                      <c:pt idx="20">
                        <c:v>0.62469820393824349</c:v>
                      </c:pt>
                      <c:pt idx="21">
                        <c:v>0.65445855561989641</c:v>
                      </c:pt>
                      <c:pt idx="22">
                        <c:v>0.68421012671213521</c:v>
                      </c:pt>
                      <c:pt idx="23">
                        <c:v>0.7125846473378914</c:v>
                      </c:pt>
                      <c:pt idx="24">
                        <c:v>0.74131120481644608</c:v>
                      </c:pt>
                      <c:pt idx="25">
                        <c:v>0.76998628405949987</c:v>
                      </c:pt>
                      <c:pt idx="26">
                        <c:v>0.7986985262667653</c:v>
                      </c:pt>
                      <c:pt idx="27">
                        <c:v>0.82723503042442037</c:v>
                      </c:pt>
                      <c:pt idx="28">
                        <c:v>0.85560245269869839</c:v>
                      </c:pt>
                      <c:pt idx="29">
                        <c:v>0.88383555865909735</c:v>
                      </c:pt>
                      <c:pt idx="30">
                        <c:v>0.91196281782212563</c:v>
                      </c:pt>
                      <c:pt idx="31">
                        <c:v>0.93994473781226107</c:v>
                      </c:pt>
                      <c:pt idx="32">
                        <c:v>0.96708570518442716</c:v>
                      </c:pt>
                      <c:pt idx="33">
                        <c:v>0.99259259636947483</c:v>
                      </c:pt>
                      <c:pt idx="34">
                        <c:v>1.0189634101434577</c:v>
                      </c:pt>
                      <c:pt idx="35">
                        <c:v>1.0431969594205246</c:v>
                      </c:pt>
                      <c:pt idx="36">
                        <c:v>1.0696092581964272</c:v>
                      </c:pt>
                      <c:pt idx="37">
                        <c:v>1.0967980388246374</c:v>
                      </c:pt>
                      <c:pt idx="38">
                        <c:v>1.1234077066455201</c:v>
                      </c:pt>
                      <c:pt idx="39">
                        <c:v>1.1495522138916499</c:v>
                      </c:pt>
                      <c:pt idx="40">
                        <c:v>1.1757136855229695</c:v>
                      </c:pt>
                      <c:pt idx="41">
                        <c:v>1.2015355517013511</c:v>
                      </c:pt>
                      <c:pt idx="42">
                        <c:v>1.226859255135043</c:v>
                      </c:pt>
                      <c:pt idx="43">
                        <c:v>1.2510223859634655</c:v>
                      </c:pt>
                      <c:pt idx="44">
                        <c:v>1.2737015849658198</c:v>
                      </c:pt>
                      <c:pt idx="45">
                        <c:v>1.2969040324428998</c:v>
                      </c:pt>
                      <c:pt idx="46">
                        <c:v>1.3198258573070887</c:v>
                      </c:pt>
                      <c:pt idx="47">
                        <c:v>1.3420173416627477</c:v>
                      </c:pt>
                      <c:pt idx="48">
                        <c:v>1.3616170084982779</c:v>
                      </c:pt>
                      <c:pt idx="49">
                        <c:v>1.3813769531517706</c:v>
                      </c:pt>
                      <c:pt idx="50">
                        <c:v>1.4027780265201875</c:v>
                      </c:pt>
                      <c:pt idx="51">
                        <c:v>1.4233960593457615</c:v>
                      </c:pt>
                      <c:pt idx="52">
                        <c:v>1.4437729907878509</c:v>
                      </c:pt>
                      <c:pt idx="53">
                        <c:v>1.4633563449215896</c:v>
                      </c:pt>
                      <c:pt idx="54">
                        <c:v>1.4827161693934332</c:v>
                      </c:pt>
                      <c:pt idx="55">
                        <c:v>1.5030580120517505</c:v>
                      </c:pt>
                      <c:pt idx="56">
                        <c:v>1.5233348320487903</c:v>
                      </c:pt>
                      <c:pt idx="57">
                        <c:v>1.5438593698805143</c:v>
                      </c:pt>
                      <c:pt idx="58">
                        <c:v>1.5642495206001852</c:v>
                      </c:pt>
                      <c:pt idx="59">
                        <c:v>1.5847236134171117</c:v>
                      </c:pt>
                      <c:pt idx="60">
                        <c:v>1.6051232033410348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8.2630679184392805E-2</c:v>
                      </c:pt>
                      <c:pt idx="2">
                        <c:v>8.2630679184392805E-2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1.9020071875632758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600075</xdr:colOff>
          <xdr:row>32</xdr:row>
          <xdr:rowOff>180975</xdr:rowOff>
        </xdr:from>
        <xdr:to>
          <xdr:col>4</xdr:col>
          <xdr:colOff>600075</xdr:colOff>
          <xdr:row>33</xdr:row>
          <xdr:rowOff>180975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600075</xdr:colOff>
          <xdr:row>33</xdr:row>
          <xdr:rowOff>180975</xdr:rowOff>
        </xdr:from>
        <xdr:to>
          <xdr:col>4</xdr:col>
          <xdr:colOff>600075</xdr:colOff>
          <xdr:row>34</xdr:row>
          <xdr:rowOff>180975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600075</xdr:colOff>
          <xdr:row>34</xdr:row>
          <xdr:rowOff>180975</xdr:rowOff>
        </xdr:from>
        <xdr:to>
          <xdr:col>4</xdr:col>
          <xdr:colOff>600075</xdr:colOff>
          <xdr:row>35</xdr:row>
          <xdr:rowOff>180975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32</xdr:row>
          <xdr:rowOff>152400</xdr:rowOff>
        </xdr:from>
        <xdr:to>
          <xdr:col>5</xdr:col>
          <xdr:colOff>0</xdr:colOff>
          <xdr:row>33</xdr:row>
          <xdr:rowOff>152400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152400</xdr:rowOff>
        </xdr:from>
        <xdr:to>
          <xdr:col>5</xdr:col>
          <xdr:colOff>0</xdr:colOff>
          <xdr:row>34</xdr:row>
          <xdr:rowOff>152400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152400</xdr:rowOff>
        </xdr:from>
        <xdr:to>
          <xdr:col>5</xdr:col>
          <xdr:colOff>0</xdr:colOff>
          <xdr:row>35</xdr:row>
          <xdr:rowOff>152400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918</v>
      </c>
      <c r="C2" s="6">
        <v>0.93400000000000005</v>
      </c>
      <c r="E2" s="54" t="s">
        <v>30</v>
      </c>
      <c r="F2" s="54"/>
    </row>
    <row r="3" spans="1:19" ht="13.9" customHeight="1" x14ac:dyDescent="0.25">
      <c r="B3" s="5" t="s">
        <v>919</v>
      </c>
      <c r="C3" s="6">
        <v>0.254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122</v>
      </c>
      <c r="C5" s="10">
        <v>122</v>
      </c>
      <c r="E5" s="6"/>
      <c r="F5" s="6"/>
      <c r="S5" s="11"/>
    </row>
    <row r="6" spans="1:19" ht="13.9" customHeight="1" x14ac:dyDescent="0.25">
      <c r="B6" s="21" t="s">
        <v>130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1" t="s">
        <v>16</v>
      </c>
      <c r="C10" s="53"/>
      <c r="D10" s="53"/>
      <c r="E10" s="53"/>
      <c r="F10" s="53"/>
      <c r="G10" s="52"/>
    </row>
    <row r="11" spans="1:19" ht="13.9" customHeight="1" x14ac:dyDescent="0.25">
      <c r="B11" s="51" t="s">
        <v>17</v>
      </c>
      <c r="C11" s="52"/>
      <c r="E11" s="51" t="s">
        <v>18</v>
      </c>
      <c r="F11" s="53"/>
      <c r="G11" s="52"/>
    </row>
    <row r="12" spans="1:19" ht="13.9" customHeight="1" x14ac:dyDescent="0.25">
      <c r="B12" s="17" t="s">
        <v>920</v>
      </c>
      <c r="C12" s="18">
        <v>2298.992918176747</v>
      </c>
      <c r="E12" s="49" t="s">
        <v>920</v>
      </c>
      <c r="F12" s="50"/>
      <c r="G12" s="18">
        <v>2298.992918176747</v>
      </c>
    </row>
    <row r="13" spans="1:19" ht="13.9" customHeight="1" x14ac:dyDescent="0.2">
      <c r="B13" s="17" t="s">
        <v>921</v>
      </c>
      <c r="C13" s="18">
        <v>42.176178134894613</v>
      </c>
      <c r="E13" s="49" t="s">
        <v>922</v>
      </c>
      <c r="F13" s="50"/>
      <c r="G13" s="18">
        <v>41.721935928690314</v>
      </c>
      <c r="S13" s="11"/>
    </row>
    <row r="14" spans="1:19" ht="13.9" customHeight="1" x14ac:dyDescent="0.25">
      <c r="B14" s="17" t="s">
        <v>2</v>
      </c>
      <c r="C14" s="18">
        <v>1778.8300020663623</v>
      </c>
      <c r="E14" s="49" t="s">
        <v>2</v>
      </c>
      <c r="F14" s="50"/>
      <c r="G14" s="18">
        <v>1740.7199376377398</v>
      </c>
    </row>
    <row r="15" spans="1:19" ht="13.9" customHeight="1" x14ac:dyDescent="0.25">
      <c r="B15" s="17" t="s">
        <v>3</v>
      </c>
      <c r="C15" s="18">
        <v>0.77374314118248433</v>
      </c>
      <c r="E15" s="49" t="s">
        <v>3</v>
      </c>
      <c r="F15" s="50"/>
      <c r="G15" s="18">
        <v>0.75716628958485244</v>
      </c>
    </row>
    <row r="16" spans="1:19" ht="13.9" customHeight="1" x14ac:dyDescent="0.25">
      <c r="B16" s="17" t="s">
        <v>923</v>
      </c>
      <c r="C16" s="18">
        <v>3.2149416386518345E-2</v>
      </c>
      <c r="E16" s="49" t="s">
        <v>924</v>
      </c>
      <c r="F16" s="50"/>
      <c r="G16" s="18">
        <v>3.304921950586974E-2</v>
      </c>
    </row>
    <row r="17" spans="2:19" ht="13.9" customHeight="1" x14ac:dyDescent="0.2">
      <c r="B17" s="17" t="s">
        <v>925</v>
      </c>
      <c r="C17" s="18">
        <v>1.3559395124506977</v>
      </c>
      <c r="E17" s="49" t="s">
        <v>926</v>
      </c>
      <c r="F17" s="50"/>
      <c r="G17" s="18">
        <v>1.3788774187171196</v>
      </c>
      <c r="S17" s="11"/>
    </row>
    <row r="18" spans="2:19" ht="13.9" customHeight="1" x14ac:dyDescent="0.25">
      <c r="B18" s="17" t="s">
        <v>927</v>
      </c>
      <c r="C18" s="18">
        <v>1.3070927935813295</v>
      </c>
      <c r="E18" s="49" t="s">
        <v>928</v>
      </c>
      <c r="F18" s="50"/>
      <c r="G18" s="18">
        <v>1.3096174484972247</v>
      </c>
    </row>
    <row r="19" spans="2:19" ht="13.9" customHeight="1" x14ac:dyDescent="0.25">
      <c r="B19" s="17" t="s">
        <v>929</v>
      </c>
      <c r="C19" s="18">
        <v>5.4389721627408995E-2</v>
      </c>
      <c r="E19" s="49" t="s">
        <v>929</v>
      </c>
      <c r="F19" s="50"/>
      <c r="G19" s="18">
        <v>5.4389721627408995E-2</v>
      </c>
    </row>
    <row r="20" spans="2:19" ht="13.9" customHeight="1" x14ac:dyDescent="0.25">
      <c r="B20" s="17" t="s">
        <v>930</v>
      </c>
      <c r="C20" s="18">
        <v>0.27194860813704497</v>
      </c>
      <c r="E20" s="49" t="s">
        <v>930</v>
      </c>
      <c r="F20" s="50"/>
      <c r="G20" s="18">
        <v>0.27194860813704497</v>
      </c>
    </row>
    <row r="21" spans="2:19" ht="13.9" customHeight="1" x14ac:dyDescent="0.2">
      <c r="B21" s="17" t="s">
        <v>931</v>
      </c>
      <c r="C21" s="18">
        <v>1.9056809219911071</v>
      </c>
      <c r="E21" s="49" t="s">
        <v>932</v>
      </c>
      <c r="F21" s="50"/>
      <c r="G21" s="18">
        <v>1.9020071875632758</v>
      </c>
      <c r="S21" s="11"/>
    </row>
    <row r="22" spans="2:19" ht="13.9" customHeight="1" x14ac:dyDescent="0.25">
      <c r="B22" s="17" t="s">
        <v>1</v>
      </c>
      <c r="C22" s="18">
        <v>4.80699253949994</v>
      </c>
      <c r="E22" s="49" t="s">
        <v>1</v>
      </c>
      <c r="F22" s="50"/>
      <c r="G22" s="18">
        <v>4.7977257132527438</v>
      </c>
    </row>
    <row r="23" spans="2:19" ht="13.9" customHeight="1" x14ac:dyDescent="0.25">
      <c r="B23" s="17" t="s">
        <v>933</v>
      </c>
      <c r="C23" s="18">
        <v>23.10717727480808</v>
      </c>
      <c r="E23" s="49" t="s">
        <v>933</v>
      </c>
      <c r="F23" s="50"/>
      <c r="G23" s="18">
        <v>23.018172019606549</v>
      </c>
    </row>
    <row r="24" spans="2:19" ht="13.9" customHeight="1" x14ac:dyDescent="0.25">
      <c r="B24" s="17" t="s">
        <v>934</v>
      </c>
      <c r="C24" s="19">
        <v>8.2471385376383446E-2</v>
      </c>
      <c r="E24" s="49" t="s">
        <v>935</v>
      </c>
      <c r="F24" s="50"/>
      <c r="G24" s="19">
        <v>8.2630679184392805E-2</v>
      </c>
    </row>
    <row r="25" spans="2:19" ht="13.9" customHeight="1" x14ac:dyDescent="0.2">
      <c r="B25" s="17" t="s">
        <v>936</v>
      </c>
      <c r="C25" s="19">
        <v>0.11182621007838697</v>
      </c>
      <c r="E25" s="49" t="s">
        <v>937</v>
      </c>
      <c r="F25" s="50"/>
      <c r="G25" s="19">
        <v>0.11393757762061797</v>
      </c>
      <c r="S25" s="11"/>
    </row>
    <row r="26" spans="2:19" ht="13.9" customHeight="1" x14ac:dyDescent="0.25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" customHeight="1" x14ac:dyDescent="0.25">
      <c r="B27" s="17" t="s">
        <v>50</v>
      </c>
      <c r="C27" s="20">
        <v>12</v>
      </c>
      <c r="E27" s="49" t="s">
        <v>53</v>
      </c>
      <c r="F27" s="50"/>
      <c r="G27" s="20">
        <v>12</v>
      </c>
    </row>
    <row r="28" spans="2:19" ht="13.9" customHeight="1" x14ac:dyDescent="0.25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  <mergeCell ref="E18:F18"/>
    <mergeCell ref="B11:C11"/>
    <mergeCell ref="E11:G11"/>
    <mergeCell ref="E12:F12"/>
    <mergeCell ref="E13:F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12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19</v>
      </c>
      <c r="L2" s="59"/>
      <c r="M2" s="59"/>
      <c r="N2" s="59"/>
      <c r="O2" s="59"/>
      <c r="P2" s="59"/>
      <c r="Q2" s="60"/>
      <c r="S2" s="58" t="s">
        <v>96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938</v>
      </c>
      <c r="D4" s="7" t="s">
        <v>939</v>
      </c>
      <c r="E4" s="7" t="s">
        <v>940</v>
      </c>
      <c r="F4" s="7" t="s">
        <v>941</v>
      </c>
      <c r="G4" s="7" t="s">
        <v>942</v>
      </c>
      <c r="H4" s="7" t="s">
        <v>943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126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126</v>
      </c>
      <c r="M5" s="29">
        <v>300</v>
      </c>
      <c r="N5" s="29">
        <v>275</v>
      </c>
      <c r="O5" s="30">
        <v>6.6543999999999999</v>
      </c>
      <c r="P5" s="30">
        <v>4.6091082251082251E-2</v>
      </c>
      <c r="Q5" s="29">
        <v>1</v>
      </c>
      <c r="S5" s="27">
        <v>189</v>
      </c>
      <c r="T5" s="28" t="s">
        <v>126</v>
      </c>
      <c r="U5" s="29">
        <v>300</v>
      </c>
      <c r="V5" s="29">
        <v>275</v>
      </c>
      <c r="W5" s="30">
        <v>6.1974</v>
      </c>
      <c r="X5" s="30">
        <v>4.2925714285714282E-2</v>
      </c>
      <c r="Y5" s="29">
        <v>1</v>
      </c>
    </row>
    <row r="6" spans="2:25" x14ac:dyDescent="0.2">
      <c r="B6" s="26" t="s">
        <v>127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127</v>
      </c>
      <c r="M6" s="29">
        <v>300</v>
      </c>
      <c r="N6" s="29">
        <v>675</v>
      </c>
      <c r="O6" s="30">
        <v>44.597099999999998</v>
      </c>
      <c r="P6" s="30">
        <v>0.12584719576719577</v>
      </c>
      <c r="Q6" s="29">
        <v>1</v>
      </c>
      <c r="S6" s="27">
        <v>201</v>
      </c>
      <c r="T6" s="28" t="s">
        <v>127</v>
      </c>
      <c r="U6" s="29">
        <v>300</v>
      </c>
      <c r="V6" s="29">
        <v>675</v>
      </c>
      <c r="W6" s="30">
        <v>43.618299999999998</v>
      </c>
      <c r="X6" s="30">
        <v>0.12308514991181657</v>
      </c>
      <c r="Y6" s="29">
        <v>1</v>
      </c>
    </row>
    <row r="7" spans="2:25" x14ac:dyDescent="0.2">
      <c r="B7" s="26" t="s">
        <v>128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128</v>
      </c>
      <c r="M7" s="29">
        <v>700</v>
      </c>
      <c r="N7" s="29">
        <v>275</v>
      </c>
      <c r="O7" s="30">
        <v>7.0805999999999996</v>
      </c>
      <c r="P7" s="30">
        <v>2.1018478664192947E-2</v>
      </c>
      <c r="Q7" s="29">
        <v>1</v>
      </c>
      <c r="S7" s="27">
        <v>197</v>
      </c>
      <c r="T7" s="28" t="s">
        <v>128</v>
      </c>
      <c r="U7" s="29">
        <v>700</v>
      </c>
      <c r="V7" s="29">
        <v>275</v>
      </c>
      <c r="W7" s="30">
        <v>6.0259</v>
      </c>
      <c r="X7" s="30">
        <v>1.788764378478664E-2</v>
      </c>
      <c r="Y7" s="29">
        <v>1</v>
      </c>
    </row>
    <row r="8" spans="2:25" x14ac:dyDescent="0.2">
      <c r="K8" s="27">
        <v>198</v>
      </c>
      <c r="L8" s="28" t="s">
        <v>128</v>
      </c>
      <c r="M8" s="29">
        <v>700</v>
      </c>
      <c r="N8" s="29">
        <v>275</v>
      </c>
      <c r="O8" s="30">
        <v>4.9772999999999996</v>
      </c>
      <c r="P8" s="30">
        <v>1.4774916512059366E-2</v>
      </c>
      <c r="Q8" s="29">
        <v>1</v>
      </c>
      <c r="S8" s="27">
        <v>198</v>
      </c>
      <c r="T8" s="28" t="s">
        <v>128</v>
      </c>
      <c r="U8" s="29">
        <v>700</v>
      </c>
      <c r="V8" s="29">
        <v>275</v>
      </c>
      <c r="W8" s="30">
        <v>3.8997000000000002</v>
      </c>
      <c r="X8" s="30">
        <v>1.1576103896103897E-2</v>
      </c>
      <c r="Y8" s="29">
        <v>1</v>
      </c>
    </row>
    <row r="9" spans="2:25" x14ac:dyDescent="0.2">
      <c r="K9" s="27">
        <v>202</v>
      </c>
      <c r="L9" s="28" t="s">
        <v>127</v>
      </c>
      <c r="M9" s="29">
        <v>300</v>
      </c>
      <c r="N9" s="29">
        <v>675</v>
      </c>
      <c r="O9" s="30">
        <v>38.280099999999997</v>
      </c>
      <c r="P9" s="30">
        <v>0.10802144620811287</v>
      </c>
      <c r="Q9" s="29">
        <v>1</v>
      </c>
      <c r="S9" s="27">
        <v>202</v>
      </c>
      <c r="T9" s="28" t="s">
        <v>127</v>
      </c>
      <c r="U9" s="29">
        <v>300</v>
      </c>
      <c r="V9" s="29">
        <v>675</v>
      </c>
      <c r="W9" s="30">
        <v>37.247199999999999</v>
      </c>
      <c r="X9" s="30">
        <v>0.10510673721340387</v>
      </c>
      <c r="Y9" s="29">
        <v>1</v>
      </c>
    </row>
    <row r="10" spans="2:25" x14ac:dyDescent="0.2">
      <c r="K10" s="27">
        <v>190</v>
      </c>
      <c r="L10" s="28" t="s">
        <v>126</v>
      </c>
      <c r="M10" s="29">
        <v>300</v>
      </c>
      <c r="N10" s="29">
        <v>275</v>
      </c>
      <c r="O10" s="30">
        <v>31.9267</v>
      </c>
      <c r="P10" s="30">
        <v>0.22113731601731601</v>
      </c>
      <c r="Q10" s="29">
        <v>1</v>
      </c>
      <c r="S10" s="27">
        <v>190</v>
      </c>
      <c r="T10" s="28" t="s">
        <v>126</v>
      </c>
      <c r="U10" s="29">
        <v>300</v>
      </c>
      <c r="V10" s="29">
        <v>275</v>
      </c>
      <c r="W10" s="30">
        <v>31.554600000000001</v>
      </c>
      <c r="X10" s="30">
        <v>0.21856</v>
      </c>
      <c r="Y10" s="29">
        <v>1</v>
      </c>
    </row>
    <row r="11" spans="2:25" x14ac:dyDescent="0.2">
      <c r="K11" s="27">
        <v>206</v>
      </c>
      <c r="L11" s="28" t="s">
        <v>127</v>
      </c>
      <c r="M11" s="29">
        <v>300</v>
      </c>
      <c r="N11" s="29">
        <v>675</v>
      </c>
      <c r="O11" s="30">
        <v>4.8700999999999999</v>
      </c>
      <c r="P11" s="30">
        <v>1.3742786596119928E-2</v>
      </c>
      <c r="Q11" s="29">
        <v>1</v>
      </c>
      <c r="S11" s="27">
        <v>206</v>
      </c>
      <c r="T11" s="28" t="s">
        <v>127</v>
      </c>
      <c r="U11" s="29">
        <v>300</v>
      </c>
      <c r="V11" s="29">
        <v>675</v>
      </c>
      <c r="W11" s="30">
        <v>4.1283000000000003</v>
      </c>
      <c r="X11" s="30">
        <v>1.1649523809523809E-2</v>
      </c>
      <c r="Y11" s="29">
        <v>1</v>
      </c>
    </row>
    <row r="12" spans="2:25" x14ac:dyDescent="0.2">
      <c r="K12" s="27">
        <v>191</v>
      </c>
      <c r="L12" s="28" t="s">
        <v>128</v>
      </c>
      <c r="M12" s="29">
        <v>700</v>
      </c>
      <c r="N12" s="29">
        <v>275</v>
      </c>
      <c r="O12" s="30">
        <v>29.088100000000001</v>
      </c>
      <c r="P12" s="30">
        <v>8.6346864564007433E-2</v>
      </c>
      <c r="Q12" s="29">
        <v>1</v>
      </c>
      <c r="S12" s="27">
        <v>191</v>
      </c>
      <c r="T12" s="28" t="s">
        <v>128</v>
      </c>
      <c r="U12" s="29">
        <v>700</v>
      </c>
      <c r="V12" s="29">
        <v>275</v>
      </c>
      <c r="W12" s="30">
        <v>27.503499999999999</v>
      </c>
      <c r="X12" s="30">
        <v>8.1643042671614097E-2</v>
      </c>
      <c r="Y12" s="29">
        <v>1</v>
      </c>
    </row>
    <row r="13" spans="2:25" x14ac:dyDescent="0.2">
      <c r="K13" s="27">
        <v>209</v>
      </c>
      <c r="L13" s="28" t="s">
        <v>127</v>
      </c>
      <c r="M13" s="29">
        <v>300</v>
      </c>
      <c r="N13" s="29">
        <v>675</v>
      </c>
      <c r="O13" s="30">
        <v>61.902700000000003</v>
      </c>
      <c r="P13" s="30">
        <v>0.17468134038800706</v>
      </c>
      <c r="Q13" s="29">
        <v>1</v>
      </c>
      <c r="S13" s="27">
        <v>209</v>
      </c>
      <c r="T13" s="28" t="s">
        <v>127</v>
      </c>
      <c r="U13" s="29">
        <v>300</v>
      </c>
      <c r="V13" s="29">
        <v>675</v>
      </c>
      <c r="W13" s="30">
        <v>60.5595</v>
      </c>
      <c r="X13" s="30">
        <v>0.17089100529100529</v>
      </c>
      <c r="Y13" s="29">
        <v>1</v>
      </c>
    </row>
    <row r="14" spans="2:25" x14ac:dyDescent="0.2">
      <c r="K14" s="27">
        <v>210</v>
      </c>
      <c r="L14" s="28" t="s">
        <v>127</v>
      </c>
      <c r="M14" s="29">
        <v>300</v>
      </c>
      <c r="N14" s="29">
        <v>675</v>
      </c>
      <c r="O14" s="30">
        <v>64.989800000000002</v>
      </c>
      <c r="P14" s="30">
        <v>0.18339273368606704</v>
      </c>
      <c r="Q14" s="29">
        <v>1</v>
      </c>
      <c r="S14" s="27">
        <v>210</v>
      </c>
      <c r="T14" s="28" t="s">
        <v>127</v>
      </c>
      <c r="U14" s="29">
        <v>300</v>
      </c>
      <c r="V14" s="29">
        <v>675</v>
      </c>
      <c r="W14" s="30">
        <v>63.756100000000004</v>
      </c>
      <c r="X14" s="30">
        <v>0.17991139329805997</v>
      </c>
      <c r="Y14" s="29">
        <v>1</v>
      </c>
    </row>
    <row r="15" spans="2:25" x14ac:dyDescent="0.2">
      <c r="K15" s="27">
        <v>193</v>
      </c>
      <c r="L15" s="28" t="s">
        <v>128</v>
      </c>
      <c r="M15" s="29">
        <v>700</v>
      </c>
      <c r="N15" s="29">
        <v>275</v>
      </c>
      <c r="O15" s="30">
        <v>26.7318</v>
      </c>
      <c r="P15" s="30">
        <v>7.935228200371057E-2</v>
      </c>
      <c r="Q15" s="29">
        <v>1</v>
      </c>
      <c r="S15" s="27">
        <v>193</v>
      </c>
      <c r="T15" s="28" t="s">
        <v>128</v>
      </c>
      <c r="U15" s="29">
        <v>700</v>
      </c>
      <c r="V15" s="29">
        <v>275</v>
      </c>
      <c r="W15" s="30">
        <v>25.200199999999999</v>
      </c>
      <c r="X15" s="30">
        <v>7.4805788497217057E-2</v>
      </c>
      <c r="Y15" s="29">
        <v>1</v>
      </c>
    </row>
    <row r="16" spans="2:25" x14ac:dyDescent="0.2">
      <c r="K16" s="27">
        <v>204</v>
      </c>
      <c r="L16" s="28" t="s">
        <v>127</v>
      </c>
      <c r="M16" s="29">
        <v>300</v>
      </c>
      <c r="N16" s="29">
        <v>675</v>
      </c>
      <c r="O16" s="30">
        <v>58.275599999999997</v>
      </c>
      <c r="P16" s="30">
        <v>0.16444613756613757</v>
      </c>
      <c r="Q16" s="29">
        <v>1</v>
      </c>
      <c r="S16" s="27">
        <v>204</v>
      </c>
      <c r="T16" s="28" t="s">
        <v>127</v>
      </c>
      <c r="U16" s="29">
        <v>300</v>
      </c>
      <c r="V16" s="29">
        <v>675</v>
      </c>
      <c r="W16" s="30">
        <v>57.426400000000001</v>
      </c>
      <c r="X16" s="30">
        <v>0.16204980599647267</v>
      </c>
      <c r="Y16" s="29">
        <v>1</v>
      </c>
    </row>
    <row r="17" spans="11:25" x14ac:dyDescent="0.2">
      <c r="K17" s="27">
        <v>205</v>
      </c>
      <c r="L17" s="28" t="s">
        <v>127</v>
      </c>
      <c r="M17" s="29">
        <v>300</v>
      </c>
      <c r="N17" s="29">
        <v>675</v>
      </c>
      <c r="O17" s="30">
        <v>4.9447000000000001</v>
      </c>
      <c r="P17" s="30">
        <v>1.3953298059964725E-2</v>
      </c>
      <c r="Q17" s="29">
        <v>1</v>
      </c>
      <c r="S17" s="27">
        <v>205</v>
      </c>
      <c r="T17" s="28" t="s">
        <v>127</v>
      </c>
      <c r="U17" s="29">
        <v>300</v>
      </c>
      <c r="V17" s="29">
        <v>675</v>
      </c>
      <c r="W17" s="30">
        <v>4.2043999999999997</v>
      </c>
      <c r="X17" s="30">
        <v>1.186426807760141E-2</v>
      </c>
      <c r="Y17" s="29">
        <v>1</v>
      </c>
    </row>
    <row r="18" spans="11:25" x14ac:dyDescent="0.2">
      <c r="K18" s="27">
        <v>192</v>
      </c>
      <c r="L18" s="28" t="s">
        <v>128</v>
      </c>
      <c r="M18" s="29">
        <v>700</v>
      </c>
      <c r="N18" s="29">
        <v>275</v>
      </c>
      <c r="O18" s="30">
        <v>29.242899999999999</v>
      </c>
      <c r="P18" s="30">
        <v>8.680638218923932E-2</v>
      </c>
      <c r="Q18" s="29">
        <v>1</v>
      </c>
      <c r="S18" s="27">
        <v>192</v>
      </c>
      <c r="T18" s="28" t="s">
        <v>128</v>
      </c>
      <c r="U18" s="29">
        <v>700</v>
      </c>
      <c r="V18" s="29">
        <v>275</v>
      </c>
      <c r="W18" s="30">
        <v>27.661300000000001</v>
      </c>
      <c r="X18" s="30">
        <v>8.2111465677179959E-2</v>
      </c>
      <c r="Y18" s="29">
        <v>1</v>
      </c>
    </row>
    <row r="19" spans="11:25" x14ac:dyDescent="0.2">
      <c r="K19" s="27">
        <v>207</v>
      </c>
      <c r="L19" s="28" t="s">
        <v>127</v>
      </c>
      <c r="M19" s="29">
        <v>300</v>
      </c>
      <c r="N19" s="29">
        <v>675</v>
      </c>
      <c r="O19" s="30">
        <v>61.997399999999999</v>
      </c>
      <c r="P19" s="30">
        <v>0.17494857142857143</v>
      </c>
      <c r="Q19" s="29">
        <v>1</v>
      </c>
      <c r="S19" s="27">
        <v>207</v>
      </c>
      <c r="T19" s="28" t="s">
        <v>127</v>
      </c>
      <c r="U19" s="29">
        <v>300</v>
      </c>
      <c r="V19" s="29">
        <v>675</v>
      </c>
      <c r="W19" s="30">
        <v>60.669899999999998</v>
      </c>
      <c r="X19" s="30">
        <v>0.17120253968253968</v>
      </c>
      <c r="Y19" s="29">
        <v>1</v>
      </c>
    </row>
    <row r="20" spans="11:25" x14ac:dyDescent="0.2">
      <c r="K20" s="27">
        <v>208</v>
      </c>
      <c r="L20" s="28" t="s">
        <v>127</v>
      </c>
      <c r="M20" s="29">
        <v>300</v>
      </c>
      <c r="N20" s="29">
        <v>675</v>
      </c>
      <c r="O20" s="30">
        <v>65.083500000000001</v>
      </c>
      <c r="P20" s="30">
        <v>0.18365714285714285</v>
      </c>
      <c r="Q20" s="29">
        <v>1</v>
      </c>
      <c r="S20" s="27">
        <v>208</v>
      </c>
      <c r="T20" s="28" t="s">
        <v>127</v>
      </c>
      <c r="U20" s="29">
        <v>300</v>
      </c>
      <c r="V20" s="29">
        <v>675</v>
      </c>
      <c r="W20" s="30">
        <v>63.857599999999998</v>
      </c>
      <c r="X20" s="30">
        <v>0.18019781305114638</v>
      </c>
      <c r="Y20" s="29">
        <v>1</v>
      </c>
    </row>
    <row r="21" spans="11:25" x14ac:dyDescent="0.2">
      <c r="K21" s="27">
        <v>194</v>
      </c>
      <c r="L21" s="28" t="s">
        <v>128</v>
      </c>
      <c r="M21" s="29">
        <v>700</v>
      </c>
      <c r="N21" s="29">
        <v>275</v>
      </c>
      <c r="O21" s="30">
        <v>26.357399999999998</v>
      </c>
      <c r="P21" s="30">
        <v>7.8240890538033389E-2</v>
      </c>
      <c r="Q21" s="29">
        <v>1</v>
      </c>
      <c r="S21" s="27">
        <v>194</v>
      </c>
      <c r="T21" s="28" t="s">
        <v>128</v>
      </c>
      <c r="U21" s="29">
        <v>700</v>
      </c>
      <c r="V21" s="29">
        <v>275</v>
      </c>
      <c r="W21" s="30">
        <v>24.839700000000001</v>
      </c>
      <c r="X21" s="30">
        <v>7.3735658627087197E-2</v>
      </c>
      <c r="Y21" s="29">
        <v>1</v>
      </c>
    </row>
    <row r="22" spans="11:25" x14ac:dyDescent="0.2">
      <c r="K22" s="27">
        <v>203</v>
      </c>
      <c r="L22" s="28" t="s">
        <v>127</v>
      </c>
      <c r="M22" s="29">
        <v>300</v>
      </c>
      <c r="N22" s="29">
        <v>675</v>
      </c>
      <c r="O22" s="30">
        <v>58.551200000000001</v>
      </c>
      <c r="P22" s="30">
        <v>0.16522384479717814</v>
      </c>
      <c r="Q22" s="29">
        <v>1</v>
      </c>
      <c r="S22" s="27">
        <v>203</v>
      </c>
      <c r="T22" s="28" t="s">
        <v>127</v>
      </c>
      <c r="U22" s="29">
        <v>300</v>
      </c>
      <c r="V22" s="29">
        <v>675</v>
      </c>
      <c r="W22" s="30">
        <v>57.707299999999996</v>
      </c>
      <c r="X22" s="30">
        <v>0.16284246913580247</v>
      </c>
      <c r="Y22" s="29">
        <v>1</v>
      </c>
    </row>
    <row r="23" spans="11:25" x14ac:dyDescent="0.2">
      <c r="K23" s="27">
        <v>187</v>
      </c>
      <c r="L23" s="28" t="s">
        <v>126</v>
      </c>
      <c r="M23" s="29">
        <v>300</v>
      </c>
      <c r="N23" s="29">
        <v>275</v>
      </c>
      <c r="O23" s="30">
        <v>6.7865000000000002</v>
      </c>
      <c r="P23" s="30">
        <v>4.7006060606060607E-2</v>
      </c>
      <c r="Q23" s="29">
        <v>1</v>
      </c>
      <c r="S23" s="27">
        <v>187</v>
      </c>
      <c r="T23" s="28" t="s">
        <v>126</v>
      </c>
      <c r="U23" s="29">
        <v>300</v>
      </c>
      <c r="V23" s="29">
        <v>275</v>
      </c>
      <c r="W23" s="30">
        <v>6.3418000000000001</v>
      </c>
      <c r="X23" s="30">
        <v>4.3925887445887449E-2</v>
      </c>
      <c r="Y23" s="29">
        <v>1</v>
      </c>
    </row>
    <row r="24" spans="11:25" x14ac:dyDescent="0.2">
      <c r="K24" s="27">
        <v>199</v>
      </c>
      <c r="L24" s="28" t="s">
        <v>127</v>
      </c>
      <c r="M24" s="29">
        <v>300</v>
      </c>
      <c r="N24" s="29">
        <v>675</v>
      </c>
      <c r="O24" s="30">
        <v>44.855400000000003</v>
      </c>
      <c r="P24" s="30">
        <v>0.12657608465608466</v>
      </c>
      <c r="Q24" s="29">
        <v>1</v>
      </c>
      <c r="S24" s="27">
        <v>199</v>
      </c>
      <c r="T24" s="28" t="s">
        <v>127</v>
      </c>
      <c r="U24" s="29">
        <v>300</v>
      </c>
      <c r="V24" s="29">
        <v>675</v>
      </c>
      <c r="W24" s="30">
        <v>43.944600000000001</v>
      </c>
      <c r="X24" s="30">
        <v>0.12400592592592592</v>
      </c>
      <c r="Y24" s="29">
        <v>1</v>
      </c>
    </row>
    <row r="25" spans="11:25" x14ac:dyDescent="0.2">
      <c r="K25" s="27">
        <v>195</v>
      </c>
      <c r="L25" s="28" t="s">
        <v>128</v>
      </c>
      <c r="M25" s="29">
        <v>700</v>
      </c>
      <c r="N25" s="29">
        <v>275</v>
      </c>
      <c r="O25" s="30">
        <v>7.3955000000000002</v>
      </c>
      <c r="P25" s="30">
        <v>2.1953246753246752E-2</v>
      </c>
      <c r="Q25" s="29">
        <v>1</v>
      </c>
      <c r="S25" s="27">
        <v>195</v>
      </c>
      <c r="T25" s="28" t="s">
        <v>128</v>
      </c>
      <c r="U25" s="29">
        <v>700</v>
      </c>
      <c r="V25" s="29">
        <v>275</v>
      </c>
      <c r="W25" s="30">
        <v>6.3299000000000003</v>
      </c>
      <c r="X25" s="30">
        <v>1.879005565862709E-2</v>
      </c>
      <c r="Y25" s="29">
        <v>1</v>
      </c>
    </row>
    <row r="26" spans="11:25" x14ac:dyDescent="0.2">
      <c r="K26" s="27">
        <v>196</v>
      </c>
      <c r="L26" s="28" t="s">
        <v>128</v>
      </c>
      <c r="M26" s="29">
        <v>700</v>
      </c>
      <c r="N26" s="29">
        <v>275</v>
      </c>
      <c r="O26" s="30">
        <v>5.2958999999999996</v>
      </c>
      <c r="P26" s="30">
        <v>1.5720667903525044E-2</v>
      </c>
      <c r="Q26" s="29">
        <v>1</v>
      </c>
      <c r="S26" s="27">
        <v>196</v>
      </c>
      <c r="T26" s="28" t="s">
        <v>128</v>
      </c>
      <c r="U26" s="29">
        <v>700</v>
      </c>
      <c r="V26" s="29">
        <v>275</v>
      </c>
      <c r="W26" s="30">
        <v>4.1997</v>
      </c>
      <c r="X26" s="30">
        <v>1.2466641929499072E-2</v>
      </c>
      <c r="Y26" s="29">
        <v>1</v>
      </c>
    </row>
    <row r="27" spans="11:25" x14ac:dyDescent="0.2">
      <c r="K27" s="27">
        <v>200</v>
      </c>
      <c r="L27" s="28" t="s">
        <v>127</v>
      </c>
      <c r="M27" s="29">
        <v>300</v>
      </c>
      <c r="N27" s="29">
        <v>675</v>
      </c>
      <c r="O27" s="30">
        <v>38.2164</v>
      </c>
      <c r="P27" s="30">
        <v>0.10784169312169313</v>
      </c>
      <c r="Q27" s="29">
        <v>1</v>
      </c>
      <c r="S27" s="27">
        <v>200</v>
      </c>
      <c r="T27" s="28" t="s">
        <v>127</v>
      </c>
      <c r="U27" s="29">
        <v>300</v>
      </c>
      <c r="V27" s="29">
        <v>675</v>
      </c>
      <c r="W27" s="30">
        <v>37.205399999999997</v>
      </c>
      <c r="X27" s="30">
        <v>0.10498878306878305</v>
      </c>
      <c r="Y27" s="29">
        <v>1</v>
      </c>
    </row>
    <row r="28" spans="11:25" x14ac:dyDescent="0.2">
      <c r="K28" s="27">
        <v>188</v>
      </c>
      <c r="L28" s="28" t="s">
        <v>126</v>
      </c>
      <c r="M28" s="29">
        <v>300</v>
      </c>
      <c r="N28" s="29">
        <v>275</v>
      </c>
      <c r="O28" s="30">
        <v>32.408499999999997</v>
      </c>
      <c r="P28" s="30">
        <v>0.22447445887445885</v>
      </c>
      <c r="Q28" s="29">
        <v>1</v>
      </c>
      <c r="S28" s="27">
        <v>188</v>
      </c>
      <c r="T28" s="28" t="s">
        <v>126</v>
      </c>
      <c r="U28" s="29">
        <v>300</v>
      </c>
      <c r="V28" s="29">
        <v>275</v>
      </c>
      <c r="W28" s="30">
        <v>32.002499999999998</v>
      </c>
      <c r="X28" s="30">
        <v>0.22166233766233764</v>
      </c>
      <c r="Y28" s="29">
        <v>1</v>
      </c>
    </row>
    <row r="29" spans="11:25" x14ac:dyDescent="0.2">
      <c r="K29" s="27">
        <v>251</v>
      </c>
      <c r="L29" s="28" t="s">
        <v>126</v>
      </c>
      <c r="M29" s="29">
        <v>300</v>
      </c>
      <c r="N29" s="29">
        <v>275</v>
      </c>
      <c r="O29" s="30">
        <v>19.7196</v>
      </c>
      <c r="P29" s="30">
        <v>0.13658597402597403</v>
      </c>
      <c r="Q29" s="29">
        <v>1</v>
      </c>
      <c r="S29" s="27">
        <v>251</v>
      </c>
      <c r="T29" s="28" t="s">
        <v>126</v>
      </c>
      <c r="U29" s="29">
        <v>300</v>
      </c>
      <c r="V29" s="29">
        <v>275</v>
      </c>
      <c r="W29" s="30">
        <v>19.146000000000001</v>
      </c>
      <c r="X29" s="30">
        <v>0.13261298701298702</v>
      </c>
      <c r="Y29" s="29">
        <v>1</v>
      </c>
    </row>
    <row r="30" spans="11:25" x14ac:dyDescent="0.2">
      <c r="K30" s="27">
        <v>263</v>
      </c>
      <c r="L30" s="28" t="s">
        <v>127</v>
      </c>
      <c r="M30" s="29">
        <v>300</v>
      </c>
      <c r="N30" s="29">
        <v>675</v>
      </c>
      <c r="O30" s="30">
        <v>64.817099999999996</v>
      </c>
      <c r="P30" s="30">
        <v>0.18290539682539683</v>
      </c>
      <c r="Q30" s="29">
        <v>1</v>
      </c>
      <c r="S30" s="27">
        <v>263</v>
      </c>
      <c r="T30" s="28" t="s">
        <v>127</v>
      </c>
      <c r="U30" s="29">
        <v>300</v>
      </c>
      <c r="V30" s="29">
        <v>675</v>
      </c>
      <c r="W30" s="30">
        <v>63.857599999999998</v>
      </c>
      <c r="X30" s="30">
        <v>0.18019781305114638</v>
      </c>
      <c r="Y30" s="29">
        <v>1</v>
      </c>
    </row>
    <row r="31" spans="11:25" x14ac:dyDescent="0.2">
      <c r="K31" s="27">
        <v>259</v>
      </c>
      <c r="L31" s="28" t="s">
        <v>128</v>
      </c>
      <c r="M31" s="29">
        <v>700</v>
      </c>
      <c r="N31" s="29">
        <v>275</v>
      </c>
      <c r="O31" s="30">
        <v>83.863799999999998</v>
      </c>
      <c r="P31" s="30">
        <v>0.24894634508348795</v>
      </c>
      <c r="Q31" s="29">
        <v>1</v>
      </c>
      <c r="S31" s="27">
        <v>259</v>
      </c>
      <c r="T31" s="28" t="s">
        <v>128</v>
      </c>
      <c r="U31" s="29">
        <v>700</v>
      </c>
      <c r="V31" s="29">
        <v>275</v>
      </c>
      <c r="W31" s="30">
        <v>81.264099999999999</v>
      </c>
      <c r="X31" s="30">
        <v>0.2412292393320965</v>
      </c>
      <c r="Y31" s="29">
        <v>1</v>
      </c>
    </row>
    <row r="32" spans="11:25" x14ac:dyDescent="0.2">
      <c r="K32" s="27">
        <v>260</v>
      </c>
      <c r="L32" s="28" t="s">
        <v>128</v>
      </c>
      <c r="M32" s="29">
        <v>700</v>
      </c>
      <c r="N32" s="29">
        <v>275</v>
      </c>
      <c r="O32" s="30">
        <v>82.545900000000003</v>
      </c>
      <c r="P32" s="30">
        <v>0.24503421150278296</v>
      </c>
      <c r="Q32" s="29">
        <v>1</v>
      </c>
      <c r="S32" s="27">
        <v>260</v>
      </c>
      <c r="T32" s="28" t="s">
        <v>128</v>
      </c>
      <c r="U32" s="29">
        <v>700</v>
      </c>
      <c r="V32" s="29">
        <v>275</v>
      </c>
      <c r="W32" s="30">
        <v>79.863500000000002</v>
      </c>
      <c r="X32" s="30">
        <v>0.23707161410018554</v>
      </c>
      <c r="Y32" s="29">
        <v>1</v>
      </c>
    </row>
    <row r="33" spans="11:25" x14ac:dyDescent="0.2">
      <c r="K33" s="27">
        <v>264</v>
      </c>
      <c r="L33" s="28" t="s">
        <v>127</v>
      </c>
      <c r="M33" s="29">
        <v>300</v>
      </c>
      <c r="N33" s="29">
        <v>675</v>
      </c>
      <c r="O33" s="30">
        <v>60.387799999999999</v>
      </c>
      <c r="P33" s="30">
        <v>0.17040649029982363</v>
      </c>
      <c r="Q33" s="29">
        <v>1</v>
      </c>
      <c r="S33" s="27">
        <v>264</v>
      </c>
      <c r="T33" s="28" t="s">
        <v>127</v>
      </c>
      <c r="U33" s="29">
        <v>300</v>
      </c>
      <c r="V33" s="29">
        <v>675</v>
      </c>
      <c r="W33" s="30">
        <v>59.340899999999998</v>
      </c>
      <c r="X33" s="30">
        <v>0.16745227513227512</v>
      </c>
      <c r="Y33" s="29">
        <v>1</v>
      </c>
    </row>
    <row r="34" spans="11:25" x14ac:dyDescent="0.2">
      <c r="K34" s="27">
        <v>252</v>
      </c>
      <c r="L34" s="28" t="s">
        <v>126</v>
      </c>
      <c r="M34" s="29">
        <v>300</v>
      </c>
      <c r="N34" s="29">
        <v>275</v>
      </c>
      <c r="O34" s="30">
        <v>39.262599999999999</v>
      </c>
      <c r="P34" s="30">
        <v>0.27194874458874457</v>
      </c>
      <c r="Q34" s="29">
        <v>1</v>
      </c>
      <c r="S34" s="27">
        <v>252</v>
      </c>
      <c r="T34" s="28" t="s">
        <v>126</v>
      </c>
      <c r="U34" s="29">
        <v>300</v>
      </c>
      <c r="V34" s="29">
        <v>275</v>
      </c>
      <c r="W34" s="30">
        <v>38.8142</v>
      </c>
      <c r="X34" s="30">
        <v>0.26884294372294371</v>
      </c>
      <c r="Y34" s="29">
        <v>1</v>
      </c>
    </row>
    <row r="35" spans="11:25" x14ac:dyDescent="0.2">
      <c r="K35" s="27">
        <v>268</v>
      </c>
      <c r="L35" s="28" t="s">
        <v>127</v>
      </c>
      <c r="M35" s="29">
        <v>300</v>
      </c>
      <c r="N35" s="29">
        <v>675</v>
      </c>
      <c r="O35" s="30">
        <v>33.825200000000002</v>
      </c>
      <c r="P35" s="30">
        <v>9.5450299823633164E-2</v>
      </c>
      <c r="Q35" s="29">
        <v>1</v>
      </c>
      <c r="S35" s="27">
        <v>268</v>
      </c>
      <c r="T35" s="28" t="s">
        <v>127</v>
      </c>
      <c r="U35" s="29">
        <v>300</v>
      </c>
      <c r="V35" s="29">
        <v>675</v>
      </c>
      <c r="W35" s="30">
        <v>32.8125</v>
      </c>
      <c r="X35" s="30">
        <v>9.2592592592592587E-2</v>
      </c>
      <c r="Y35" s="29">
        <v>1</v>
      </c>
    </row>
    <row r="36" spans="11:25" x14ac:dyDescent="0.2">
      <c r="K36" s="27">
        <v>253</v>
      </c>
      <c r="L36" s="28" t="s">
        <v>128</v>
      </c>
      <c r="M36" s="29">
        <v>700</v>
      </c>
      <c r="N36" s="29">
        <v>275</v>
      </c>
      <c r="O36" s="30">
        <v>107.965</v>
      </c>
      <c r="P36" s="30">
        <v>0.32048979591836735</v>
      </c>
      <c r="Q36" s="29">
        <v>1</v>
      </c>
      <c r="S36" s="27">
        <v>253</v>
      </c>
      <c r="T36" s="28" t="s">
        <v>128</v>
      </c>
      <c r="U36" s="29">
        <v>700</v>
      </c>
      <c r="V36" s="29">
        <v>275</v>
      </c>
      <c r="W36" s="30">
        <v>105.11539999999999</v>
      </c>
      <c r="X36" s="30">
        <v>0.31203087198515767</v>
      </c>
      <c r="Y36" s="29">
        <v>1</v>
      </c>
    </row>
    <row r="37" spans="11:25" x14ac:dyDescent="0.2">
      <c r="K37" s="27">
        <v>271</v>
      </c>
      <c r="L37" s="28" t="s">
        <v>127</v>
      </c>
      <c r="M37" s="29">
        <v>300</v>
      </c>
      <c r="N37" s="29">
        <v>675</v>
      </c>
      <c r="O37" s="30">
        <v>81.6708</v>
      </c>
      <c r="P37" s="30">
        <v>0.23046433862433863</v>
      </c>
      <c r="Q37" s="29">
        <v>1</v>
      </c>
      <c r="S37" s="27">
        <v>271</v>
      </c>
      <c r="T37" s="28" t="s">
        <v>127</v>
      </c>
      <c r="U37" s="29">
        <v>300</v>
      </c>
      <c r="V37" s="29">
        <v>675</v>
      </c>
      <c r="W37" s="30">
        <v>80.713700000000003</v>
      </c>
      <c r="X37" s="30">
        <v>0.22776352733686067</v>
      </c>
      <c r="Y37" s="29">
        <v>1</v>
      </c>
    </row>
    <row r="38" spans="11:25" x14ac:dyDescent="0.2">
      <c r="K38" s="27">
        <v>272</v>
      </c>
      <c r="L38" s="28" t="s">
        <v>127</v>
      </c>
      <c r="M38" s="29">
        <v>300</v>
      </c>
      <c r="N38" s="29">
        <v>675</v>
      </c>
      <c r="O38" s="30">
        <v>83.653800000000004</v>
      </c>
      <c r="P38" s="30">
        <v>0.23606010582010584</v>
      </c>
      <c r="Q38" s="29">
        <v>1</v>
      </c>
      <c r="S38" s="27">
        <v>272</v>
      </c>
      <c r="T38" s="28" t="s">
        <v>127</v>
      </c>
      <c r="U38" s="29">
        <v>300</v>
      </c>
      <c r="V38" s="29">
        <v>675</v>
      </c>
      <c r="W38" s="30">
        <v>82.762900000000002</v>
      </c>
      <c r="X38" s="30">
        <v>0.23354610229276898</v>
      </c>
      <c r="Y38" s="29">
        <v>1</v>
      </c>
    </row>
    <row r="39" spans="11:25" x14ac:dyDescent="0.2">
      <c r="K39" s="27">
        <v>255</v>
      </c>
      <c r="L39" s="28" t="s">
        <v>128</v>
      </c>
      <c r="M39" s="29">
        <v>700</v>
      </c>
      <c r="N39" s="29">
        <v>275</v>
      </c>
      <c r="O39" s="30">
        <v>106.6176</v>
      </c>
      <c r="P39" s="30">
        <v>0.31649009276437845</v>
      </c>
      <c r="Q39" s="29">
        <v>1</v>
      </c>
      <c r="S39" s="27">
        <v>255</v>
      </c>
      <c r="T39" s="28" t="s">
        <v>128</v>
      </c>
      <c r="U39" s="29">
        <v>700</v>
      </c>
      <c r="V39" s="29">
        <v>275</v>
      </c>
      <c r="W39" s="30">
        <v>103.8086</v>
      </c>
      <c r="X39" s="30">
        <v>0.30815168831168827</v>
      </c>
      <c r="Y39" s="29">
        <v>1</v>
      </c>
    </row>
    <row r="40" spans="11:25" x14ac:dyDescent="0.2">
      <c r="K40" s="27">
        <v>266</v>
      </c>
      <c r="L40" s="28" t="s">
        <v>127</v>
      </c>
      <c r="M40" s="29">
        <v>300</v>
      </c>
      <c r="N40" s="29">
        <v>675</v>
      </c>
      <c r="O40" s="30">
        <v>65.815100000000001</v>
      </c>
      <c r="P40" s="30">
        <v>0.18572162257495592</v>
      </c>
      <c r="Q40" s="29">
        <v>1</v>
      </c>
      <c r="S40" s="27">
        <v>266</v>
      </c>
      <c r="T40" s="28" t="s">
        <v>127</v>
      </c>
      <c r="U40" s="29">
        <v>300</v>
      </c>
      <c r="V40" s="29">
        <v>675</v>
      </c>
      <c r="W40" s="30">
        <v>64.909099999999995</v>
      </c>
      <c r="X40" s="30">
        <v>0.18316500881834213</v>
      </c>
      <c r="Y40" s="29">
        <v>1</v>
      </c>
    </row>
    <row r="41" spans="11:25" x14ac:dyDescent="0.2">
      <c r="K41" s="27">
        <v>267</v>
      </c>
      <c r="L41" s="28" t="s">
        <v>127</v>
      </c>
      <c r="M41" s="29">
        <v>300</v>
      </c>
      <c r="N41" s="29">
        <v>675</v>
      </c>
      <c r="O41" s="30">
        <v>33.8752</v>
      </c>
      <c r="P41" s="30">
        <v>9.5591393298059962E-2</v>
      </c>
      <c r="Q41" s="29">
        <v>1</v>
      </c>
      <c r="S41" s="27">
        <v>267</v>
      </c>
      <c r="T41" s="28" t="s">
        <v>127</v>
      </c>
      <c r="U41" s="29">
        <v>300</v>
      </c>
      <c r="V41" s="29">
        <v>675</v>
      </c>
      <c r="W41" s="30">
        <v>32.869999999999997</v>
      </c>
      <c r="X41" s="30">
        <v>9.2754850088183419E-2</v>
      </c>
      <c r="Y41" s="29">
        <v>1</v>
      </c>
    </row>
    <row r="42" spans="11:25" x14ac:dyDescent="0.2">
      <c r="K42" s="27">
        <v>254</v>
      </c>
      <c r="L42" s="28" t="s">
        <v>128</v>
      </c>
      <c r="M42" s="29">
        <v>700</v>
      </c>
      <c r="N42" s="29">
        <v>275</v>
      </c>
      <c r="O42" s="30">
        <v>108.0605</v>
      </c>
      <c r="P42" s="30">
        <v>0.32077328385899817</v>
      </c>
      <c r="Q42" s="29">
        <v>1</v>
      </c>
      <c r="S42" s="27">
        <v>254</v>
      </c>
      <c r="T42" s="28" t="s">
        <v>128</v>
      </c>
      <c r="U42" s="29">
        <v>700</v>
      </c>
      <c r="V42" s="29">
        <v>275</v>
      </c>
      <c r="W42" s="30">
        <v>105.2302</v>
      </c>
      <c r="X42" s="30">
        <v>0.31237165120593691</v>
      </c>
      <c r="Y42" s="29">
        <v>1</v>
      </c>
    </row>
    <row r="43" spans="11:25" x14ac:dyDescent="0.2">
      <c r="K43" s="27">
        <v>269</v>
      </c>
      <c r="L43" s="28" t="s">
        <v>127</v>
      </c>
      <c r="M43" s="29">
        <v>300</v>
      </c>
      <c r="N43" s="29">
        <v>675</v>
      </c>
      <c r="O43" s="30">
        <v>81.727099999999993</v>
      </c>
      <c r="P43" s="30">
        <v>0.23062320987654319</v>
      </c>
      <c r="Q43" s="29">
        <v>1</v>
      </c>
      <c r="S43" s="27">
        <v>269</v>
      </c>
      <c r="T43" s="28" t="s">
        <v>127</v>
      </c>
      <c r="U43" s="29">
        <v>300</v>
      </c>
      <c r="V43" s="29">
        <v>675</v>
      </c>
      <c r="W43" s="30">
        <v>80.777699999999996</v>
      </c>
      <c r="X43" s="30">
        <v>0.22794412698412697</v>
      </c>
      <c r="Y43" s="29">
        <v>1</v>
      </c>
    </row>
    <row r="44" spans="11:25" x14ac:dyDescent="0.2">
      <c r="K44" s="27">
        <v>270</v>
      </c>
      <c r="L44" s="28" t="s">
        <v>127</v>
      </c>
      <c r="M44" s="29">
        <v>300</v>
      </c>
      <c r="N44" s="29">
        <v>675</v>
      </c>
      <c r="O44" s="30">
        <v>83.711500000000001</v>
      </c>
      <c r="P44" s="30">
        <v>0.23622292768959435</v>
      </c>
      <c r="Q44" s="29">
        <v>1</v>
      </c>
      <c r="S44" s="27">
        <v>270</v>
      </c>
      <c r="T44" s="28" t="s">
        <v>127</v>
      </c>
      <c r="U44" s="29">
        <v>300</v>
      </c>
      <c r="V44" s="29">
        <v>675</v>
      </c>
      <c r="W44" s="30">
        <v>82.841999999999999</v>
      </c>
      <c r="X44" s="30">
        <v>0.23376931216931218</v>
      </c>
      <c r="Y44" s="29">
        <v>1</v>
      </c>
    </row>
    <row r="45" spans="11:25" x14ac:dyDescent="0.2">
      <c r="K45" s="27">
        <v>256</v>
      </c>
      <c r="L45" s="28" t="s">
        <v>128</v>
      </c>
      <c r="M45" s="29">
        <v>700</v>
      </c>
      <c r="N45" s="29">
        <v>275</v>
      </c>
      <c r="O45" s="30">
        <v>107.31440000000001</v>
      </c>
      <c r="P45" s="30">
        <v>0.31855851576994437</v>
      </c>
      <c r="Q45" s="29">
        <v>1</v>
      </c>
      <c r="S45" s="27">
        <v>256</v>
      </c>
      <c r="T45" s="28" t="s">
        <v>128</v>
      </c>
      <c r="U45" s="29">
        <v>700</v>
      </c>
      <c r="V45" s="29">
        <v>275</v>
      </c>
      <c r="W45" s="30">
        <v>104.5065</v>
      </c>
      <c r="X45" s="30">
        <v>0.31022337662337662</v>
      </c>
      <c r="Y45" s="29">
        <v>1</v>
      </c>
    </row>
    <row r="46" spans="11:25" x14ac:dyDescent="0.2">
      <c r="K46" s="27">
        <v>265</v>
      </c>
      <c r="L46" s="28" t="s">
        <v>127</v>
      </c>
      <c r="M46" s="29">
        <v>300</v>
      </c>
      <c r="N46" s="29">
        <v>675</v>
      </c>
      <c r="O46" s="30">
        <v>65.380200000000002</v>
      </c>
      <c r="P46" s="30">
        <v>0.18449439153439154</v>
      </c>
      <c r="Q46" s="29">
        <v>1</v>
      </c>
      <c r="S46" s="27">
        <v>265</v>
      </c>
      <c r="T46" s="28" t="s">
        <v>127</v>
      </c>
      <c r="U46" s="29">
        <v>300</v>
      </c>
      <c r="V46" s="29">
        <v>675</v>
      </c>
      <c r="W46" s="30">
        <v>64.462500000000006</v>
      </c>
      <c r="X46" s="30">
        <v>0.18190476190476193</v>
      </c>
      <c r="Y46" s="29">
        <v>1</v>
      </c>
    </row>
    <row r="47" spans="11:25" x14ac:dyDescent="0.2">
      <c r="K47" s="27">
        <v>249</v>
      </c>
      <c r="L47" s="28" t="s">
        <v>126</v>
      </c>
      <c r="M47" s="29">
        <v>300</v>
      </c>
      <c r="N47" s="29">
        <v>275</v>
      </c>
      <c r="O47" s="30">
        <v>19.8202</v>
      </c>
      <c r="P47" s="30">
        <v>0.13728277056277058</v>
      </c>
      <c r="Q47" s="29">
        <v>1</v>
      </c>
      <c r="S47" s="27">
        <v>249</v>
      </c>
      <c r="T47" s="28" t="s">
        <v>126</v>
      </c>
      <c r="U47" s="29">
        <v>300</v>
      </c>
      <c r="V47" s="29">
        <v>275</v>
      </c>
      <c r="W47" s="30">
        <v>19.264399999999998</v>
      </c>
      <c r="X47" s="30">
        <v>0.13343307359307358</v>
      </c>
      <c r="Y47" s="29">
        <v>1</v>
      </c>
    </row>
    <row r="48" spans="11:25" x14ac:dyDescent="0.2">
      <c r="K48" s="27">
        <v>261</v>
      </c>
      <c r="L48" s="28" t="s">
        <v>127</v>
      </c>
      <c r="M48" s="29">
        <v>300</v>
      </c>
      <c r="N48" s="29">
        <v>675</v>
      </c>
      <c r="O48" s="30">
        <v>65.010199999999998</v>
      </c>
      <c r="P48" s="30">
        <v>0.18345029982363315</v>
      </c>
      <c r="Q48" s="29">
        <v>1</v>
      </c>
      <c r="S48" s="27">
        <v>261</v>
      </c>
      <c r="T48" s="28" t="s">
        <v>127</v>
      </c>
      <c r="U48" s="29">
        <v>300</v>
      </c>
      <c r="V48" s="29">
        <v>675</v>
      </c>
      <c r="W48" s="30">
        <v>64.040199999999999</v>
      </c>
      <c r="X48" s="30">
        <v>0.18071308641975309</v>
      </c>
      <c r="Y48" s="29">
        <v>1</v>
      </c>
    </row>
    <row r="49" spans="11:25" x14ac:dyDescent="0.2">
      <c r="K49" s="27">
        <v>257</v>
      </c>
      <c r="L49" s="28" t="s">
        <v>128</v>
      </c>
      <c r="M49" s="29">
        <v>700</v>
      </c>
      <c r="N49" s="29">
        <v>275</v>
      </c>
      <c r="O49" s="30">
        <v>84.089100000000002</v>
      </c>
      <c r="P49" s="30">
        <v>0.24961513914656774</v>
      </c>
      <c r="Q49" s="29">
        <v>1</v>
      </c>
      <c r="S49" s="27">
        <v>257</v>
      </c>
      <c r="T49" s="28" t="s">
        <v>128</v>
      </c>
      <c r="U49" s="29">
        <v>700</v>
      </c>
      <c r="V49" s="29">
        <v>275</v>
      </c>
      <c r="W49" s="30">
        <v>81.549000000000007</v>
      </c>
      <c r="X49" s="30">
        <v>0.24207495361781076</v>
      </c>
      <c r="Y49" s="29">
        <v>1</v>
      </c>
    </row>
    <row r="50" spans="11:25" x14ac:dyDescent="0.2">
      <c r="K50" s="27">
        <v>258</v>
      </c>
      <c r="L50" s="28" t="s">
        <v>128</v>
      </c>
      <c r="M50" s="29">
        <v>700</v>
      </c>
      <c r="N50" s="29">
        <v>275</v>
      </c>
      <c r="O50" s="30">
        <v>82.763800000000003</v>
      </c>
      <c r="P50" s="30">
        <v>0.24568103896103896</v>
      </c>
      <c r="Q50" s="29">
        <v>1</v>
      </c>
      <c r="S50" s="27">
        <v>258</v>
      </c>
      <c r="T50" s="28" t="s">
        <v>128</v>
      </c>
      <c r="U50" s="29">
        <v>700</v>
      </c>
      <c r="V50" s="29">
        <v>275</v>
      </c>
      <c r="W50" s="30">
        <v>80.166899999999998</v>
      </c>
      <c r="X50" s="30">
        <v>0.23797224489795918</v>
      </c>
      <c r="Y50" s="29">
        <v>1</v>
      </c>
    </row>
    <row r="51" spans="11:25" x14ac:dyDescent="0.2">
      <c r="K51" s="27">
        <v>262</v>
      </c>
      <c r="L51" s="28" t="s">
        <v>127</v>
      </c>
      <c r="M51" s="29">
        <v>300</v>
      </c>
      <c r="N51" s="29">
        <v>675</v>
      </c>
      <c r="O51" s="30">
        <v>61.057099999999998</v>
      </c>
      <c r="P51" s="30">
        <v>0.17229516754850088</v>
      </c>
      <c r="Q51" s="29">
        <v>1</v>
      </c>
      <c r="S51" s="27">
        <v>262</v>
      </c>
      <c r="T51" s="28" t="s">
        <v>127</v>
      </c>
      <c r="U51" s="29">
        <v>300</v>
      </c>
      <c r="V51" s="29">
        <v>675</v>
      </c>
      <c r="W51" s="30">
        <v>60.045400000000001</v>
      </c>
      <c r="X51" s="30">
        <v>0.16944028218694887</v>
      </c>
      <c r="Y51" s="29">
        <v>1</v>
      </c>
    </row>
    <row r="52" spans="11:25" x14ac:dyDescent="0.2">
      <c r="K52" s="27">
        <v>250</v>
      </c>
      <c r="L52" s="28" t="s">
        <v>126</v>
      </c>
      <c r="M52" s="29">
        <v>300</v>
      </c>
      <c r="N52" s="29">
        <v>275</v>
      </c>
      <c r="O52" s="30">
        <v>38.841900000000003</v>
      </c>
      <c r="P52" s="30">
        <v>0.26903480519480522</v>
      </c>
      <c r="Q52" s="29">
        <v>1</v>
      </c>
      <c r="S52" s="27">
        <v>250</v>
      </c>
      <c r="T52" s="28" t="s">
        <v>126</v>
      </c>
      <c r="U52" s="29">
        <v>300</v>
      </c>
      <c r="V52" s="29">
        <v>275</v>
      </c>
      <c r="W52" s="30">
        <v>38.425899999999999</v>
      </c>
      <c r="X52" s="30">
        <v>0.2661534199134199</v>
      </c>
      <c r="Y52" s="29">
        <v>1</v>
      </c>
    </row>
    <row r="53" spans="11:25" x14ac:dyDescent="0.2">
      <c r="K53" s="27">
        <v>65</v>
      </c>
      <c r="L53" s="28" t="s">
        <v>126</v>
      </c>
      <c r="M53" s="29">
        <v>300</v>
      </c>
      <c r="N53" s="29">
        <v>275</v>
      </c>
      <c r="O53" s="30">
        <v>29.761099999999999</v>
      </c>
      <c r="P53" s="30">
        <v>0.20613748917748917</v>
      </c>
      <c r="Q53" s="29">
        <v>1</v>
      </c>
      <c r="S53" s="27">
        <v>65</v>
      </c>
      <c r="T53" s="28" t="s">
        <v>126</v>
      </c>
      <c r="U53" s="29">
        <v>300</v>
      </c>
      <c r="V53" s="29">
        <v>275</v>
      </c>
      <c r="W53" s="30">
        <v>29.5886</v>
      </c>
      <c r="X53" s="30">
        <v>0.20494268398268398</v>
      </c>
      <c r="Y53" s="29">
        <v>1</v>
      </c>
    </row>
    <row r="54" spans="11:25" x14ac:dyDescent="0.2">
      <c r="K54" s="27">
        <v>77</v>
      </c>
      <c r="L54" s="28" t="s">
        <v>127</v>
      </c>
      <c r="M54" s="29">
        <v>300</v>
      </c>
      <c r="N54" s="29">
        <v>675</v>
      </c>
      <c r="O54" s="30">
        <v>82.536900000000003</v>
      </c>
      <c r="P54" s="30">
        <v>0.2329083597883598</v>
      </c>
      <c r="Q54" s="29">
        <v>1</v>
      </c>
      <c r="S54" s="27">
        <v>77</v>
      </c>
      <c r="T54" s="28" t="s">
        <v>127</v>
      </c>
      <c r="U54" s="29">
        <v>300</v>
      </c>
      <c r="V54" s="29">
        <v>675</v>
      </c>
      <c r="W54" s="30">
        <v>82.2958</v>
      </c>
      <c r="X54" s="30">
        <v>0.23222800705467372</v>
      </c>
      <c r="Y54" s="29">
        <v>1</v>
      </c>
    </row>
    <row r="55" spans="11:25" x14ac:dyDescent="0.2">
      <c r="K55" s="27">
        <v>73</v>
      </c>
      <c r="L55" s="28" t="s">
        <v>128</v>
      </c>
      <c r="M55" s="29">
        <v>700</v>
      </c>
      <c r="N55" s="29">
        <v>275</v>
      </c>
      <c r="O55" s="30">
        <v>129.75200000000001</v>
      </c>
      <c r="P55" s="30">
        <v>0.38516363636363643</v>
      </c>
      <c r="Q55" s="29">
        <v>1</v>
      </c>
      <c r="S55" s="27">
        <v>73</v>
      </c>
      <c r="T55" s="28" t="s">
        <v>128</v>
      </c>
      <c r="U55" s="29">
        <v>700</v>
      </c>
      <c r="V55" s="29">
        <v>275</v>
      </c>
      <c r="W55" s="30">
        <v>127.8956</v>
      </c>
      <c r="X55" s="30">
        <v>0.37965298701298705</v>
      </c>
      <c r="Y55" s="29">
        <v>1</v>
      </c>
    </row>
    <row r="56" spans="11:25" x14ac:dyDescent="0.2">
      <c r="K56" s="27">
        <v>74</v>
      </c>
      <c r="L56" s="28" t="s">
        <v>128</v>
      </c>
      <c r="M56" s="29">
        <v>700</v>
      </c>
      <c r="N56" s="29">
        <v>275</v>
      </c>
      <c r="O56" s="30">
        <v>128.69810000000001</v>
      </c>
      <c r="P56" s="30">
        <v>0.38203517625231914</v>
      </c>
      <c r="Q56" s="29">
        <v>1</v>
      </c>
      <c r="S56" s="27">
        <v>74</v>
      </c>
      <c r="T56" s="28" t="s">
        <v>128</v>
      </c>
      <c r="U56" s="29">
        <v>700</v>
      </c>
      <c r="V56" s="29">
        <v>275</v>
      </c>
      <c r="W56" s="30">
        <v>126.7808</v>
      </c>
      <c r="X56" s="30">
        <v>0.37634374768089057</v>
      </c>
      <c r="Y56" s="29">
        <v>1</v>
      </c>
    </row>
    <row r="57" spans="11:25" x14ac:dyDescent="0.2">
      <c r="K57" s="27">
        <v>78</v>
      </c>
      <c r="L57" s="28" t="s">
        <v>127</v>
      </c>
      <c r="M57" s="29">
        <v>300</v>
      </c>
      <c r="N57" s="29">
        <v>675</v>
      </c>
      <c r="O57" s="30">
        <v>79.545599999999993</v>
      </c>
      <c r="P57" s="30">
        <v>0.22446730158730158</v>
      </c>
      <c r="Q57" s="29">
        <v>1</v>
      </c>
      <c r="S57" s="27">
        <v>78</v>
      </c>
      <c r="T57" s="28" t="s">
        <v>127</v>
      </c>
      <c r="U57" s="29">
        <v>300</v>
      </c>
      <c r="V57" s="29">
        <v>675</v>
      </c>
      <c r="W57" s="30">
        <v>79.305700000000002</v>
      </c>
      <c r="X57" s="30">
        <v>0.22379033509700175</v>
      </c>
      <c r="Y57" s="29">
        <v>1</v>
      </c>
    </row>
    <row r="58" spans="11:25" x14ac:dyDescent="0.2">
      <c r="K58" s="27">
        <v>66</v>
      </c>
      <c r="L58" s="28" t="s">
        <v>126</v>
      </c>
      <c r="M58" s="29">
        <v>300</v>
      </c>
      <c r="N58" s="29">
        <v>275</v>
      </c>
      <c r="O58" s="30">
        <v>47.918999999999997</v>
      </c>
      <c r="P58" s="30">
        <v>0.33190649350649348</v>
      </c>
      <c r="Q58" s="29">
        <v>1</v>
      </c>
      <c r="S58" s="27">
        <v>66</v>
      </c>
      <c r="T58" s="28" t="s">
        <v>126</v>
      </c>
      <c r="U58" s="29">
        <v>300</v>
      </c>
      <c r="V58" s="29">
        <v>275</v>
      </c>
      <c r="W58" s="30">
        <v>47.766800000000003</v>
      </c>
      <c r="X58" s="30">
        <v>0.33085229437229441</v>
      </c>
      <c r="Y58" s="29">
        <v>1</v>
      </c>
    </row>
    <row r="59" spans="11:25" x14ac:dyDescent="0.2">
      <c r="K59" s="27">
        <v>82</v>
      </c>
      <c r="L59" s="28" t="s">
        <v>127</v>
      </c>
      <c r="M59" s="29">
        <v>300</v>
      </c>
      <c r="N59" s="29">
        <v>675</v>
      </c>
      <c r="O59" s="30">
        <v>52.0886</v>
      </c>
      <c r="P59" s="30">
        <v>0.14698723104056438</v>
      </c>
      <c r="Q59" s="29">
        <v>1</v>
      </c>
      <c r="S59" s="27">
        <v>82</v>
      </c>
      <c r="T59" s="28" t="s">
        <v>127</v>
      </c>
      <c r="U59" s="29">
        <v>300</v>
      </c>
      <c r="V59" s="29">
        <v>675</v>
      </c>
      <c r="W59" s="30">
        <v>51.7102</v>
      </c>
      <c r="X59" s="30">
        <v>0.1459194356261023</v>
      </c>
      <c r="Y59" s="29">
        <v>1</v>
      </c>
    </row>
    <row r="60" spans="11:25" x14ac:dyDescent="0.2">
      <c r="K60" s="27">
        <v>67</v>
      </c>
      <c r="L60" s="28" t="s">
        <v>128</v>
      </c>
      <c r="M60" s="29">
        <v>700</v>
      </c>
      <c r="N60" s="29">
        <v>275</v>
      </c>
      <c r="O60" s="30">
        <v>161.072</v>
      </c>
      <c r="P60" s="30">
        <v>0.47813580705009279</v>
      </c>
      <c r="Q60" s="29">
        <v>1</v>
      </c>
      <c r="S60" s="27">
        <v>67</v>
      </c>
      <c r="T60" s="28" t="s">
        <v>128</v>
      </c>
      <c r="U60" s="29">
        <v>700</v>
      </c>
      <c r="V60" s="29">
        <v>275</v>
      </c>
      <c r="W60" s="30">
        <v>159.0806</v>
      </c>
      <c r="X60" s="30">
        <v>0.47222441558441558</v>
      </c>
      <c r="Y60" s="29">
        <v>1</v>
      </c>
    </row>
    <row r="61" spans="11:25" x14ac:dyDescent="0.2">
      <c r="K61" s="27">
        <v>85</v>
      </c>
      <c r="L61" s="28" t="s">
        <v>127</v>
      </c>
      <c r="M61" s="29">
        <v>300</v>
      </c>
      <c r="N61" s="29">
        <v>675</v>
      </c>
      <c r="O61" s="30">
        <v>104.07470000000001</v>
      </c>
      <c r="P61" s="30">
        <v>0.29368522045855383</v>
      </c>
      <c r="Q61" s="29">
        <v>1</v>
      </c>
      <c r="S61" s="27">
        <v>85</v>
      </c>
      <c r="T61" s="28" t="s">
        <v>127</v>
      </c>
      <c r="U61" s="29">
        <v>300</v>
      </c>
      <c r="V61" s="29">
        <v>675</v>
      </c>
      <c r="W61" s="30">
        <v>103.6391</v>
      </c>
      <c r="X61" s="30">
        <v>0.29245601410934746</v>
      </c>
      <c r="Y61" s="29">
        <v>1</v>
      </c>
    </row>
    <row r="62" spans="11:25" x14ac:dyDescent="0.2">
      <c r="K62" s="27">
        <v>86</v>
      </c>
      <c r="L62" s="28" t="s">
        <v>127</v>
      </c>
      <c r="M62" s="29">
        <v>300</v>
      </c>
      <c r="N62" s="29">
        <v>675</v>
      </c>
      <c r="O62" s="30">
        <v>106.4408</v>
      </c>
      <c r="P62" s="30">
        <v>0.30036204585537918</v>
      </c>
      <c r="Q62" s="29">
        <v>1</v>
      </c>
      <c r="S62" s="27">
        <v>86</v>
      </c>
      <c r="T62" s="28" t="s">
        <v>127</v>
      </c>
      <c r="U62" s="29">
        <v>300</v>
      </c>
      <c r="V62" s="29">
        <v>675</v>
      </c>
      <c r="W62" s="30">
        <v>106.0331</v>
      </c>
      <c r="X62" s="30">
        <v>0.29921156966490303</v>
      </c>
      <c r="Y62" s="29">
        <v>1</v>
      </c>
    </row>
    <row r="63" spans="11:25" x14ac:dyDescent="0.2">
      <c r="K63" s="27">
        <v>69</v>
      </c>
      <c r="L63" s="28" t="s">
        <v>128</v>
      </c>
      <c r="M63" s="29">
        <v>700</v>
      </c>
      <c r="N63" s="29">
        <v>275</v>
      </c>
      <c r="O63" s="30">
        <v>159.44919999999999</v>
      </c>
      <c r="P63" s="30">
        <v>0.47331858998144705</v>
      </c>
      <c r="Q63" s="29">
        <v>1</v>
      </c>
      <c r="S63" s="27">
        <v>69</v>
      </c>
      <c r="T63" s="28" t="s">
        <v>128</v>
      </c>
      <c r="U63" s="29">
        <v>700</v>
      </c>
      <c r="V63" s="29">
        <v>275</v>
      </c>
      <c r="W63" s="30">
        <v>157.47999999999999</v>
      </c>
      <c r="X63" s="30">
        <v>0.4674730983302412</v>
      </c>
      <c r="Y63" s="29">
        <v>1</v>
      </c>
    </row>
    <row r="64" spans="11:25" x14ac:dyDescent="0.2">
      <c r="K64" s="27">
        <v>80</v>
      </c>
      <c r="L64" s="28" t="s">
        <v>127</v>
      </c>
      <c r="M64" s="29">
        <v>300</v>
      </c>
      <c r="N64" s="29">
        <v>675</v>
      </c>
      <c r="O64" s="30">
        <v>83.848299999999995</v>
      </c>
      <c r="P64" s="30">
        <v>0.23660895943562607</v>
      </c>
      <c r="Q64" s="29">
        <v>1</v>
      </c>
      <c r="S64" s="27">
        <v>80</v>
      </c>
      <c r="T64" s="28" t="s">
        <v>127</v>
      </c>
      <c r="U64" s="29">
        <v>300</v>
      </c>
      <c r="V64" s="29">
        <v>675</v>
      </c>
      <c r="W64" s="30">
        <v>83.721199999999996</v>
      </c>
      <c r="X64" s="30">
        <v>0.23625029982363316</v>
      </c>
      <c r="Y64" s="29">
        <v>1</v>
      </c>
    </row>
    <row r="65" spans="11:25" x14ac:dyDescent="0.2">
      <c r="K65" s="27">
        <v>81</v>
      </c>
      <c r="L65" s="28" t="s">
        <v>127</v>
      </c>
      <c r="M65" s="29">
        <v>300</v>
      </c>
      <c r="N65" s="29">
        <v>675</v>
      </c>
      <c r="O65" s="30">
        <v>52.155000000000001</v>
      </c>
      <c r="P65" s="30">
        <v>0.14717460317460318</v>
      </c>
      <c r="Q65" s="29">
        <v>1</v>
      </c>
      <c r="S65" s="27">
        <v>81</v>
      </c>
      <c r="T65" s="28" t="s">
        <v>127</v>
      </c>
      <c r="U65" s="29">
        <v>300</v>
      </c>
      <c r="V65" s="29">
        <v>675</v>
      </c>
      <c r="W65" s="30">
        <v>51.7836</v>
      </c>
      <c r="X65" s="30">
        <v>0.14612656084656084</v>
      </c>
      <c r="Y65" s="29">
        <v>1</v>
      </c>
    </row>
    <row r="66" spans="11:25" x14ac:dyDescent="0.2">
      <c r="K66" s="27">
        <v>68</v>
      </c>
      <c r="L66" s="28" t="s">
        <v>128</v>
      </c>
      <c r="M66" s="29">
        <v>700</v>
      </c>
      <c r="N66" s="29">
        <v>275</v>
      </c>
      <c r="O66" s="30">
        <v>161.18899999999999</v>
      </c>
      <c r="P66" s="30">
        <v>0.4784831168831169</v>
      </c>
      <c r="Q66" s="29">
        <v>1</v>
      </c>
      <c r="S66" s="27">
        <v>68</v>
      </c>
      <c r="T66" s="28" t="s">
        <v>128</v>
      </c>
      <c r="U66" s="29">
        <v>700</v>
      </c>
      <c r="V66" s="29">
        <v>275</v>
      </c>
      <c r="W66" s="30">
        <v>159.22190000000001</v>
      </c>
      <c r="X66" s="30">
        <v>0.47264385899814471</v>
      </c>
      <c r="Y66" s="29">
        <v>1</v>
      </c>
    </row>
    <row r="67" spans="11:25" x14ac:dyDescent="0.2">
      <c r="K67" s="27">
        <v>83</v>
      </c>
      <c r="L67" s="28" t="s">
        <v>127</v>
      </c>
      <c r="M67" s="29">
        <v>300</v>
      </c>
      <c r="N67" s="29">
        <v>675</v>
      </c>
      <c r="O67" s="30">
        <v>104.1375</v>
      </c>
      <c r="P67" s="30">
        <v>0.29386243386243388</v>
      </c>
      <c r="Q67" s="29">
        <v>1</v>
      </c>
      <c r="S67" s="27">
        <v>83</v>
      </c>
      <c r="T67" s="28" t="s">
        <v>127</v>
      </c>
      <c r="U67" s="29">
        <v>300</v>
      </c>
      <c r="V67" s="29">
        <v>675</v>
      </c>
      <c r="W67" s="30">
        <v>103.7189</v>
      </c>
      <c r="X67" s="30">
        <v>0.29268119929453268</v>
      </c>
      <c r="Y67" s="29">
        <v>1</v>
      </c>
    </row>
    <row r="68" spans="11:25" x14ac:dyDescent="0.2">
      <c r="K68" s="27">
        <v>84</v>
      </c>
      <c r="L68" s="28" t="s">
        <v>127</v>
      </c>
      <c r="M68" s="29">
        <v>300</v>
      </c>
      <c r="N68" s="29">
        <v>675</v>
      </c>
      <c r="O68" s="30">
        <v>106.5063</v>
      </c>
      <c r="P68" s="30">
        <v>0.30054687830687832</v>
      </c>
      <c r="Q68" s="29">
        <v>1</v>
      </c>
      <c r="S68" s="27">
        <v>84</v>
      </c>
      <c r="T68" s="28" t="s">
        <v>127</v>
      </c>
      <c r="U68" s="29">
        <v>300</v>
      </c>
      <c r="V68" s="29">
        <v>675</v>
      </c>
      <c r="W68" s="30">
        <v>106.0847</v>
      </c>
      <c r="X68" s="30">
        <v>0.29935717813051144</v>
      </c>
      <c r="Y68" s="29">
        <v>1</v>
      </c>
    </row>
    <row r="69" spans="11:25" x14ac:dyDescent="0.2">
      <c r="K69" s="27">
        <v>70</v>
      </c>
      <c r="L69" s="28" t="s">
        <v>128</v>
      </c>
      <c r="M69" s="29">
        <v>700</v>
      </c>
      <c r="N69" s="29">
        <v>275</v>
      </c>
      <c r="O69" s="30">
        <v>159.43340000000001</v>
      </c>
      <c r="P69" s="30">
        <v>0.47327168831168831</v>
      </c>
      <c r="Q69" s="29">
        <v>1</v>
      </c>
      <c r="S69" s="27">
        <v>70</v>
      </c>
      <c r="T69" s="28" t="s">
        <v>128</v>
      </c>
      <c r="U69" s="29">
        <v>700</v>
      </c>
      <c r="V69" s="29">
        <v>275</v>
      </c>
      <c r="W69" s="30">
        <v>157.49510000000001</v>
      </c>
      <c r="X69" s="30">
        <v>0.46751792207792209</v>
      </c>
      <c r="Y69" s="29">
        <v>1</v>
      </c>
    </row>
    <row r="70" spans="11:25" x14ac:dyDescent="0.2">
      <c r="K70" s="27">
        <v>79</v>
      </c>
      <c r="L70" s="28" t="s">
        <v>127</v>
      </c>
      <c r="M70" s="29">
        <v>300</v>
      </c>
      <c r="N70" s="29">
        <v>675</v>
      </c>
      <c r="O70" s="30">
        <v>83.982799999999997</v>
      </c>
      <c r="P70" s="30">
        <v>0.23698850088183424</v>
      </c>
      <c r="Q70" s="29">
        <v>1</v>
      </c>
      <c r="S70" s="27">
        <v>79</v>
      </c>
      <c r="T70" s="28" t="s">
        <v>127</v>
      </c>
      <c r="U70" s="29">
        <v>300</v>
      </c>
      <c r="V70" s="29">
        <v>675</v>
      </c>
      <c r="W70" s="30">
        <v>83.875399999999999</v>
      </c>
      <c r="X70" s="30">
        <v>0.23668543209876541</v>
      </c>
      <c r="Y70" s="29">
        <v>1</v>
      </c>
    </row>
    <row r="71" spans="11:25" x14ac:dyDescent="0.2">
      <c r="K71" s="27">
        <v>63</v>
      </c>
      <c r="L71" s="28" t="s">
        <v>126</v>
      </c>
      <c r="M71" s="29">
        <v>300</v>
      </c>
      <c r="N71" s="29">
        <v>275</v>
      </c>
      <c r="O71" s="30">
        <v>29.869800000000001</v>
      </c>
      <c r="P71" s="30">
        <v>0.20689038961038964</v>
      </c>
      <c r="Q71" s="29">
        <v>1</v>
      </c>
      <c r="S71" s="27">
        <v>63</v>
      </c>
      <c r="T71" s="28" t="s">
        <v>126</v>
      </c>
      <c r="U71" s="29">
        <v>300</v>
      </c>
      <c r="V71" s="29">
        <v>275</v>
      </c>
      <c r="W71" s="30">
        <v>29.7255</v>
      </c>
      <c r="X71" s="30">
        <v>0.2058909090909091</v>
      </c>
      <c r="Y71" s="29">
        <v>1</v>
      </c>
    </row>
    <row r="72" spans="11:25" x14ac:dyDescent="0.2">
      <c r="K72" s="27">
        <v>75</v>
      </c>
      <c r="L72" s="28" t="s">
        <v>127</v>
      </c>
      <c r="M72" s="29">
        <v>300</v>
      </c>
      <c r="N72" s="29">
        <v>675</v>
      </c>
      <c r="O72" s="30">
        <v>82.7072</v>
      </c>
      <c r="P72" s="30">
        <v>0.23338892416225748</v>
      </c>
      <c r="Q72" s="29">
        <v>1</v>
      </c>
      <c r="S72" s="27">
        <v>75</v>
      </c>
      <c r="T72" s="28" t="s">
        <v>127</v>
      </c>
      <c r="U72" s="29">
        <v>300</v>
      </c>
      <c r="V72" s="29">
        <v>675</v>
      </c>
      <c r="W72" s="30">
        <v>82.511899999999997</v>
      </c>
      <c r="X72" s="30">
        <v>0.23283781305114637</v>
      </c>
      <c r="Y72" s="29">
        <v>1</v>
      </c>
    </row>
    <row r="73" spans="11:25" x14ac:dyDescent="0.2">
      <c r="K73" s="27">
        <v>71</v>
      </c>
      <c r="L73" s="28" t="s">
        <v>128</v>
      </c>
      <c r="M73" s="29">
        <v>700</v>
      </c>
      <c r="N73" s="29">
        <v>275</v>
      </c>
      <c r="O73" s="30">
        <v>130.04480000000001</v>
      </c>
      <c r="P73" s="30">
        <v>0.38603280148423008</v>
      </c>
      <c r="Q73" s="29">
        <v>1</v>
      </c>
      <c r="S73" s="27">
        <v>71</v>
      </c>
      <c r="T73" s="28" t="s">
        <v>128</v>
      </c>
      <c r="U73" s="29">
        <v>700</v>
      </c>
      <c r="V73" s="29">
        <v>275</v>
      </c>
      <c r="W73" s="30">
        <v>128.23330000000001</v>
      </c>
      <c r="X73" s="30">
        <v>0.38065543599257889</v>
      </c>
      <c r="Y73" s="29">
        <v>1</v>
      </c>
    </row>
    <row r="74" spans="11:25" x14ac:dyDescent="0.2">
      <c r="K74" s="27">
        <v>72</v>
      </c>
      <c r="L74" s="28" t="s">
        <v>128</v>
      </c>
      <c r="M74" s="29">
        <v>700</v>
      </c>
      <c r="N74" s="29">
        <v>275</v>
      </c>
      <c r="O74" s="30">
        <v>128.99279999999999</v>
      </c>
      <c r="P74" s="30">
        <v>0.38290998144712429</v>
      </c>
      <c r="Q74" s="29">
        <v>1</v>
      </c>
      <c r="S74" s="27">
        <v>72</v>
      </c>
      <c r="T74" s="28" t="s">
        <v>128</v>
      </c>
      <c r="U74" s="29">
        <v>700</v>
      </c>
      <c r="V74" s="29">
        <v>275</v>
      </c>
      <c r="W74" s="30">
        <v>127.1163</v>
      </c>
      <c r="X74" s="30">
        <v>0.37733966604823743</v>
      </c>
      <c r="Y74" s="29">
        <v>1</v>
      </c>
    </row>
    <row r="75" spans="11:25" x14ac:dyDescent="0.2">
      <c r="K75" s="27">
        <v>76</v>
      </c>
      <c r="L75" s="28" t="s">
        <v>127</v>
      </c>
      <c r="M75" s="29">
        <v>300</v>
      </c>
      <c r="N75" s="29">
        <v>675</v>
      </c>
      <c r="O75" s="30">
        <v>79.616100000000003</v>
      </c>
      <c r="P75" s="30">
        <v>0.22466624338624341</v>
      </c>
      <c r="Q75" s="29">
        <v>1</v>
      </c>
      <c r="S75" s="27">
        <v>76</v>
      </c>
      <c r="T75" s="28" t="s">
        <v>127</v>
      </c>
      <c r="U75" s="29">
        <v>300</v>
      </c>
      <c r="V75" s="29">
        <v>675</v>
      </c>
      <c r="W75" s="30">
        <v>79.422899999999998</v>
      </c>
      <c r="X75" s="30">
        <v>0.22412105820105818</v>
      </c>
      <c r="Y75" s="29">
        <v>1</v>
      </c>
    </row>
    <row r="76" spans="11:25" x14ac:dyDescent="0.2">
      <c r="K76" s="27">
        <v>64</v>
      </c>
      <c r="L76" s="28" t="s">
        <v>126</v>
      </c>
      <c r="M76" s="29">
        <v>300</v>
      </c>
      <c r="N76" s="29">
        <v>275</v>
      </c>
      <c r="O76" s="30">
        <v>48.067900000000002</v>
      </c>
      <c r="P76" s="30">
        <v>0.33293783549783551</v>
      </c>
      <c r="Q76" s="29">
        <v>1</v>
      </c>
      <c r="S76" s="27">
        <v>64</v>
      </c>
      <c r="T76" s="28" t="s">
        <v>126</v>
      </c>
      <c r="U76" s="29">
        <v>300</v>
      </c>
      <c r="V76" s="29">
        <v>275</v>
      </c>
      <c r="W76" s="30">
        <v>47.947299999999998</v>
      </c>
      <c r="X76" s="30">
        <v>0.3321025108225108</v>
      </c>
      <c r="Y76" s="29">
        <v>1</v>
      </c>
    </row>
    <row r="77" spans="11:25" x14ac:dyDescent="0.2">
      <c r="K77" s="27">
        <v>127</v>
      </c>
      <c r="L77" s="28" t="s">
        <v>126</v>
      </c>
      <c r="M77" s="29">
        <v>300</v>
      </c>
      <c r="N77" s="29">
        <v>275</v>
      </c>
      <c r="O77" s="30">
        <v>31.946200000000001</v>
      </c>
      <c r="P77" s="30">
        <v>0.22127238095238097</v>
      </c>
      <c r="Q77" s="29">
        <v>1</v>
      </c>
      <c r="S77" s="27">
        <v>127</v>
      </c>
      <c r="T77" s="28" t="s">
        <v>126</v>
      </c>
      <c r="U77" s="29">
        <v>300</v>
      </c>
      <c r="V77" s="29">
        <v>275</v>
      </c>
      <c r="W77" s="30">
        <v>32.173499999999997</v>
      </c>
      <c r="X77" s="30">
        <v>0.22284675324675321</v>
      </c>
      <c r="Y77" s="29">
        <v>1</v>
      </c>
    </row>
    <row r="78" spans="11:25" x14ac:dyDescent="0.2">
      <c r="K78" s="27">
        <v>139</v>
      </c>
      <c r="L78" s="28" t="s">
        <v>127</v>
      </c>
      <c r="M78" s="29">
        <v>300</v>
      </c>
      <c r="N78" s="29">
        <v>675</v>
      </c>
      <c r="O78" s="30">
        <v>90.080600000000004</v>
      </c>
      <c r="P78" s="30">
        <v>0.25419569664903002</v>
      </c>
      <c r="Q78" s="29">
        <v>1</v>
      </c>
      <c r="S78" s="27">
        <v>139</v>
      </c>
      <c r="T78" s="28" t="s">
        <v>127</v>
      </c>
      <c r="U78" s="29">
        <v>300</v>
      </c>
      <c r="V78" s="29">
        <v>675</v>
      </c>
      <c r="W78" s="30">
        <v>90.448700000000002</v>
      </c>
      <c r="X78" s="30">
        <v>0.25523442680776015</v>
      </c>
      <c r="Y78" s="29">
        <v>1</v>
      </c>
    </row>
    <row r="79" spans="11:25" x14ac:dyDescent="0.2">
      <c r="K79" s="27">
        <v>135</v>
      </c>
      <c r="L79" s="28" t="s">
        <v>128</v>
      </c>
      <c r="M79" s="29">
        <v>700</v>
      </c>
      <c r="N79" s="29">
        <v>275</v>
      </c>
      <c r="O79" s="30">
        <v>167.15479999999999</v>
      </c>
      <c r="P79" s="30">
        <v>0.49619235621521335</v>
      </c>
      <c r="Q79" s="29">
        <v>1</v>
      </c>
      <c r="S79" s="27">
        <v>135</v>
      </c>
      <c r="T79" s="28" t="s">
        <v>128</v>
      </c>
      <c r="U79" s="29">
        <v>700</v>
      </c>
      <c r="V79" s="29">
        <v>275</v>
      </c>
      <c r="W79" s="30">
        <v>168.73249999999999</v>
      </c>
      <c r="X79" s="30">
        <v>0.50087569573283863</v>
      </c>
      <c r="Y79" s="29">
        <v>1</v>
      </c>
    </row>
    <row r="80" spans="11:25" x14ac:dyDescent="0.2">
      <c r="K80" s="27">
        <v>136</v>
      </c>
      <c r="L80" s="28" t="s">
        <v>128</v>
      </c>
      <c r="M80" s="29">
        <v>700</v>
      </c>
      <c r="N80" s="29">
        <v>275</v>
      </c>
      <c r="O80" s="30">
        <v>166.52369999999999</v>
      </c>
      <c r="P80" s="30">
        <v>0.494318961038961</v>
      </c>
      <c r="Q80" s="29">
        <v>1</v>
      </c>
      <c r="S80" s="27">
        <v>136</v>
      </c>
      <c r="T80" s="28" t="s">
        <v>128</v>
      </c>
      <c r="U80" s="29">
        <v>700</v>
      </c>
      <c r="V80" s="29">
        <v>275</v>
      </c>
      <c r="W80" s="30">
        <v>168.15950000000001</v>
      </c>
      <c r="X80" s="30">
        <v>0.49917476808905381</v>
      </c>
      <c r="Y80" s="29">
        <v>1</v>
      </c>
    </row>
    <row r="81" spans="11:25" x14ac:dyDescent="0.2">
      <c r="K81" s="27">
        <v>140</v>
      </c>
      <c r="L81" s="28" t="s">
        <v>127</v>
      </c>
      <c r="M81" s="29">
        <v>300</v>
      </c>
      <c r="N81" s="29">
        <v>675</v>
      </c>
      <c r="O81" s="30">
        <v>85.707899999999995</v>
      </c>
      <c r="P81" s="30">
        <v>0.24185650793650793</v>
      </c>
      <c r="Q81" s="29">
        <v>1</v>
      </c>
      <c r="S81" s="27">
        <v>140</v>
      </c>
      <c r="T81" s="28" t="s">
        <v>127</v>
      </c>
      <c r="U81" s="29">
        <v>300</v>
      </c>
      <c r="V81" s="29">
        <v>675</v>
      </c>
      <c r="W81" s="30">
        <v>86.042199999999994</v>
      </c>
      <c r="X81" s="30">
        <v>0.24279985890652556</v>
      </c>
      <c r="Y81" s="29">
        <v>1</v>
      </c>
    </row>
    <row r="82" spans="11:25" x14ac:dyDescent="0.2">
      <c r="K82" s="27">
        <v>128</v>
      </c>
      <c r="L82" s="28" t="s">
        <v>126</v>
      </c>
      <c r="M82" s="29">
        <v>300</v>
      </c>
      <c r="N82" s="29">
        <v>275</v>
      </c>
      <c r="O82" s="30">
        <v>49.197000000000003</v>
      </c>
      <c r="P82" s="30">
        <v>0.34075844155844154</v>
      </c>
      <c r="Q82" s="29">
        <v>1</v>
      </c>
      <c r="S82" s="27">
        <v>128</v>
      </c>
      <c r="T82" s="28" t="s">
        <v>126</v>
      </c>
      <c r="U82" s="29">
        <v>300</v>
      </c>
      <c r="V82" s="29">
        <v>275</v>
      </c>
      <c r="W82" s="30">
        <v>49.261000000000003</v>
      </c>
      <c r="X82" s="30">
        <v>0.34120173160173162</v>
      </c>
      <c r="Y82" s="29">
        <v>1</v>
      </c>
    </row>
    <row r="83" spans="11:25" x14ac:dyDescent="0.2">
      <c r="K83" s="27">
        <v>144</v>
      </c>
      <c r="L83" s="28" t="s">
        <v>127</v>
      </c>
      <c r="M83" s="29">
        <v>300</v>
      </c>
      <c r="N83" s="29">
        <v>675</v>
      </c>
      <c r="O83" s="30">
        <v>58.764600000000002</v>
      </c>
      <c r="P83" s="30">
        <v>0.16582603174603175</v>
      </c>
      <c r="Q83" s="29">
        <v>1</v>
      </c>
      <c r="S83" s="27">
        <v>144</v>
      </c>
      <c r="T83" s="28" t="s">
        <v>127</v>
      </c>
      <c r="U83" s="29">
        <v>300</v>
      </c>
      <c r="V83" s="29">
        <v>675</v>
      </c>
      <c r="W83" s="30">
        <v>59.2363</v>
      </c>
      <c r="X83" s="30">
        <v>0.16715710758377425</v>
      </c>
      <c r="Y83" s="29">
        <v>1</v>
      </c>
    </row>
    <row r="84" spans="11:25" x14ac:dyDescent="0.2">
      <c r="K84" s="27">
        <v>129</v>
      </c>
      <c r="L84" s="28" t="s">
        <v>128</v>
      </c>
      <c r="M84" s="29">
        <v>700</v>
      </c>
      <c r="N84" s="29">
        <v>275</v>
      </c>
      <c r="O84" s="30">
        <v>199.28049999999999</v>
      </c>
      <c r="P84" s="30">
        <v>0.59155621521335811</v>
      </c>
      <c r="Q84" s="29">
        <v>1</v>
      </c>
      <c r="S84" s="27">
        <v>129</v>
      </c>
      <c r="T84" s="28" t="s">
        <v>128</v>
      </c>
      <c r="U84" s="29">
        <v>700</v>
      </c>
      <c r="V84" s="29">
        <v>275</v>
      </c>
      <c r="W84" s="30">
        <v>201.09370000000001</v>
      </c>
      <c r="X84" s="30">
        <v>0.59693862708719858</v>
      </c>
      <c r="Y84" s="29">
        <v>1</v>
      </c>
    </row>
    <row r="85" spans="11:25" x14ac:dyDescent="0.2">
      <c r="K85" s="27">
        <v>147</v>
      </c>
      <c r="L85" s="28" t="s">
        <v>127</v>
      </c>
      <c r="M85" s="29">
        <v>300</v>
      </c>
      <c r="N85" s="29">
        <v>675</v>
      </c>
      <c r="O85" s="30">
        <v>113.0733</v>
      </c>
      <c r="P85" s="30">
        <v>0.31907809523809527</v>
      </c>
      <c r="Q85" s="29">
        <v>1</v>
      </c>
      <c r="S85" s="27">
        <v>147</v>
      </c>
      <c r="T85" s="28" t="s">
        <v>127</v>
      </c>
      <c r="U85" s="29">
        <v>300</v>
      </c>
      <c r="V85" s="29">
        <v>675</v>
      </c>
      <c r="W85" s="30">
        <v>113.5429</v>
      </c>
      <c r="X85" s="30">
        <v>0.32040324514991186</v>
      </c>
      <c r="Y85" s="29">
        <v>1</v>
      </c>
    </row>
    <row r="86" spans="11:25" x14ac:dyDescent="0.2">
      <c r="K86" s="27">
        <v>148</v>
      </c>
      <c r="L86" s="28" t="s">
        <v>127</v>
      </c>
      <c r="M86" s="29">
        <v>300</v>
      </c>
      <c r="N86" s="29">
        <v>675</v>
      </c>
      <c r="O86" s="30">
        <v>116.5865</v>
      </c>
      <c r="P86" s="30">
        <v>0.32899188712522048</v>
      </c>
      <c r="Q86" s="29">
        <v>1</v>
      </c>
      <c r="S86" s="27">
        <v>148</v>
      </c>
      <c r="T86" s="28" t="s">
        <v>127</v>
      </c>
      <c r="U86" s="29">
        <v>300</v>
      </c>
      <c r="V86" s="29">
        <v>675</v>
      </c>
      <c r="W86" s="30">
        <v>117.2384</v>
      </c>
      <c r="X86" s="30">
        <v>0.33083146384479717</v>
      </c>
      <c r="Y86" s="29">
        <v>1</v>
      </c>
    </row>
    <row r="87" spans="11:25" x14ac:dyDescent="0.2">
      <c r="K87" s="27">
        <v>131</v>
      </c>
      <c r="L87" s="28" t="s">
        <v>128</v>
      </c>
      <c r="M87" s="29">
        <v>700</v>
      </c>
      <c r="N87" s="29">
        <v>275</v>
      </c>
      <c r="O87" s="30">
        <v>197.64150000000001</v>
      </c>
      <c r="P87" s="30">
        <v>0.58669090909090904</v>
      </c>
      <c r="Q87" s="29">
        <v>1</v>
      </c>
      <c r="S87" s="27">
        <v>131</v>
      </c>
      <c r="T87" s="28" t="s">
        <v>128</v>
      </c>
      <c r="U87" s="29">
        <v>700</v>
      </c>
      <c r="V87" s="29">
        <v>275</v>
      </c>
      <c r="W87" s="30">
        <v>199.5137</v>
      </c>
      <c r="X87" s="30">
        <v>0.59224846011131727</v>
      </c>
      <c r="Y87" s="29">
        <v>1</v>
      </c>
    </row>
    <row r="88" spans="11:25" x14ac:dyDescent="0.2">
      <c r="K88" s="27">
        <v>142</v>
      </c>
      <c r="L88" s="28" t="s">
        <v>127</v>
      </c>
      <c r="M88" s="29">
        <v>300</v>
      </c>
      <c r="N88" s="29">
        <v>675</v>
      </c>
      <c r="O88" s="30">
        <v>86.775599999999997</v>
      </c>
      <c r="P88" s="30">
        <v>0.24486941798941797</v>
      </c>
      <c r="Q88" s="29">
        <v>1</v>
      </c>
      <c r="S88" s="27">
        <v>142</v>
      </c>
      <c r="T88" s="28" t="s">
        <v>127</v>
      </c>
      <c r="U88" s="29">
        <v>300</v>
      </c>
      <c r="V88" s="29">
        <v>675</v>
      </c>
      <c r="W88" s="30">
        <v>86.991600000000005</v>
      </c>
      <c r="X88" s="30">
        <v>0.24547894179894181</v>
      </c>
      <c r="Y88" s="29">
        <v>1</v>
      </c>
    </row>
    <row r="89" spans="11:25" x14ac:dyDescent="0.2">
      <c r="K89" s="27">
        <v>143</v>
      </c>
      <c r="L89" s="28" t="s">
        <v>127</v>
      </c>
      <c r="M89" s="29">
        <v>300</v>
      </c>
      <c r="N89" s="29">
        <v>675</v>
      </c>
      <c r="O89" s="30">
        <v>58.816099999999999</v>
      </c>
      <c r="P89" s="30">
        <v>0.16597135802469135</v>
      </c>
      <c r="Q89" s="29">
        <v>1</v>
      </c>
      <c r="S89" s="27">
        <v>143</v>
      </c>
      <c r="T89" s="28" t="s">
        <v>127</v>
      </c>
      <c r="U89" s="29">
        <v>300</v>
      </c>
      <c r="V89" s="29">
        <v>675</v>
      </c>
      <c r="W89" s="30">
        <v>59.3324</v>
      </c>
      <c r="X89" s="30">
        <v>0.16742828924162259</v>
      </c>
      <c r="Y89" s="29">
        <v>1</v>
      </c>
    </row>
    <row r="90" spans="11:25" x14ac:dyDescent="0.2">
      <c r="K90" s="27">
        <v>130</v>
      </c>
      <c r="L90" s="28" t="s">
        <v>128</v>
      </c>
      <c r="M90" s="29">
        <v>700</v>
      </c>
      <c r="N90" s="29">
        <v>275</v>
      </c>
      <c r="O90" s="30">
        <v>199.41980000000001</v>
      </c>
      <c r="P90" s="30">
        <v>0.59196972170686457</v>
      </c>
      <c r="Q90" s="29">
        <v>1</v>
      </c>
      <c r="S90" s="27">
        <v>130</v>
      </c>
      <c r="T90" s="28" t="s">
        <v>128</v>
      </c>
      <c r="U90" s="29">
        <v>700</v>
      </c>
      <c r="V90" s="29">
        <v>275</v>
      </c>
      <c r="W90" s="30">
        <v>201.28450000000001</v>
      </c>
      <c r="X90" s="30">
        <v>0.59750500927643779</v>
      </c>
      <c r="Y90" s="29">
        <v>1</v>
      </c>
    </row>
    <row r="91" spans="11:25" x14ac:dyDescent="0.2">
      <c r="K91" s="27">
        <v>145</v>
      </c>
      <c r="L91" s="28" t="s">
        <v>127</v>
      </c>
      <c r="M91" s="29">
        <v>300</v>
      </c>
      <c r="N91" s="29">
        <v>675</v>
      </c>
      <c r="O91" s="30">
        <v>113.1465</v>
      </c>
      <c r="P91" s="30">
        <v>0.31928465608465606</v>
      </c>
      <c r="Q91" s="29">
        <v>1</v>
      </c>
      <c r="S91" s="27">
        <v>145</v>
      </c>
      <c r="T91" s="28" t="s">
        <v>127</v>
      </c>
      <c r="U91" s="29">
        <v>300</v>
      </c>
      <c r="V91" s="29">
        <v>675</v>
      </c>
      <c r="W91" s="30">
        <v>113.6382</v>
      </c>
      <c r="X91" s="30">
        <v>0.3206721693121693</v>
      </c>
      <c r="Y91" s="29">
        <v>1</v>
      </c>
    </row>
    <row r="92" spans="11:25" x14ac:dyDescent="0.2">
      <c r="K92" s="27">
        <v>146</v>
      </c>
      <c r="L92" s="28" t="s">
        <v>127</v>
      </c>
      <c r="M92" s="29">
        <v>300</v>
      </c>
      <c r="N92" s="29">
        <v>675</v>
      </c>
      <c r="O92" s="30">
        <v>116.6598</v>
      </c>
      <c r="P92" s="30">
        <v>0.32919873015873019</v>
      </c>
      <c r="Q92" s="29">
        <v>1</v>
      </c>
      <c r="S92" s="27">
        <v>146</v>
      </c>
      <c r="T92" s="28" t="s">
        <v>127</v>
      </c>
      <c r="U92" s="29">
        <v>300</v>
      </c>
      <c r="V92" s="29">
        <v>675</v>
      </c>
      <c r="W92" s="30">
        <v>117.38290000000001</v>
      </c>
      <c r="X92" s="30">
        <v>0.33123922398589067</v>
      </c>
      <c r="Y92" s="29">
        <v>1</v>
      </c>
    </row>
    <row r="93" spans="11:25" x14ac:dyDescent="0.2">
      <c r="K93" s="27">
        <v>132</v>
      </c>
      <c r="L93" s="28" t="s">
        <v>128</v>
      </c>
      <c r="M93" s="29">
        <v>700</v>
      </c>
      <c r="N93" s="29">
        <v>275</v>
      </c>
      <c r="O93" s="30">
        <v>197.81280000000001</v>
      </c>
      <c r="P93" s="30">
        <v>0.58719940630797773</v>
      </c>
      <c r="Q93" s="29">
        <v>1</v>
      </c>
      <c r="S93" s="27">
        <v>132</v>
      </c>
      <c r="T93" s="28" t="s">
        <v>128</v>
      </c>
      <c r="U93" s="29">
        <v>700</v>
      </c>
      <c r="V93" s="29">
        <v>275</v>
      </c>
      <c r="W93" s="30">
        <v>199.7278</v>
      </c>
      <c r="X93" s="30">
        <v>0.59288400742115022</v>
      </c>
      <c r="Y93" s="29">
        <v>1</v>
      </c>
    </row>
    <row r="94" spans="11:25" x14ac:dyDescent="0.2">
      <c r="K94" s="27">
        <v>141</v>
      </c>
      <c r="L94" s="28" t="s">
        <v>127</v>
      </c>
      <c r="M94" s="29">
        <v>300</v>
      </c>
      <c r="N94" s="29">
        <v>675</v>
      </c>
      <c r="O94" s="30">
        <v>86.809200000000004</v>
      </c>
      <c r="P94" s="30">
        <v>0.2449642328042328</v>
      </c>
      <c r="Q94" s="29">
        <v>1</v>
      </c>
      <c r="S94" s="27">
        <v>141</v>
      </c>
      <c r="T94" s="28" t="s">
        <v>127</v>
      </c>
      <c r="U94" s="29">
        <v>300</v>
      </c>
      <c r="V94" s="29">
        <v>675</v>
      </c>
      <c r="W94" s="30">
        <v>87.006799999999998</v>
      </c>
      <c r="X94" s="30">
        <v>0.24552183421516754</v>
      </c>
      <c r="Y94" s="29">
        <v>1</v>
      </c>
    </row>
    <row r="95" spans="11:25" x14ac:dyDescent="0.2">
      <c r="K95" s="27">
        <v>125</v>
      </c>
      <c r="L95" s="28" t="s">
        <v>126</v>
      </c>
      <c r="M95" s="29">
        <v>300</v>
      </c>
      <c r="N95" s="29">
        <v>275</v>
      </c>
      <c r="O95" s="30">
        <v>32.059699999999999</v>
      </c>
      <c r="P95" s="30">
        <v>0.22205852813852814</v>
      </c>
      <c r="Q95" s="29">
        <v>1</v>
      </c>
      <c r="S95" s="27">
        <v>125</v>
      </c>
      <c r="T95" s="28" t="s">
        <v>126</v>
      </c>
      <c r="U95" s="29">
        <v>300</v>
      </c>
      <c r="V95" s="29">
        <v>275</v>
      </c>
      <c r="W95" s="30">
        <v>32.329300000000003</v>
      </c>
      <c r="X95" s="30">
        <v>0.22392588744588746</v>
      </c>
      <c r="Y95" s="29">
        <v>1</v>
      </c>
    </row>
    <row r="96" spans="11:25" x14ac:dyDescent="0.2">
      <c r="K96" s="27">
        <v>137</v>
      </c>
      <c r="L96" s="28" t="s">
        <v>127</v>
      </c>
      <c r="M96" s="29">
        <v>300</v>
      </c>
      <c r="N96" s="29">
        <v>675</v>
      </c>
      <c r="O96" s="30">
        <v>90.279600000000002</v>
      </c>
      <c r="P96" s="30">
        <v>0.25475724867724869</v>
      </c>
      <c r="Q96" s="29">
        <v>1</v>
      </c>
      <c r="S96" s="27">
        <v>137</v>
      </c>
      <c r="T96" s="28" t="s">
        <v>127</v>
      </c>
      <c r="U96" s="29">
        <v>300</v>
      </c>
      <c r="V96" s="29">
        <v>675</v>
      </c>
      <c r="W96" s="30">
        <v>90.6999</v>
      </c>
      <c r="X96" s="30">
        <v>0.25594328042328041</v>
      </c>
      <c r="Y96" s="29">
        <v>1</v>
      </c>
    </row>
    <row r="97" spans="11:25" x14ac:dyDescent="0.2">
      <c r="K97" s="27">
        <v>133</v>
      </c>
      <c r="L97" s="28" t="s">
        <v>128</v>
      </c>
      <c r="M97" s="29">
        <v>700</v>
      </c>
      <c r="N97" s="29">
        <v>275</v>
      </c>
      <c r="O97" s="30">
        <v>167.48660000000001</v>
      </c>
      <c r="P97" s="30">
        <v>0.49717729128014843</v>
      </c>
      <c r="Q97" s="29">
        <v>1</v>
      </c>
      <c r="S97" s="27">
        <v>133</v>
      </c>
      <c r="T97" s="28" t="s">
        <v>128</v>
      </c>
      <c r="U97" s="29">
        <v>700</v>
      </c>
      <c r="V97" s="29">
        <v>275</v>
      </c>
      <c r="W97" s="30">
        <v>169.3355</v>
      </c>
      <c r="X97" s="30">
        <v>0.50266567717996291</v>
      </c>
      <c r="Y97" s="29">
        <v>1</v>
      </c>
    </row>
    <row r="98" spans="11:25" x14ac:dyDescent="0.2">
      <c r="K98" s="27">
        <v>134</v>
      </c>
      <c r="L98" s="28" t="s">
        <v>128</v>
      </c>
      <c r="M98" s="29">
        <v>700</v>
      </c>
      <c r="N98" s="29">
        <v>275</v>
      </c>
      <c r="O98" s="30">
        <v>166.8614</v>
      </c>
      <c r="P98" s="30">
        <v>0.49532141001855284</v>
      </c>
      <c r="Q98" s="29">
        <v>1</v>
      </c>
      <c r="S98" s="27">
        <v>134</v>
      </c>
      <c r="T98" s="28" t="s">
        <v>128</v>
      </c>
      <c r="U98" s="29">
        <v>700</v>
      </c>
      <c r="V98" s="29">
        <v>275</v>
      </c>
      <c r="W98" s="30">
        <v>168.5643</v>
      </c>
      <c r="X98" s="30">
        <v>0.50037640074211498</v>
      </c>
      <c r="Y98" s="29">
        <v>1</v>
      </c>
    </row>
    <row r="99" spans="11:25" x14ac:dyDescent="0.2">
      <c r="K99" s="27">
        <v>138</v>
      </c>
      <c r="L99" s="28" t="s">
        <v>127</v>
      </c>
      <c r="M99" s="29">
        <v>300</v>
      </c>
      <c r="N99" s="29">
        <v>675</v>
      </c>
      <c r="O99" s="30">
        <v>85.934700000000007</v>
      </c>
      <c r="P99" s="30">
        <v>0.24249650793650798</v>
      </c>
      <c r="Q99" s="29">
        <v>1</v>
      </c>
      <c r="S99" s="27">
        <v>138</v>
      </c>
      <c r="T99" s="28" t="s">
        <v>127</v>
      </c>
      <c r="U99" s="29">
        <v>300</v>
      </c>
      <c r="V99" s="29">
        <v>675</v>
      </c>
      <c r="W99" s="30">
        <v>86.323700000000002</v>
      </c>
      <c r="X99" s="30">
        <v>0.24359421516754851</v>
      </c>
      <c r="Y99" s="29">
        <v>1</v>
      </c>
    </row>
    <row r="100" spans="11:25" x14ac:dyDescent="0.2">
      <c r="K100" s="27">
        <v>126</v>
      </c>
      <c r="L100" s="28" t="s">
        <v>126</v>
      </c>
      <c r="M100" s="29">
        <v>300</v>
      </c>
      <c r="N100" s="29">
        <v>275</v>
      </c>
      <c r="O100" s="30">
        <v>49.275100000000002</v>
      </c>
      <c r="P100" s="30">
        <v>0.3412993939393939</v>
      </c>
      <c r="Q100" s="29">
        <v>1</v>
      </c>
      <c r="S100" s="27">
        <v>126</v>
      </c>
      <c r="T100" s="28" t="s">
        <v>126</v>
      </c>
      <c r="U100" s="29">
        <v>300</v>
      </c>
      <c r="V100" s="29">
        <v>275</v>
      </c>
      <c r="W100" s="30">
        <v>49.346600000000002</v>
      </c>
      <c r="X100" s="30">
        <v>0.34179463203463206</v>
      </c>
      <c r="Y100" s="29">
        <v>1</v>
      </c>
    </row>
    <row r="101" spans="11:25" x14ac:dyDescent="0.2">
      <c r="K101" s="27">
        <v>3</v>
      </c>
      <c r="L101" s="28" t="s">
        <v>126</v>
      </c>
      <c r="M101" s="29">
        <v>300</v>
      </c>
      <c r="N101" s="29">
        <v>275</v>
      </c>
      <c r="O101" s="30">
        <v>41.976199999999999</v>
      </c>
      <c r="P101" s="30">
        <v>0.29074424242424241</v>
      </c>
      <c r="Q101" s="29">
        <v>1</v>
      </c>
      <c r="S101" s="27">
        <v>3</v>
      </c>
      <c r="T101" s="28" t="s">
        <v>126</v>
      </c>
      <c r="U101" s="29">
        <v>300</v>
      </c>
      <c r="V101" s="29">
        <v>275</v>
      </c>
      <c r="W101" s="30">
        <v>42.921300000000002</v>
      </c>
      <c r="X101" s="30">
        <v>0.29729038961038962</v>
      </c>
      <c r="Y101" s="29">
        <v>1</v>
      </c>
    </row>
    <row r="102" spans="11:25" x14ac:dyDescent="0.2">
      <c r="K102" s="27">
        <v>15</v>
      </c>
      <c r="L102" s="28" t="s">
        <v>127</v>
      </c>
      <c r="M102" s="29">
        <v>300</v>
      </c>
      <c r="N102" s="29">
        <v>675</v>
      </c>
      <c r="O102" s="30">
        <v>94.963999999999999</v>
      </c>
      <c r="P102" s="30">
        <v>0.26797601410934746</v>
      </c>
      <c r="Q102" s="29">
        <v>1</v>
      </c>
      <c r="S102" s="27">
        <v>15</v>
      </c>
      <c r="T102" s="28" t="s">
        <v>127</v>
      </c>
      <c r="U102" s="29">
        <v>300</v>
      </c>
      <c r="V102" s="29">
        <v>675</v>
      </c>
      <c r="W102" s="30">
        <v>97.317700000000002</v>
      </c>
      <c r="X102" s="30">
        <v>0.27461784832451497</v>
      </c>
      <c r="Y102" s="29">
        <v>1</v>
      </c>
    </row>
    <row r="103" spans="11:25" x14ac:dyDescent="0.2">
      <c r="K103" s="27">
        <v>11</v>
      </c>
      <c r="L103" s="28" t="s">
        <v>128</v>
      </c>
      <c r="M103" s="29">
        <v>700</v>
      </c>
      <c r="N103" s="29">
        <v>275</v>
      </c>
      <c r="O103" s="30">
        <v>153.6232</v>
      </c>
      <c r="P103" s="30">
        <v>0.45602434137291281</v>
      </c>
      <c r="Q103" s="29">
        <v>1</v>
      </c>
      <c r="S103" s="27">
        <v>11</v>
      </c>
      <c r="T103" s="28" t="s">
        <v>128</v>
      </c>
      <c r="U103" s="29">
        <v>700</v>
      </c>
      <c r="V103" s="29">
        <v>275</v>
      </c>
      <c r="W103" s="30">
        <v>158.49760000000001</v>
      </c>
      <c r="X103" s="30">
        <v>0.47049380333951762</v>
      </c>
      <c r="Y103" s="29">
        <v>1</v>
      </c>
    </row>
    <row r="104" spans="11:25" x14ac:dyDescent="0.2">
      <c r="K104" s="27">
        <v>12</v>
      </c>
      <c r="L104" s="28" t="s">
        <v>128</v>
      </c>
      <c r="M104" s="29">
        <v>700</v>
      </c>
      <c r="N104" s="29">
        <v>275</v>
      </c>
      <c r="O104" s="30">
        <v>154.8399</v>
      </c>
      <c r="P104" s="30">
        <v>0.45963606679035246</v>
      </c>
      <c r="Q104" s="29">
        <v>1</v>
      </c>
      <c r="S104" s="27">
        <v>12</v>
      </c>
      <c r="T104" s="28" t="s">
        <v>128</v>
      </c>
      <c r="U104" s="29">
        <v>700</v>
      </c>
      <c r="V104" s="29">
        <v>275</v>
      </c>
      <c r="W104" s="30">
        <v>158.98269999999999</v>
      </c>
      <c r="X104" s="30">
        <v>0.47193380333951757</v>
      </c>
      <c r="Y104" s="29">
        <v>1</v>
      </c>
    </row>
    <row r="105" spans="11:25" x14ac:dyDescent="0.2">
      <c r="K105" s="27">
        <v>16</v>
      </c>
      <c r="L105" s="28" t="s">
        <v>127</v>
      </c>
      <c r="M105" s="29">
        <v>300</v>
      </c>
      <c r="N105" s="29">
        <v>675</v>
      </c>
      <c r="O105" s="30">
        <v>93.394499999999994</v>
      </c>
      <c r="P105" s="30">
        <v>0.26354708994708997</v>
      </c>
      <c r="Q105" s="29">
        <v>1</v>
      </c>
      <c r="S105" s="27">
        <v>16</v>
      </c>
      <c r="T105" s="28" t="s">
        <v>127</v>
      </c>
      <c r="U105" s="29">
        <v>300</v>
      </c>
      <c r="V105" s="29">
        <v>675</v>
      </c>
      <c r="W105" s="30">
        <v>95.587900000000005</v>
      </c>
      <c r="X105" s="30">
        <v>0.26973657848324517</v>
      </c>
      <c r="Y105" s="29">
        <v>1</v>
      </c>
    </row>
    <row r="106" spans="11:25" x14ac:dyDescent="0.2">
      <c r="K106" s="27">
        <v>4</v>
      </c>
      <c r="L106" s="28" t="s">
        <v>126</v>
      </c>
      <c r="M106" s="29">
        <v>300</v>
      </c>
      <c r="N106" s="29">
        <v>275</v>
      </c>
      <c r="O106" s="30">
        <v>62.377299999999998</v>
      </c>
      <c r="P106" s="30">
        <v>0.43205056277056275</v>
      </c>
      <c r="Q106" s="29">
        <v>1</v>
      </c>
      <c r="S106" s="27">
        <v>4</v>
      </c>
      <c r="T106" s="28" t="s">
        <v>126</v>
      </c>
      <c r="U106" s="29">
        <v>300</v>
      </c>
      <c r="V106" s="29">
        <v>275</v>
      </c>
      <c r="W106" s="30">
        <v>63.639099999999999</v>
      </c>
      <c r="X106" s="30">
        <v>0.44079030303030303</v>
      </c>
      <c r="Y106" s="29">
        <v>1</v>
      </c>
    </row>
    <row r="107" spans="11:25" x14ac:dyDescent="0.2">
      <c r="K107" s="27">
        <v>20</v>
      </c>
      <c r="L107" s="28" t="s">
        <v>127</v>
      </c>
      <c r="M107" s="29">
        <v>300</v>
      </c>
      <c r="N107" s="29">
        <v>675</v>
      </c>
      <c r="O107" s="30">
        <v>68.055099999999996</v>
      </c>
      <c r="P107" s="30">
        <v>0.19204261022927688</v>
      </c>
      <c r="Q107" s="29">
        <v>1</v>
      </c>
      <c r="S107" s="27">
        <v>20</v>
      </c>
      <c r="T107" s="28" t="s">
        <v>127</v>
      </c>
      <c r="U107" s="29">
        <v>300</v>
      </c>
      <c r="V107" s="29">
        <v>675</v>
      </c>
      <c r="W107" s="30">
        <v>70.591800000000006</v>
      </c>
      <c r="X107" s="30">
        <v>0.19920084656084658</v>
      </c>
      <c r="Y107" s="29">
        <v>1</v>
      </c>
    </row>
    <row r="108" spans="11:25" x14ac:dyDescent="0.2">
      <c r="K108" s="27">
        <v>5</v>
      </c>
      <c r="L108" s="28" t="s">
        <v>128</v>
      </c>
      <c r="M108" s="29">
        <v>700</v>
      </c>
      <c r="N108" s="29">
        <v>275</v>
      </c>
      <c r="O108" s="30">
        <v>210.08170000000001</v>
      </c>
      <c r="P108" s="30">
        <v>0.623619146567718</v>
      </c>
      <c r="Q108" s="29">
        <v>1</v>
      </c>
      <c r="S108" s="27">
        <v>5</v>
      </c>
      <c r="T108" s="28" t="s">
        <v>128</v>
      </c>
      <c r="U108" s="29">
        <v>700</v>
      </c>
      <c r="V108" s="29">
        <v>275</v>
      </c>
      <c r="W108" s="30">
        <v>213.44040000000001</v>
      </c>
      <c r="X108" s="30">
        <v>0.63358931354359938</v>
      </c>
      <c r="Y108" s="29">
        <v>1</v>
      </c>
    </row>
    <row r="109" spans="11:25" x14ac:dyDescent="0.2">
      <c r="K109" s="27">
        <v>23</v>
      </c>
      <c r="L109" s="28" t="s">
        <v>127</v>
      </c>
      <c r="M109" s="29">
        <v>300</v>
      </c>
      <c r="N109" s="29">
        <v>675</v>
      </c>
      <c r="O109" s="30">
        <v>120.59699999999999</v>
      </c>
      <c r="P109" s="30">
        <v>0.34030899470899473</v>
      </c>
      <c r="Q109" s="29">
        <v>1</v>
      </c>
      <c r="S109" s="27">
        <v>23</v>
      </c>
      <c r="T109" s="28" t="s">
        <v>127</v>
      </c>
      <c r="U109" s="29">
        <v>300</v>
      </c>
      <c r="V109" s="29">
        <v>675</v>
      </c>
      <c r="W109" s="30">
        <v>122.8668</v>
      </c>
      <c r="X109" s="30">
        <v>0.34671407407407406</v>
      </c>
      <c r="Y109" s="29">
        <v>1</v>
      </c>
    </row>
    <row r="110" spans="11:25" x14ac:dyDescent="0.2">
      <c r="K110" s="27">
        <v>24</v>
      </c>
      <c r="L110" s="28" t="s">
        <v>127</v>
      </c>
      <c r="M110" s="29">
        <v>300</v>
      </c>
      <c r="N110" s="29">
        <v>675</v>
      </c>
      <c r="O110" s="30">
        <v>121.5767</v>
      </c>
      <c r="P110" s="30">
        <v>0.34307358024691359</v>
      </c>
      <c r="Q110" s="29">
        <v>1</v>
      </c>
      <c r="S110" s="27">
        <v>24</v>
      </c>
      <c r="T110" s="28" t="s">
        <v>127</v>
      </c>
      <c r="U110" s="29">
        <v>300</v>
      </c>
      <c r="V110" s="29">
        <v>675</v>
      </c>
      <c r="W110" s="30">
        <v>124.19119999999999</v>
      </c>
      <c r="X110" s="30">
        <v>0.35045135802469135</v>
      </c>
      <c r="Y110" s="29">
        <v>1</v>
      </c>
    </row>
    <row r="111" spans="11:25" x14ac:dyDescent="0.2">
      <c r="K111" s="27">
        <v>7</v>
      </c>
      <c r="L111" s="28" t="s">
        <v>128</v>
      </c>
      <c r="M111" s="29">
        <v>700</v>
      </c>
      <c r="N111" s="29">
        <v>275</v>
      </c>
      <c r="O111" s="30">
        <v>206.3897</v>
      </c>
      <c r="P111" s="30">
        <v>0.61265959183673468</v>
      </c>
      <c r="Q111" s="29">
        <v>1</v>
      </c>
      <c r="S111" s="27">
        <v>7</v>
      </c>
      <c r="T111" s="28" t="s">
        <v>128</v>
      </c>
      <c r="U111" s="29">
        <v>700</v>
      </c>
      <c r="V111" s="29">
        <v>275</v>
      </c>
      <c r="W111" s="30">
        <v>209.9932</v>
      </c>
      <c r="X111" s="30">
        <v>0.62335643784786643</v>
      </c>
      <c r="Y111" s="29">
        <v>1</v>
      </c>
    </row>
    <row r="112" spans="11:25" x14ac:dyDescent="0.2">
      <c r="K112" s="27">
        <v>18</v>
      </c>
      <c r="L112" s="28" t="s">
        <v>127</v>
      </c>
      <c r="M112" s="29">
        <v>300</v>
      </c>
      <c r="N112" s="29">
        <v>675</v>
      </c>
      <c r="O112" s="30">
        <v>101.96120000000001</v>
      </c>
      <c r="P112" s="30">
        <v>0.28772119929453266</v>
      </c>
      <c r="Q112" s="29">
        <v>1</v>
      </c>
      <c r="S112" s="27">
        <v>18</v>
      </c>
      <c r="T112" s="28" t="s">
        <v>127</v>
      </c>
      <c r="U112" s="29">
        <v>300</v>
      </c>
      <c r="V112" s="29">
        <v>675</v>
      </c>
      <c r="W112" s="30">
        <v>103.88679999999999</v>
      </c>
      <c r="X112" s="30">
        <v>0.29315499118165783</v>
      </c>
      <c r="Y112" s="29">
        <v>1</v>
      </c>
    </row>
    <row r="113" spans="11:25" x14ac:dyDescent="0.2">
      <c r="K113" s="27">
        <v>19</v>
      </c>
      <c r="L113" s="28" t="s">
        <v>127</v>
      </c>
      <c r="M113" s="29">
        <v>300</v>
      </c>
      <c r="N113" s="29">
        <v>675</v>
      </c>
      <c r="O113" s="30">
        <v>68.103200000000001</v>
      </c>
      <c r="P113" s="30">
        <v>0.19217834215167548</v>
      </c>
      <c r="Q113" s="29">
        <v>1</v>
      </c>
      <c r="S113" s="27">
        <v>19</v>
      </c>
      <c r="T113" s="28" t="s">
        <v>127</v>
      </c>
      <c r="U113" s="29">
        <v>300</v>
      </c>
      <c r="V113" s="29">
        <v>675</v>
      </c>
      <c r="W113" s="30">
        <v>70.374300000000005</v>
      </c>
      <c r="X113" s="30">
        <v>0.19858708994708996</v>
      </c>
      <c r="Y113" s="29">
        <v>1</v>
      </c>
    </row>
    <row r="114" spans="11:25" x14ac:dyDescent="0.2">
      <c r="K114" s="27">
        <v>6</v>
      </c>
      <c r="L114" s="28" t="s">
        <v>128</v>
      </c>
      <c r="M114" s="29">
        <v>700</v>
      </c>
      <c r="N114" s="29">
        <v>275</v>
      </c>
      <c r="O114" s="30">
        <v>210.0907</v>
      </c>
      <c r="P114" s="30">
        <v>0.62364586270871991</v>
      </c>
      <c r="Q114" s="29">
        <v>1</v>
      </c>
      <c r="S114" s="27">
        <v>6</v>
      </c>
      <c r="T114" s="28" t="s">
        <v>128</v>
      </c>
      <c r="U114" s="29">
        <v>700</v>
      </c>
      <c r="V114" s="29">
        <v>275</v>
      </c>
      <c r="W114" s="30">
        <v>213.41919999999999</v>
      </c>
      <c r="X114" s="30">
        <v>0.63352638218923929</v>
      </c>
      <c r="Y114" s="29">
        <v>1</v>
      </c>
    </row>
    <row r="115" spans="11:25" x14ac:dyDescent="0.2">
      <c r="K115" s="27">
        <v>21</v>
      </c>
      <c r="L115" s="28" t="s">
        <v>127</v>
      </c>
      <c r="M115" s="29">
        <v>300</v>
      </c>
      <c r="N115" s="29">
        <v>675</v>
      </c>
      <c r="O115" s="30">
        <v>120.6519</v>
      </c>
      <c r="P115" s="30">
        <v>0.34046391534391535</v>
      </c>
      <c r="Q115" s="29">
        <v>1</v>
      </c>
      <c r="S115" s="27">
        <v>21</v>
      </c>
      <c r="T115" s="28" t="s">
        <v>127</v>
      </c>
      <c r="U115" s="29">
        <v>300</v>
      </c>
      <c r="V115" s="29">
        <v>675</v>
      </c>
      <c r="W115" s="30">
        <v>122.92400000000001</v>
      </c>
      <c r="X115" s="30">
        <v>0.34687548500881832</v>
      </c>
      <c r="Y115" s="29">
        <v>1</v>
      </c>
    </row>
    <row r="116" spans="11:25" x14ac:dyDescent="0.2">
      <c r="K116" s="27">
        <v>22</v>
      </c>
      <c r="L116" s="28" t="s">
        <v>127</v>
      </c>
      <c r="M116" s="29">
        <v>300</v>
      </c>
      <c r="N116" s="29">
        <v>675</v>
      </c>
      <c r="O116" s="30">
        <v>121.636</v>
      </c>
      <c r="P116" s="30">
        <v>0.34324091710758375</v>
      </c>
      <c r="Q116" s="29">
        <v>1</v>
      </c>
      <c r="S116" s="27">
        <v>22</v>
      </c>
      <c r="T116" s="28" t="s">
        <v>127</v>
      </c>
      <c r="U116" s="29">
        <v>300</v>
      </c>
      <c r="V116" s="29">
        <v>675</v>
      </c>
      <c r="W116" s="30">
        <v>124.2402</v>
      </c>
      <c r="X116" s="30">
        <v>0.35058962962962964</v>
      </c>
      <c r="Y116" s="29">
        <v>1</v>
      </c>
    </row>
    <row r="117" spans="11:25" x14ac:dyDescent="0.2">
      <c r="K117" s="27">
        <v>8</v>
      </c>
      <c r="L117" s="28" t="s">
        <v>128</v>
      </c>
      <c r="M117" s="29">
        <v>700</v>
      </c>
      <c r="N117" s="29">
        <v>275</v>
      </c>
      <c r="O117" s="30">
        <v>206.40199999999999</v>
      </c>
      <c r="P117" s="30">
        <v>0.61269610389610385</v>
      </c>
      <c r="Q117" s="29">
        <v>1</v>
      </c>
      <c r="S117" s="27">
        <v>8</v>
      </c>
      <c r="T117" s="28" t="s">
        <v>128</v>
      </c>
      <c r="U117" s="29">
        <v>700</v>
      </c>
      <c r="V117" s="29">
        <v>275</v>
      </c>
      <c r="W117" s="30">
        <v>210.03819999999999</v>
      </c>
      <c r="X117" s="30">
        <v>0.62349001855287567</v>
      </c>
      <c r="Y117" s="29">
        <v>1</v>
      </c>
    </row>
    <row r="118" spans="11:25" x14ac:dyDescent="0.2">
      <c r="K118" s="27">
        <v>17</v>
      </c>
      <c r="L118" s="28" t="s">
        <v>127</v>
      </c>
      <c r="M118" s="29">
        <v>300</v>
      </c>
      <c r="N118" s="29">
        <v>675</v>
      </c>
      <c r="O118" s="30">
        <v>102.0064</v>
      </c>
      <c r="P118" s="30">
        <v>0.28784874779541447</v>
      </c>
      <c r="Q118" s="29">
        <v>1</v>
      </c>
      <c r="S118" s="27">
        <v>17</v>
      </c>
      <c r="T118" s="28" t="s">
        <v>127</v>
      </c>
      <c r="U118" s="29">
        <v>300</v>
      </c>
      <c r="V118" s="29">
        <v>675</v>
      </c>
      <c r="W118" s="30">
        <v>103.97239999999999</v>
      </c>
      <c r="X118" s="30">
        <v>0.29339654320987651</v>
      </c>
      <c r="Y118" s="29">
        <v>1</v>
      </c>
    </row>
    <row r="119" spans="11:25" x14ac:dyDescent="0.2">
      <c r="K119" s="27">
        <v>1</v>
      </c>
      <c r="L119" s="28" t="s">
        <v>126</v>
      </c>
      <c r="M119" s="29">
        <v>300</v>
      </c>
      <c r="N119" s="29">
        <v>275</v>
      </c>
      <c r="O119" s="30">
        <v>42.031399999999998</v>
      </c>
      <c r="P119" s="30">
        <v>0.2911265800865801</v>
      </c>
      <c r="Q119" s="29">
        <v>1</v>
      </c>
      <c r="S119" s="27">
        <v>1</v>
      </c>
      <c r="T119" s="28" t="s">
        <v>126</v>
      </c>
      <c r="U119" s="29">
        <v>300</v>
      </c>
      <c r="V119" s="29">
        <v>275</v>
      </c>
      <c r="W119" s="30">
        <v>42.836799999999997</v>
      </c>
      <c r="X119" s="30">
        <v>0.29670510822510821</v>
      </c>
      <c r="Y119" s="29">
        <v>1</v>
      </c>
    </row>
    <row r="120" spans="11:25" x14ac:dyDescent="0.2">
      <c r="K120" s="27">
        <v>13</v>
      </c>
      <c r="L120" s="28" t="s">
        <v>127</v>
      </c>
      <c r="M120" s="29">
        <v>300</v>
      </c>
      <c r="N120" s="29">
        <v>675</v>
      </c>
      <c r="O120" s="30">
        <v>95.149699999999996</v>
      </c>
      <c r="P120" s="30">
        <v>0.26850003527336858</v>
      </c>
      <c r="Q120" s="29">
        <v>1</v>
      </c>
      <c r="S120" s="27">
        <v>13</v>
      </c>
      <c r="T120" s="28" t="s">
        <v>127</v>
      </c>
      <c r="U120" s="29">
        <v>300</v>
      </c>
      <c r="V120" s="29">
        <v>675</v>
      </c>
      <c r="W120" s="30">
        <v>97.630099999999999</v>
      </c>
      <c r="X120" s="30">
        <v>0.27549940035273368</v>
      </c>
      <c r="Y120" s="29">
        <v>1</v>
      </c>
    </row>
    <row r="121" spans="11:25" x14ac:dyDescent="0.2">
      <c r="K121" s="27">
        <v>9</v>
      </c>
      <c r="L121" s="28" t="s">
        <v>128</v>
      </c>
      <c r="M121" s="29">
        <v>700</v>
      </c>
      <c r="N121" s="29">
        <v>275</v>
      </c>
      <c r="O121" s="30">
        <v>153.66059999999999</v>
      </c>
      <c r="P121" s="30">
        <v>0.456135361781076</v>
      </c>
      <c r="Q121" s="29">
        <v>1</v>
      </c>
      <c r="S121" s="27">
        <v>9</v>
      </c>
      <c r="T121" s="28" t="s">
        <v>128</v>
      </c>
      <c r="U121" s="29">
        <v>700</v>
      </c>
      <c r="V121" s="29">
        <v>275</v>
      </c>
      <c r="W121" s="30">
        <v>157.81309999999999</v>
      </c>
      <c r="X121" s="30">
        <v>0.46846189239332098</v>
      </c>
      <c r="Y121" s="29">
        <v>1</v>
      </c>
    </row>
    <row r="122" spans="11:25" x14ac:dyDescent="0.2">
      <c r="K122" s="27">
        <v>10</v>
      </c>
      <c r="L122" s="28" t="s">
        <v>128</v>
      </c>
      <c r="M122" s="29">
        <v>700</v>
      </c>
      <c r="N122" s="29">
        <v>275</v>
      </c>
      <c r="O122" s="30">
        <v>154.85149999999999</v>
      </c>
      <c r="P122" s="30">
        <v>0.45967050092764378</v>
      </c>
      <c r="Q122" s="29">
        <v>1</v>
      </c>
      <c r="S122" s="27">
        <v>10</v>
      </c>
      <c r="T122" s="28" t="s">
        <v>128</v>
      </c>
      <c r="U122" s="29">
        <v>700</v>
      </c>
      <c r="V122" s="29">
        <v>275</v>
      </c>
      <c r="W122" s="30">
        <v>159.3929</v>
      </c>
      <c r="X122" s="30">
        <v>0.47315146567717997</v>
      </c>
      <c r="Y122" s="29">
        <v>1</v>
      </c>
    </row>
    <row r="123" spans="11:25" x14ac:dyDescent="0.2">
      <c r="K123" s="27">
        <v>14</v>
      </c>
      <c r="L123" s="28" t="s">
        <v>127</v>
      </c>
      <c r="M123" s="29">
        <v>300</v>
      </c>
      <c r="N123" s="29">
        <v>675</v>
      </c>
      <c r="O123" s="30">
        <v>93.552800000000005</v>
      </c>
      <c r="P123" s="30">
        <v>0.26399379188712524</v>
      </c>
      <c r="Q123" s="29">
        <v>1</v>
      </c>
      <c r="S123" s="27">
        <v>14</v>
      </c>
      <c r="T123" s="28" t="s">
        <v>127</v>
      </c>
      <c r="U123" s="29">
        <v>300</v>
      </c>
      <c r="V123" s="29">
        <v>675</v>
      </c>
      <c r="W123" s="30">
        <v>95.931299999999993</v>
      </c>
      <c r="X123" s="30">
        <v>0.27070560846560843</v>
      </c>
      <c r="Y123" s="29">
        <v>1</v>
      </c>
    </row>
    <row r="124" spans="11:25" x14ac:dyDescent="0.2">
      <c r="K124" s="27">
        <v>2</v>
      </c>
      <c r="L124" s="28" t="s">
        <v>126</v>
      </c>
      <c r="M124" s="29">
        <v>300</v>
      </c>
      <c r="N124" s="29">
        <v>275</v>
      </c>
      <c r="O124" s="30">
        <v>62.491700000000002</v>
      </c>
      <c r="P124" s="30">
        <v>0.43284294372294374</v>
      </c>
      <c r="Q124" s="29">
        <v>1</v>
      </c>
      <c r="S124" s="27">
        <v>2</v>
      </c>
      <c r="T124" s="28" t="s">
        <v>126</v>
      </c>
      <c r="U124" s="29">
        <v>300</v>
      </c>
      <c r="V124" s="29">
        <v>275</v>
      </c>
      <c r="W124" s="30">
        <v>63.826900000000002</v>
      </c>
      <c r="X124" s="30">
        <v>0.44209108225108223</v>
      </c>
      <c r="Y124" s="29">
        <v>1</v>
      </c>
    </row>
  </sheetData>
  <mergeCells count="14">
    <mergeCell ref="S2:Y2"/>
    <mergeCell ref="S3:S4"/>
    <mergeCell ref="T3:T4"/>
    <mergeCell ref="Y3:Y4"/>
    <mergeCell ref="L3:L4"/>
    <mergeCell ref="X3:X4"/>
    <mergeCell ref="F3:H3"/>
    <mergeCell ref="C3:E3"/>
    <mergeCell ref="C2:H2"/>
    <mergeCell ref="B2:B4"/>
    <mergeCell ref="Q3:Q4"/>
    <mergeCell ref="K2:Q2"/>
    <mergeCell ref="K3:K4"/>
    <mergeCell ref="P3:P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12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.140625" style="26" bestFit="1" customWidth="1"/>
    <col min="3" max="8" width="7.140625" style="26" bestFit="1" customWidth="1"/>
    <col min="9" max="10" width="9.140625" style="11"/>
    <col min="11" max="11" width="10" style="27" bestFit="1" customWidth="1"/>
    <col min="12" max="12" width="9.140625" style="28" bestFit="1" customWidth="1"/>
    <col min="13" max="14" width="7.140625" style="29" bestFit="1" customWidth="1"/>
    <col min="15" max="15" width="8.140625" style="30" bestFit="1" customWidth="1"/>
    <col min="16" max="16" width="12.140625" style="30" bestFit="1" customWidth="1"/>
    <col min="17" max="17" width="16.7109375" style="29" bestFit="1" customWidth="1"/>
    <col min="18" max="18" width="9.140625" style="11"/>
    <col min="19" max="19" width="10" style="27" bestFit="1" customWidth="1"/>
    <col min="20" max="20" width="9.140625" style="28" bestFit="1" customWidth="1"/>
    <col min="21" max="22" width="7.140625" style="29" bestFit="1" customWidth="1"/>
    <col min="23" max="23" width="8.140625" style="30" bestFit="1" customWidth="1"/>
    <col min="24" max="24" width="12.140625" style="30" bestFit="1" customWidth="1"/>
    <col min="25" max="25" width="16.7109375" style="29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89</v>
      </c>
      <c r="L2" s="59"/>
      <c r="M2" s="59"/>
      <c r="N2" s="59"/>
      <c r="O2" s="59"/>
      <c r="P2" s="59"/>
      <c r="Q2" s="60"/>
      <c r="S2" s="58" t="s">
        <v>103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938</v>
      </c>
      <c r="D4" s="7" t="s">
        <v>939</v>
      </c>
      <c r="E4" s="7" t="s">
        <v>940</v>
      </c>
      <c r="F4" s="7" t="s">
        <v>941</v>
      </c>
      <c r="G4" s="7" t="s">
        <v>942</v>
      </c>
      <c r="H4" s="7" t="s">
        <v>943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126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126</v>
      </c>
      <c r="M5" s="29">
        <v>300</v>
      </c>
      <c r="N5" s="29">
        <v>275</v>
      </c>
      <c r="O5" s="30">
        <v>0.52849999999999997</v>
      </c>
      <c r="P5" s="30">
        <v>3.6606060606060608E-3</v>
      </c>
      <c r="Q5" s="29">
        <v>1</v>
      </c>
      <c r="S5" s="27">
        <v>189</v>
      </c>
      <c r="T5" s="28" t="s">
        <v>126</v>
      </c>
      <c r="U5" s="29">
        <v>300</v>
      </c>
      <c r="V5" s="29">
        <v>275</v>
      </c>
      <c r="W5" s="30">
        <v>7.9799999999999996E-2</v>
      </c>
      <c r="X5" s="30">
        <v>5.5272727272727266E-4</v>
      </c>
      <c r="Y5" s="29">
        <v>1</v>
      </c>
    </row>
    <row r="6" spans="2:25" x14ac:dyDescent="0.2">
      <c r="B6" s="26" t="s">
        <v>127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127</v>
      </c>
      <c r="M6" s="29">
        <v>300</v>
      </c>
      <c r="N6" s="29">
        <v>675</v>
      </c>
      <c r="O6" s="30">
        <v>-58.085099999999997</v>
      </c>
      <c r="P6" s="30">
        <v>0.16390857142857143</v>
      </c>
      <c r="Q6" s="29">
        <v>1</v>
      </c>
      <c r="S6" s="27">
        <v>201</v>
      </c>
      <c r="T6" s="28" t="s">
        <v>127</v>
      </c>
      <c r="U6" s="29">
        <v>300</v>
      </c>
      <c r="V6" s="29">
        <v>675</v>
      </c>
      <c r="W6" s="30">
        <v>-58.9116</v>
      </c>
      <c r="X6" s="30">
        <v>0.16624084656084656</v>
      </c>
      <c r="Y6" s="29">
        <v>1</v>
      </c>
    </row>
    <row r="7" spans="2:25" x14ac:dyDescent="0.2">
      <c r="B7" s="26" t="s">
        <v>128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128</v>
      </c>
      <c r="M7" s="29">
        <v>700</v>
      </c>
      <c r="N7" s="29">
        <v>275</v>
      </c>
      <c r="O7" s="30">
        <v>-10.1244</v>
      </c>
      <c r="P7" s="30">
        <v>3.0053877551020406E-2</v>
      </c>
      <c r="Q7" s="29">
        <v>1</v>
      </c>
      <c r="S7" s="27">
        <v>197</v>
      </c>
      <c r="T7" s="28" t="s">
        <v>128</v>
      </c>
      <c r="U7" s="29">
        <v>700</v>
      </c>
      <c r="V7" s="29">
        <v>275</v>
      </c>
      <c r="W7" s="30">
        <v>-10.778499999999999</v>
      </c>
      <c r="X7" s="30">
        <v>3.1995547309833026E-2</v>
      </c>
      <c r="Y7" s="29">
        <v>1</v>
      </c>
    </row>
    <row r="8" spans="2:25" x14ac:dyDescent="0.2">
      <c r="K8" s="27">
        <v>198</v>
      </c>
      <c r="L8" s="28" t="s">
        <v>128</v>
      </c>
      <c r="M8" s="29">
        <v>700</v>
      </c>
      <c r="N8" s="29">
        <v>275</v>
      </c>
      <c r="O8" s="30">
        <v>-10.1286</v>
      </c>
      <c r="P8" s="30">
        <v>3.006634508348794E-2</v>
      </c>
      <c r="Q8" s="29">
        <v>1</v>
      </c>
      <c r="S8" s="27">
        <v>198</v>
      </c>
      <c r="T8" s="28" t="s">
        <v>128</v>
      </c>
      <c r="U8" s="29">
        <v>700</v>
      </c>
      <c r="V8" s="29">
        <v>275</v>
      </c>
      <c r="W8" s="30">
        <v>-10.768599999999999</v>
      </c>
      <c r="X8" s="30">
        <v>3.1966159554730977E-2</v>
      </c>
      <c r="Y8" s="29">
        <v>1</v>
      </c>
    </row>
    <row r="9" spans="2:25" x14ac:dyDescent="0.2">
      <c r="K9" s="27">
        <v>202</v>
      </c>
      <c r="L9" s="28" t="s">
        <v>127</v>
      </c>
      <c r="M9" s="29">
        <v>300</v>
      </c>
      <c r="N9" s="29">
        <v>675</v>
      </c>
      <c r="O9" s="30">
        <v>-57.152000000000001</v>
      </c>
      <c r="P9" s="30">
        <v>0.16127548500881833</v>
      </c>
      <c r="Q9" s="29">
        <v>1</v>
      </c>
      <c r="S9" s="27">
        <v>202</v>
      </c>
      <c r="T9" s="28" t="s">
        <v>127</v>
      </c>
      <c r="U9" s="29">
        <v>300</v>
      </c>
      <c r="V9" s="29">
        <v>675</v>
      </c>
      <c r="W9" s="30">
        <v>-57.903799999999997</v>
      </c>
      <c r="X9" s="30">
        <v>0.16339696649029981</v>
      </c>
      <c r="Y9" s="29">
        <v>1</v>
      </c>
    </row>
    <row r="10" spans="2:25" x14ac:dyDescent="0.2">
      <c r="K10" s="27">
        <v>190</v>
      </c>
      <c r="L10" s="28" t="s">
        <v>126</v>
      </c>
      <c r="M10" s="29">
        <v>300</v>
      </c>
      <c r="N10" s="29">
        <v>275</v>
      </c>
      <c r="O10" s="30">
        <v>0.84740000000000004</v>
      </c>
      <c r="P10" s="30">
        <v>5.8694372294372304E-3</v>
      </c>
      <c r="Q10" s="29">
        <v>1</v>
      </c>
      <c r="S10" s="27">
        <v>190</v>
      </c>
      <c r="T10" s="28" t="s">
        <v>126</v>
      </c>
      <c r="U10" s="29">
        <v>300</v>
      </c>
      <c r="V10" s="29">
        <v>275</v>
      </c>
      <c r="W10" s="30">
        <v>0.501</v>
      </c>
      <c r="X10" s="30">
        <v>3.4701298701298702E-3</v>
      </c>
      <c r="Y10" s="29">
        <v>1</v>
      </c>
    </row>
    <row r="11" spans="2:25" x14ac:dyDescent="0.2">
      <c r="K11" s="27">
        <v>206</v>
      </c>
      <c r="L11" s="28" t="s">
        <v>127</v>
      </c>
      <c r="M11" s="29">
        <v>300</v>
      </c>
      <c r="N11" s="29">
        <v>675</v>
      </c>
      <c r="O11" s="30">
        <v>26.3065</v>
      </c>
      <c r="P11" s="30">
        <v>7.4233509700176364E-2</v>
      </c>
      <c r="Q11" s="29">
        <v>1</v>
      </c>
      <c r="S11" s="27">
        <v>206</v>
      </c>
      <c r="T11" s="28" t="s">
        <v>127</v>
      </c>
      <c r="U11" s="29">
        <v>300</v>
      </c>
      <c r="V11" s="29">
        <v>675</v>
      </c>
      <c r="W11" s="30">
        <v>24.950299999999999</v>
      </c>
      <c r="X11" s="30">
        <v>7.0406490299823626E-2</v>
      </c>
      <c r="Y11" s="29">
        <v>1</v>
      </c>
    </row>
    <row r="12" spans="2:25" x14ac:dyDescent="0.2">
      <c r="K12" s="27">
        <v>191</v>
      </c>
      <c r="L12" s="28" t="s">
        <v>128</v>
      </c>
      <c r="M12" s="29">
        <v>700</v>
      </c>
      <c r="N12" s="29">
        <v>275</v>
      </c>
      <c r="O12" s="30">
        <v>64.9054</v>
      </c>
      <c r="P12" s="30">
        <v>0.1926690909090909</v>
      </c>
      <c r="Q12" s="29">
        <v>1</v>
      </c>
      <c r="S12" s="27">
        <v>191</v>
      </c>
      <c r="T12" s="28" t="s">
        <v>128</v>
      </c>
      <c r="U12" s="29">
        <v>700</v>
      </c>
      <c r="V12" s="29">
        <v>275</v>
      </c>
      <c r="W12" s="30">
        <v>63.772599999999997</v>
      </c>
      <c r="X12" s="30">
        <v>0.18930641929499073</v>
      </c>
      <c r="Y12" s="29">
        <v>1</v>
      </c>
    </row>
    <row r="13" spans="2:25" x14ac:dyDescent="0.2">
      <c r="K13" s="27">
        <v>209</v>
      </c>
      <c r="L13" s="28" t="s">
        <v>127</v>
      </c>
      <c r="M13" s="29">
        <v>300</v>
      </c>
      <c r="N13" s="29">
        <v>675</v>
      </c>
      <c r="O13" s="30">
        <v>53.488900000000001</v>
      </c>
      <c r="P13" s="30">
        <v>0.15093869488536155</v>
      </c>
      <c r="Q13" s="29">
        <v>1</v>
      </c>
      <c r="S13" s="27">
        <v>209</v>
      </c>
      <c r="T13" s="28" t="s">
        <v>127</v>
      </c>
      <c r="U13" s="29">
        <v>300</v>
      </c>
      <c r="V13" s="29">
        <v>675</v>
      </c>
      <c r="W13" s="30">
        <v>51.756799999999998</v>
      </c>
      <c r="X13" s="30">
        <v>0.14605093474426806</v>
      </c>
      <c r="Y13" s="29">
        <v>1</v>
      </c>
    </row>
    <row r="14" spans="2:25" x14ac:dyDescent="0.2">
      <c r="K14" s="27">
        <v>210</v>
      </c>
      <c r="L14" s="28" t="s">
        <v>127</v>
      </c>
      <c r="M14" s="29">
        <v>300</v>
      </c>
      <c r="N14" s="29">
        <v>675</v>
      </c>
      <c r="O14" s="30">
        <v>53.229300000000002</v>
      </c>
      <c r="P14" s="30">
        <v>0.15020613756613757</v>
      </c>
      <c r="Q14" s="29">
        <v>1</v>
      </c>
      <c r="S14" s="27">
        <v>210</v>
      </c>
      <c r="T14" s="28" t="s">
        <v>127</v>
      </c>
      <c r="U14" s="29">
        <v>300</v>
      </c>
      <c r="V14" s="29">
        <v>675</v>
      </c>
      <c r="W14" s="30">
        <v>51.510199999999998</v>
      </c>
      <c r="X14" s="30">
        <v>0.14535506172839505</v>
      </c>
      <c r="Y14" s="29">
        <v>1</v>
      </c>
    </row>
    <row r="15" spans="2:25" x14ac:dyDescent="0.2">
      <c r="K15" s="27">
        <v>193</v>
      </c>
      <c r="L15" s="28" t="s">
        <v>128</v>
      </c>
      <c r="M15" s="29">
        <v>700</v>
      </c>
      <c r="N15" s="29">
        <v>275</v>
      </c>
      <c r="O15" s="30">
        <v>64.209100000000007</v>
      </c>
      <c r="P15" s="30">
        <v>0.19060215213358073</v>
      </c>
      <c r="Q15" s="29">
        <v>1</v>
      </c>
      <c r="S15" s="27">
        <v>193</v>
      </c>
      <c r="T15" s="28" t="s">
        <v>128</v>
      </c>
      <c r="U15" s="29">
        <v>700</v>
      </c>
      <c r="V15" s="29">
        <v>275</v>
      </c>
      <c r="W15" s="30">
        <v>63.461599999999997</v>
      </c>
      <c r="X15" s="30">
        <v>0.18838322820037107</v>
      </c>
      <c r="Y15" s="29">
        <v>1</v>
      </c>
    </row>
    <row r="16" spans="2:25" x14ac:dyDescent="0.2">
      <c r="K16" s="27">
        <v>204</v>
      </c>
      <c r="L16" s="28" t="s">
        <v>127</v>
      </c>
      <c r="M16" s="29">
        <v>300</v>
      </c>
      <c r="N16" s="29">
        <v>675</v>
      </c>
      <c r="O16" s="30">
        <v>24.925000000000001</v>
      </c>
      <c r="P16" s="30">
        <v>7.0335097001763672E-2</v>
      </c>
      <c r="Q16" s="29">
        <v>1</v>
      </c>
      <c r="S16" s="27">
        <v>204</v>
      </c>
      <c r="T16" s="28" t="s">
        <v>127</v>
      </c>
      <c r="U16" s="29">
        <v>300</v>
      </c>
      <c r="V16" s="29">
        <v>675</v>
      </c>
      <c r="W16" s="30">
        <v>23.6645</v>
      </c>
      <c r="X16" s="30">
        <v>6.6778130511463848E-2</v>
      </c>
      <c r="Y16" s="29">
        <v>1</v>
      </c>
    </row>
    <row r="17" spans="11:25" x14ac:dyDescent="0.2">
      <c r="K17" s="27">
        <v>205</v>
      </c>
      <c r="L17" s="28" t="s">
        <v>127</v>
      </c>
      <c r="M17" s="29">
        <v>300</v>
      </c>
      <c r="N17" s="29">
        <v>675</v>
      </c>
      <c r="O17" s="30">
        <v>19.703199999999999</v>
      </c>
      <c r="P17" s="30">
        <v>5.5599858906525572E-2</v>
      </c>
      <c r="Q17" s="29">
        <v>1</v>
      </c>
      <c r="S17" s="27">
        <v>205</v>
      </c>
      <c r="T17" s="28" t="s">
        <v>127</v>
      </c>
      <c r="U17" s="29">
        <v>300</v>
      </c>
      <c r="V17" s="29">
        <v>675</v>
      </c>
      <c r="W17" s="30">
        <v>18.360600000000002</v>
      </c>
      <c r="X17" s="30">
        <v>5.1811216931216937E-2</v>
      </c>
      <c r="Y17" s="29">
        <v>1</v>
      </c>
    </row>
    <row r="18" spans="11:25" x14ac:dyDescent="0.2">
      <c r="K18" s="27">
        <v>192</v>
      </c>
      <c r="L18" s="28" t="s">
        <v>128</v>
      </c>
      <c r="M18" s="29">
        <v>700</v>
      </c>
      <c r="N18" s="29">
        <v>275</v>
      </c>
      <c r="O18" s="30">
        <v>64.851100000000002</v>
      </c>
      <c r="P18" s="30">
        <v>0.1925079035250464</v>
      </c>
      <c r="Q18" s="29">
        <v>1</v>
      </c>
      <c r="S18" s="27">
        <v>192</v>
      </c>
      <c r="T18" s="28" t="s">
        <v>128</v>
      </c>
      <c r="U18" s="29">
        <v>700</v>
      </c>
      <c r="V18" s="29">
        <v>275</v>
      </c>
      <c r="W18" s="30">
        <v>64.061899999999994</v>
      </c>
      <c r="X18" s="30">
        <v>0.19016519480519478</v>
      </c>
      <c r="Y18" s="29">
        <v>1</v>
      </c>
    </row>
    <row r="19" spans="11:25" x14ac:dyDescent="0.2">
      <c r="K19" s="27">
        <v>207</v>
      </c>
      <c r="L19" s="28" t="s">
        <v>127</v>
      </c>
      <c r="M19" s="29">
        <v>300</v>
      </c>
      <c r="N19" s="29">
        <v>675</v>
      </c>
      <c r="O19" s="30">
        <v>47.812600000000003</v>
      </c>
      <c r="P19" s="30">
        <v>0.1349209171075838</v>
      </c>
      <c r="Q19" s="29">
        <v>1</v>
      </c>
      <c r="S19" s="27">
        <v>207</v>
      </c>
      <c r="T19" s="28" t="s">
        <v>127</v>
      </c>
      <c r="U19" s="29">
        <v>300</v>
      </c>
      <c r="V19" s="29">
        <v>675</v>
      </c>
      <c r="W19" s="30">
        <v>46.028700000000001</v>
      </c>
      <c r="X19" s="30">
        <v>0.12988698412698413</v>
      </c>
      <c r="Y19" s="29">
        <v>1</v>
      </c>
    </row>
    <row r="20" spans="11:25" x14ac:dyDescent="0.2">
      <c r="K20" s="27">
        <v>208</v>
      </c>
      <c r="L20" s="28" t="s">
        <v>127</v>
      </c>
      <c r="M20" s="29">
        <v>300</v>
      </c>
      <c r="N20" s="29">
        <v>675</v>
      </c>
      <c r="O20" s="30">
        <v>47.674599999999998</v>
      </c>
      <c r="P20" s="30">
        <v>0.13453149911816578</v>
      </c>
      <c r="Q20" s="29">
        <v>1</v>
      </c>
      <c r="S20" s="27">
        <v>208</v>
      </c>
      <c r="T20" s="28" t="s">
        <v>127</v>
      </c>
      <c r="U20" s="29">
        <v>300</v>
      </c>
      <c r="V20" s="29">
        <v>675</v>
      </c>
      <c r="W20" s="30">
        <v>45.930300000000003</v>
      </c>
      <c r="X20" s="30">
        <v>0.12960931216931218</v>
      </c>
      <c r="Y20" s="29">
        <v>1</v>
      </c>
    </row>
    <row r="21" spans="11:25" x14ac:dyDescent="0.2">
      <c r="K21" s="27">
        <v>194</v>
      </c>
      <c r="L21" s="28" t="s">
        <v>128</v>
      </c>
      <c r="M21" s="29">
        <v>700</v>
      </c>
      <c r="N21" s="29">
        <v>275</v>
      </c>
      <c r="O21" s="30">
        <v>64.683199999999999</v>
      </c>
      <c r="P21" s="30">
        <v>0.1920094990723562</v>
      </c>
      <c r="Q21" s="29">
        <v>1</v>
      </c>
      <c r="S21" s="27">
        <v>194</v>
      </c>
      <c r="T21" s="28" t="s">
        <v>128</v>
      </c>
      <c r="U21" s="29">
        <v>700</v>
      </c>
      <c r="V21" s="29">
        <v>275</v>
      </c>
      <c r="W21" s="30">
        <v>64.012900000000002</v>
      </c>
      <c r="X21" s="30">
        <v>0.19001974025974028</v>
      </c>
      <c r="Y21" s="29">
        <v>1</v>
      </c>
    </row>
    <row r="22" spans="11:25" x14ac:dyDescent="0.2">
      <c r="K22" s="27">
        <v>203</v>
      </c>
      <c r="L22" s="28" t="s">
        <v>127</v>
      </c>
      <c r="M22" s="29">
        <v>300</v>
      </c>
      <c r="N22" s="29">
        <v>675</v>
      </c>
      <c r="O22" s="30">
        <v>19.2041</v>
      </c>
      <c r="P22" s="30">
        <v>5.4191463844797186E-2</v>
      </c>
      <c r="Q22" s="29">
        <v>1</v>
      </c>
      <c r="S22" s="27">
        <v>203</v>
      </c>
      <c r="T22" s="28" t="s">
        <v>127</v>
      </c>
      <c r="U22" s="29">
        <v>300</v>
      </c>
      <c r="V22" s="29">
        <v>675</v>
      </c>
      <c r="W22" s="30">
        <v>17.942599999999999</v>
      </c>
      <c r="X22" s="30">
        <v>5.0631675485008812E-2</v>
      </c>
      <c r="Y22" s="29">
        <v>1</v>
      </c>
    </row>
    <row r="23" spans="11:25" x14ac:dyDescent="0.2">
      <c r="K23" s="27">
        <v>187</v>
      </c>
      <c r="L23" s="28" t="s">
        <v>126</v>
      </c>
      <c r="M23" s="29">
        <v>300</v>
      </c>
      <c r="N23" s="29">
        <v>275</v>
      </c>
      <c r="O23" s="30">
        <v>40.252800000000001</v>
      </c>
      <c r="P23" s="30">
        <v>0.27880727272727274</v>
      </c>
      <c r="Q23" s="29">
        <v>1</v>
      </c>
      <c r="S23" s="27">
        <v>187</v>
      </c>
      <c r="T23" s="28" t="s">
        <v>126</v>
      </c>
      <c r="U23" s="29">
        <v>300</v>
      </c>
      <c r="V23" s="29">
        <v>275</v>
      </c>
      <c r="W23" s="30">
        <v>39.854599999999998</v>
      </c>
      <c r="X23" s="30">
        <v>0.27604917748917746</v>
      </c>
      <c r="Y23" s="29">
        <v>1</v>
      </c>
    </row>
    <row r="24" spans="11:25" x14ac:dyDescent="0.2">
      <c r="K24" s="27">
        <v>199</v>
      </c>
      <c r="L24" s="28" t="s">
        <v>127</v>
      </c>
      <c r="M24" s="29">
        <v>300</v>
      </c>
      <c r="N24" s="29">
        <v>675</v>
      </c>
      <c r="O24" s="30">
        <v>67.178399999999996</v>
      </c>
      <c r="P24" s="30">
        <v>0.18956867724867724</v>
      </c>
      <c r="Q24" s="29">
        <v>1</v>
      </c>
      <c r="S24" s="27">
        <v>199</v>
      </c>
      <c r="T24" s="28" t="s">
        <v>127</v>
      </c>
      <c r="U24" s="29">
        <v>300</v>
      </c>
      <c r="V24" s="29">
        <v>675</v>
      </c>
      <c r="W24" s="30">
        <v>66.185900000000004</v>
      </c>
      <c r="X24" s="30">
        <v>0.18676797178130514</v>
      </c>
      <c r="Y24" s="29">
        <v>1</v>
      </c>
    </row>
    <row r="25" spans="11:25" x14ac:dyDescent="0.2">
      <c r="K25" s="27">
        <v>195</v>
      </c>
      <c r="L25" s="28" t="s">
        <v>128</v>
      </c>
      <c r="M25" s="29">
        <v>700</v>
      </c>
      <c r="N25" s="29">
        <v>275</v>
      </c>
      <c r="O25" s="30">
        <v>69.965800000000002</v>
      </c>
      <c r="P25" s="30">
        <v>0.20769068645640076</v>
      </c>
      <c r="Q25" s="29">
        <v>1</v>
      </c>
      <c r="S25" s="27">
        <v>195</v>
      </c>
      <c r="T25" s="28" t="s">
        <v>128</v>
      </c>
      <c r="U25" s="29">
        <v>700</v>
      </c>
      <c r="V25" s="29">
        <v>275</v>
      </c>
      <c r="W25" s="30">
        <v>69.507000000000005</v>
      </c>
      <c r="X25" s="30">
        <v>0.20632875695732839</v>
      </c>
      <c r="Y25" s="29">
        <v>1</v>
      </c>
    </row>
    <row r="26" spans="11:25" x14ac:dyDescent="0.2">
      <c r="K26" s="27">
        <v>196</v>
      </c>
      <c r="L26" s="28" t="s">
        <v>128</v>
      </c>
      <c r="M26" s="29">
        <v>700</v>
      </c>
      <c r="N26" s="29">
        <v>275</v>
      </c>
      <c r="O26" s="30">
        <v>69.941599999999994</v>
      </c>
      <c r="P26" s="30">
        <v>0.20761884972170683</v>
      </c>
      <c r="Q26" s="29">
        <v>1</v>
      </c>
      <c r="S26" s="27">
        <v>196</v>
      </c>
      <c r="T26" s="28" t="s">
        <v>128</v>
      </c>
      <c r="U26" s="29">
        <v>700</v>
      </c>
      <c r="V26" s="29">
        <v>275</v>
      </c>
      <c r="W26" s="30">
        <v>69.491600000000005</v>
      </c>
      <c r="X26" s="30">
        <v>0.20628304267161413</v>
      </c>
      <c r="Y26" s="29">
        <v>1</v>
      </c>
    </row>
    <row r="27" spans="11:25" x14ac:dyDescent="0.2">
      <c r="K27" s="27">
        <v>200</v>
      </c>
      <c r="L27" s="28" t="s">
        <v>127</v>
      </c>
      <c r="M27" s="29">
        <v>300</v>
      </c>
      <c r="N27" s="29">
        <v>675</v>
      </c>
      <c r="O27" s="30">
        <v>66.946799999999996</v>
      </c>
      <c r="P27" s="30">
        <v>0.18891513227513229</v>
      </c>
      <c r="Q27" s="29">
        <v>1</v>
      </c>
      <c r="S27" s="27">
        <v>200</v>
      </c>
      <c r="T27" s="28" t="s">
        <v>127</v>
      </c>
      <c r="U27" s="29">
        <v>300</v>
      </c>
      <c r="V27" s="29">
        <v>675</v>
      </c>
      <c r="W27" s="30">
        <v>65.920299999999997</v>
      </c>
      <c r="X27" s="30">
        <v>0.18601848324514991</v>
      </c>
      <c r="Y27" s="29">
        <v>1</v>
      </c>
    </row>
    <row r="28" spans="11:25" x14ac:dyDescent="0.2">
      <c r="K28" s="27">
        <v>188</v>
      </c>
      <c r="L28" s="28" t="s">
        <v>126</v>
      </c>
      <c r="M28" s="29">
        <v>300</v>
      </c>
      <c r="N28" s="29">
        <v>275</v>
      </c>
      <c r="O28" s="30">
        <v>40.072699999999998</v>
      </c>
      <c r="P28" s="30">
        <v>0.27755982683982683</v>
      </c>
      <c r="Q28" s="29">
        <v>1</v>
      </c>
      <c r="S28" s="27">
        <v>188</v>
      </c>
      <c r="T28" s="28" t="s">
        <v>126</v>
      </c>
      <c r="U28" s="29">
        <v>300</v>
      </c>
      <c r="V28" s="29">
        <v>275</v>
      </c>
      <c r="W28" s="30">
        <v>39.783999999999999</v>
      </c>
      <c r="X28" s="30">
        <v>0.27556017316017317</v>
      </c>
      <c r="Y28" s="29">
        <v>1</v>
      </c>
    </row>
    <row r="29" spans="11:25" x14ac:dyDescent="0.2">
      <c r="K29" s="27">
        <v>251</v>
      </c>
      <c r="L29" s="28" t="s">
        <v>126</v>
      </c>
      <c r="M29" s="29">
        <v>300</v>
      </c>
      <c r="N29" s="29">
        <v>275</v>
      </c>
      <c r="O29" s="30">
        <v>9.968</v>
      </c>
      <c r="P29" s="30">
        <v>6.9042424242424238E-2</v>
      </c>
      <c r="Q29" s="29">
        <v>1</v>
      </c>
      <c r="S29" s="27">
        <v>251</v>
      </c>
      <c r="T29" s="28" t="s">
        <v>126</v>
      </c>
      <c r="U29" s="29">
        <v>300</v>
      </c>
      <c r="V29" s="29">
        <v>275</v>
      </c>
      <c r="W29" s="30">
        <v>9.4922000000000004</v>
      </c>
      <c r="X29" s="30">
        <v>6.5746839826839834E-2</v>
      </c>
      <c r="Y29" s="29">
        <v>1</v>
      </c>
    </row>
    <row r="30" spans="11:25" x14ac:dyDescent="0.2">
      <c r="K30" s="27">
        <v>263</v>
      </c>
      <c r="L30" s="28" t="s">
        <v>127</v>
      </c>
      <c r="M30" s="29">
        <v>300</v>
      </c>
      <c r="N30" s="29">
        <v>675</v>
      </c>
      <c r="O30" s="30">
        <v>31.131</v>
      </c>
      <c r="P30" s="30">
        <v>8.7847619047619049E-2</v>
      </c>
      <c r="Q30" s="29">
        <v>1</v>
      </c>
      <c r="S30" s="27">
        <v>263</v>
      </c>
      <c r="T30" s="28" t="s">
        <v>127</v>
      </c>
      <c r="U30" s="29">
        <v>300</v>
      </c>
      <c r="V30" s="29">
        <v>675</v>
      </c>
      <c r="W30" s="30">
        <v>28.910299999999999</v>
      </c>
      <c r="X30" s="30">
        <v>8.1581093474426811E-2</v>
      </c>
      <c r="Y30" s="29">
        <v>1</v>
      </c>
    </row>
    <row r="31" spans="11:25" x14ac:dyDescent="0.2">
      <c r="K31" s="27">
        <v>259</v>
      </c>
      <c r="L31" s="28" t="s">
        <v>128</v>
      </c>
      <c r="M31" s="29">
        <v>700</v>
      </c>
      <c r="N31" s="29">
        <v>275</v>
      </c>
      <c r="O31" s="30">
        <v>17.8368</v>
      </c>
      <c r="P31" s="30">
        <v>5.2947829313543596E-2</v>
      </c>
      <c r="Q31" s="29">
        <v>1</v>
      </c>
      <c r="S31" s="27">
        <v>259</v>
      </c>
      <c r="T31" s="28" t="s">
        <v>128</v>
      </c>
      <c r="U31" s="29">
        <v>700</v>
      </c>
      <c r="V31" s="29">
        <v>275</v>
      </c>
      <c r="W31" s="30">
        <v>17.122299999999999</v>
      </c>
      <c r="X31" s="30">
        <v>5.0826864564007417E-2</v>
      </c>
      <c r="Y31" s="29">
        <v>1</v>
      </c>
    </row>
    <row r="32" spans="11:25" x14ac:dyDescent="0.2">
      <c r="K32" s="27">
        <v>260</v>
      </c>
      <c r="L32" s="28" t="s">
        <v>128</v>
      </c>
      <c r="M32" s="29">
        <v>700</v>
      </c>
      <c r="N32" s="29">
        <v>275</v>
      </c>
      <c r="O32" s="30">
        <v>17.751000000000001</v>
      </c>
      <c r="P32" s="30">
        <v>5.2693135435992577E-2</v>
      </c>
      <c r="Q32" s="29">
        <v>1</v>
      </c>
      <c r="S32" s="27">
        <v>260</v>
      </c>
      <c r="T32" s="28" t="s">
        <v>128</v>
      </c>
      <c r="U32" s="29">
        <v>700</v>
      </c>
      <c r="V32" s="29">
        <v>275</v>
      </c>
      <c r="W32" s="30">
        <v>17.079000000000001</v>
      </c>
      <c r="X32" s="30">
        <v>5.0698330241187382E-2</v>
      </c>
      <c r="Y32" s="29">
        <v>1</v>
      </c>
    </row>
    <row r="33" spans="11:25" x14ac:dyDescent="0.2">
      <c r="K33" s="27">
        <v>264</v>
      </c>
      <c r="L33" s="28" t="s">
        <v>127</v>
      </c>
      <c r="M33" s="29">
        <v>300</v>
      </c>
      <c r="N33" s="29">
        <v>675</v>
      </c>
      <c r="O33" s="30">
        <v>29.7453</v>
      </c>
      <c r="P33" s="30">
        <v>8.3937354497354497E-2</v>
      </c>
      <c r="Q33" s="29">
        <v>1</v>
      </c>
      <c r="S33" s="27">
        <v>264</v>
      </c>
      <c r="T33" s="28" t="s">
        <v>127</v>
      </c>
      <c r="U33" s="29">
        <v>300</v>
      </c>
      <c r="V33" s="29">
        <v>675</v>
      </c>
      <c r="W33" s="30">
        <v>27.568200000000001</v>
      </c>
      <c r="X33" s="30">
        <v>7.7793862433862437E-2</v>
      </c>
      <c r="Y33" s="29">
        <v>1</v>
      </c>
    </row>
    <row r="34" spans="11:25" x14ac:dyDescent="0.2">
      <c r="K34" s="27">
        <v>252</v>
      </c>
      <c r="L34" s="28" t="s">
        <v>126</v>
      </c>
      <c r="M34" s="29">
        <v>300</v>
      </c>
      <c r="N34" s="29">
        <v>275</v>
      </c>
      <c r="O34" s="30">
        <v>8.9359000000000002</v>
      </c>
      <c r="P34" s="30">
        <v>6.1893679653679652E-2</v>
      </c>
      <c r="Q34" s="29">
        <v>1</v>
      </c>
      <c r="S34" s="27">
        <v>252</v>
      </c>
      <c r="T34" s="28" t="s">
        <v>126</v>
      </c>
      <c r="U34" s="29">
        <v>300</v>
      </c>
      <c r="V34" s="29">
        <v>275</v>
      </c>
      <c r="W34" s="30">
        <v>8.6273999999999997</v>
      </c>
      <c r="X34" s="30">
        <v>5.9756883116883111E-2</v>
      </c>
      <c r="Y34" s="29">
        <v>1</v>
      </c>
    </row>
    <row r="35" spans="11:25" x14ac:dyDescent="0.2">
      <c r="K35" s="27">
        <v>268</v>
      </c>
      <c r="L35" s="28" t="s">
        <v>127</v>
      </c>
      <c r="M35" s="29">
        <v>300</v>
      </c>
      <c r="N35" s="29">
        <v>675</v>
      </c>
      <c r="O35" s="30">
        <v>86.180700000000002</v>
      </c>
      <c r="P35" s="30">
        <v>0.24319068783068781</v>
      </c>
      <c r="Q35" s="29">
        <v>1</v>
      </c>
      <c r="S35" s="27">
        <v>268</v>
      </c>
      <c r="T35" s="28" t="s">
        <v>127</v>
      </c>
      <c r="U35" s="29">
        <v>300</v>
      </c>
      <c r="V35" s="29">
        <v>675</v>
      </c>
      <c r="W35" s="30">
        <v>83.932900000000004</v>
      </c>
      <c r="X35" s="30">
        <v>0.23684768959435629</v>
      </c>
      <c r="Y35" s="29">
        <v>1</v>
      </c>
    </row>
    <row r="36" spans="11:25" x14ac:dyDescent="0.2">
      <c r="K36" s="27">
        <v>253</v>
      </c>
      <c r="L36" s="28" t="s">
        <v>128</v>
      </c>
      <c r="M36" s="29">
        <v>700</v>
      </c>
      <c r="N36" s="29">
        <v>275</v>
      </c>
      <c r="O36" s="30">
        <v>80.151600000000002</v>
      </c>
      <c r="P36" s="30">
        <v>0.23792682745825605</v>
      </c>
      <c r="Q36" s="29">
        <v>1</v>
      </c>
      <c r="S36" s="27">
        <v>253</v>
      </c>
      <c r="T36" s="28" t="s">
        <v>128</v>
      </c>
      <c r="U36" s="29">
        <v>700</v>
      </c>
      <c r="V36" s="29">
        <v>275</v>
      </c>
      <c r="W36" s="30">
        <v>79.586500000000001</v>
      </c>
      <c r="X36" s="30">
        <v>0.23624935064935065</v>
      </c>
      <c r="Y36" s="29">
        <v>1</v>
      </c>
    </row>
    <row r="37" spans="11:25" x14ac:dyDescent="0.2">
      <c r="K37" s="27">
        <v>271</v>
      </c>
      <c r="L37" s="28" t="s">
        <v>127</v>
      </c>
      <c r="M37" s="29">
        <v>300</v>
      </c>
      <c r="N37" s="29">
        <v>675</v>
      </c>
      <c r="O37" s="30">
        <v>110.32250000000001</v>
      </c>
      <c r="P37" s="30">
        <v>0.31131569664902997</v>
      </c>
      <c r="Q37" s="29">
        <v>1</v>
      </c>
      <c r="S37" s="27">
        <v>271</v>
      </c>
      <c r="T37" s="28" t="s">
        <v>127</v>
      </c>
      <c r="U37" s="29">
        <v>300</v>
      </c>
      <c r="V37" s="29">
        <v>675</v>
      </c>
      <c r="W37" s="30">
        <v>107.9868</v>
      </c>
      <c r="X37" s="30">
        <v>0.3047246560846561</v>
      </c>
      <c r="Y37" s="29">
        <v>1</v>
      </c>
    </row>
    <row r="38" spans="11:25" x14ac:dyDescent="0.2">
      <c r="K38" s="27">
        <v>272</v>
      </c>
      <c r="L38" s="28" t="s">
        <v>127</v>
      </c>
      <c r="M38" s="29">
        <v>300</v>
      </c>
      <c r="N38" s="29">
        <v>675</v>
      </c>
      <c r="O38" s="30">
        <v>110.3813</v>
      </c>
      <c r="P38" s="30">
        <v>0.31148162257495593</v>
      </c>
      <c r="Q38" s="29">
        <v>1</v>
      </c>
      <c r="S38" s="27">
        <v>272</v>
      </c>
      <c r="T38" s="28" t="s">
        <v>127</v>
      </c>
      <c r="U38" s="29">
        <v>300</v>
      </c>
      <c r="V38" s="29">
        <v>675</v>
      </c>
      <c r="W38" s="30">
        <v>108.1421</v>
      </c>
      <c r="X38" s="30">
        <v>0.30516289241622574</v>
      </c>
      <c r="Y38" s="29">
        <v>1</v>
      </c>
    </row>
    <row r="39" spans="11:25" x14ac:dyDescent="0.2">
      <c r="K39" s="27">
        <v>255</v>
      </c>
      <c r="L39" s="28" t="s">
        <v>128</v>
      </c>
      <c r="M39" s="29">
        <v>700</v>
      </c>
      <c r="N39" s="29">
        <v>275</v>
      </c>
      <c r="O39" s="30">
        <v>80.627200000000002</v>
      </c>
      <c r="P39" s="30">
        <v>0.2393386270871985</v>
      </c>
      <c r="Q39" s="29">
        <v>1</v>
      </c>
      <c r="S39" s="27">
        <v>255</v>
      </c>
      <c r="T39" s="28" t="s">
        <v>128</v>
      </c>
      <c r="U39" s="29">
        <v>700</v>
      </c>
      <c r="V39" s="29">
        <v>275</v>
      </c>
      <c r="W39" s="30">
        <v>79.996399999999994</v>
      </c>
      <c r="X39" s="30">
        <v>0.23746612244897958</v>
      </c>
      <c r="Y39" s="29">
        <v>1</v>
      </c>
    </row>
    <row r="40" spans="11:25" x14ac:dyDescent="0.2">
      <c r="K40" s="27">
        <v>266</v>
      </c>
      <c r="L40" s="28" t="s">
        <v>127</v>
      </c>
      <c r="M40" s="29">
        <v>300</v>
      </c>
      <c r="N40" s="29">
        <v>675</v>
      </c>
      <c r="O40" s="30">
        <v>86.999600000000001</v>
      </c>
      <c r="P40" s="30">
        <v>0.2455015167548501</v>
      </c>
      <c r="Q40" s="29">
        <v>1</v>
      </c>
      <c r="S40" s="27">
        <v>266</v>
      </c>
      <c r="T40" s="28" t="s">
        <v>127</v>
      </c>
      <c r="U40" s="29">
        <v>300</v>
      </c>
      <c r="V40" s="29">
        <v>675</v>
      </c>
      <c r="W40" s="30">
        <v>85.084900000000005</v>
      </c>
      <c r="X40" s="30">
        <v>0.24009848324514993</v>
      </c>
      <c r="Y40" s="29">
        <v>1</v>
      </c>
    </row>
    <row r="41" spans="11:25" x14ac:dyDescent="0.2">
      <c r="K41" s="27">
        <v>267</v>
      </c>
      <c r="L41" s="28" t="s">
        <v>127</v>
      </c>
      <c r="M41" s="29">
        <v>300</v>
      </c>
      <c r="N41" s="29">
        <v>675</v>
      </c>
      <c r="O41" s="30">
        <v>83.075699999999998</v>
      </c>
      <c r="P41" s="30">
        <v>0.23442878306878306</v>
      </c>
      <c r="Q41" s="29">
        <v>1</v>
      </c>
      <c r="S41" s="27">
        <v>267</v>
      </c>
      <c r="T41" s="28" t="s">
        <v>127</v>
      </c>
      <c r="U41" s="29">
        <v>300</v>
      </c>
      <c r="V41" s="29">
        <v>675</v>
      </c>
      <c r="W41" s="30">
        <v>80.7654</v>
      </c>
      <c r="X41" s="30">
        <v>0.22790941798941797</v>
      </c>
      <c r="Y41" s="29">
        <v>1</v>
      </c>
    </row>
    <row r="42" spans="11:25" x14ac:dyDescent="0.2">
      <c r="K42" s="27">
        <v>254</v>
      </c>
      <c r="L42" s="28" t="s">
        <v>128</v>
      </c>
      <c r="M42" s="29">
        <v>700</v>
      </c>
      <c r="N42" s="29">
        <v>275</v>
      </c>
      <c r="O42" s="30">
        <v>80.901899999999998</v>
      </c>
      <c r="P42" s="30">
        <v>0.24015406307977735</v>
      </c>
      <c r="Q42" s="29">
        <v>1</v>
      </c>
      <c r="S42" s="27">
        <v>254</v>
      </c>
      <c r="T42" s="28" t="s">
        <v>128</v>
      </c>
      <c r="U42" s="29">
        <v>700</v>
      </c>
      <c r="V42" s="29">
        <v>275</v>
      </c>
      <c r="W42" s="30">
        <v>80.112300000000005</v>
      </c>
      <c r="X42" s="30">
        <v>0.23781016697588128</v>
      </c>
      <c r="Y42" s="29">
        <v>1</v>
      </c>
    </row>
    <row r="43" spans="11:25" x14ac:dyDescent="0.2">
      <c r="K43" s="27">
        <v>269</v>
      </c>
      <c r="L43" s="28" t="s">
        <v>127</v>
      </c>
      <c r="M43" s="29">
        <v>300</v>
      </c>
      <c r="N43" s="29">
        <v>675</v>
      </c>
      <c r="O43" s="30">
        <v>111.077</v>
      </c>
      <c r="P43" s="30">
        <v>0.31344479717813051</v>
      </c>
      <c r="Q43" s="29">
        <v>1</v>
      </c>
      <c r="S43" s="27">
        <v>269</v>
      </c>
      <c r="T43" s="28" t="s">
        <v>127</v>
      </c>
      <c r="U43" s="29">
        <v>300</v>
      </c>
      <c r="V43" s="29">
        <v>675</v>
      </c>
      <c r="W43" s="30">
        <v>108.6802</v>
      </c>
      <c r="X43" s="30">
        <v>0.30668134038800704</v>
      </c>
      <c r="Y43" s="29">
        <v>1</v>
      </c>
    </row>
    <row r="44" spans="11:25" x14ac:dyDescent="0.2">
      <c r="K44" s="27">
        <v>270</v>
      </c>
      <c r="L44" s="28" t="s">
        <v>127</v>
      </c>
      <c r="M44" s="29">
        <v>300</v>
      </c>
      <c r="N44" s="29">
        <v>675</v>
      </c>
      <c r="O44" s="30">
        <v>110.9906</v>
      </c>
      <c r="P44" s="30">
        <v>0.31320098765432103</v>
      </c>
      <c r="Q44" s="29">
        <v>1</v>
      </c>
      <c r="S44" s="27">
        <v>270</v>
      </c>
      <c r="T44" s="28" t="s">
        <v>127</v>
      </c>
      <c r="U44" s="29">
        <v>300</v>
      </c>
      <c r="V44" s="29">
        <v>675</v>
      </c>
      <c r="W44" s="30">
        <v>108.70189999999999</v>
      </c>
      <c r="X44" s="30">
        <v>0.30674257495590829</v>
      </c>
      <c r="Y44" s="29">
        <v>1</v>
      </c>
    </row>
    <row r="45" spans="11:25" x14ac:dyDescent="0.2">
      <c r="K45" s="27">
        <v>256</v>
      </c>
      <c r="L45" s="28" t="s">
        <v>128</v>
      </c>
      <c r="M45" s="29">
        <v>700</v>
      </c>
      <c r="N45" s="29">
        <v>275</v>
      </c>
      <c r="O45" s="30">
        <v>80.707700000000003</v>
      </c>
      <c r="P45" s="30">
        <v>0.23957758812615954</v>
      </c>
      <c r="Q45" s="29">
        <v>1</v>
      </c>
      <c r="S45" s="27">
        <v>256</v>
      </c>
      <c r="T45" s="28" t="s">
        <v>128</v>
      </c>
      <c r="U45" s="29">
        <v>700</v>
      </c>
      <c r="V45" s="29">
        <v>275</v>
      </c>
      <c r="W45" s="30">
        <v>80.085599999999999</v>
      </c>
      <c r="X45" s="30">
        <v>0.2377309090909091</v>
      </c>
      <c r="Y45" s="29">
        <v>1</v>
      </c>
    </row>
    <row r="46" spans="11:25" x14ac:dyDescent="0.2">
      <c r="K46" s="27">
        <v>265</v>
      </c>
      <c r="L46" s="28" t="s">
        <v>127</v>
      </c>
      <c r="M46" s="29">
        <v>300</v>
      </c>
      <c r="N46" s="29">
        <v>675</v>
      </c>
      <c r="O46" s="30">
        <v>82.805800000000005</v>
      </c>
      <c r="P46" s="30">
        <v>0.23366716049382716</v>
      </c>
      <c r="Q46" s="29">
        <v>1</v>
      </c>
      <c r="S46" s="27">
        <v>265</v>
      </c>
      <c r="T46" s="28" t="s">
        <v>127</v>
      </c>
      <c r="U46" s="29">
        <v>300</v>
      </c>
      <c r="V46" s="29">
        <v>675</v>
      </c>
      <c r="W46" s="30">
        <v>80.851500000000001</v>
      </c>
      <c r="X46" s="30">
        <v>0.22815238095238094</v>
      </c>
      <c r="Y46" s="29">
        <v>1</v>
      </c>
    </row>
    <row r="47" spans="11:25" x14ac:dyDescent="0.2">
      <c r="K47" s="27">
        <v>249</v>
      </c>
      <c r="L47" s="28" t="s">
        <v>126</v>
      </c>
      <c r="M47" s="29">
        <v>300</v>
      </c>
      <c r="N47" s="29">
        <v>275</v>
      </c>
      <c r="O47" s="30">
        <v>45.744799999999998</v>
      </c>
      <c r="P47" s="30">
        <v>0.31684709956709955</v>
      </c>
      <c r="Q47" s="29">
        <v>1</v>
      </c>
      <c r="S47" s="27">
        <v>249</v>
      </c>
      <c r="T47" s="28" t="s">
        <v>126</v>
      </c>
      <c r="U47" s="29">
        <v>300</v>
      </c>
      <c r="V47" s="29">
        <v>275</v>
      </c>
      <c r="W47" s="30">
        <v>45.450200000000002</v>
      </c>
      <c r="X47" s="30">
        <v>0.31480658008658013</v>
      </c>
      <c r="Y47" s="29">
        <v>1</v>
      </c>
    </row>
    <row r="48" spans="11:25" x14ac:dyDescent="0.2">
      <c r="K48" s="27">
        <v>261</v>
      </c>
      <c r="L48" s="28" t="s">
        <v>127</v>
      </c>
      <c r="M48" s="29">
        <v>300</v>
      </c>
      <c r="N48" s="29">
        <v>675</v>
      </c>
      <c r="O48" s="30">
        <v>101.01130000000001</v>
      </c>
      <c r="P48" s="30">
        <v>0.28504070546737215</v>
      </c>
      <c r="Q48" s="29">
        <v>1</v>
      </c>
      <c r="S48" s="27">
        <v>261</v>
      </c>
      <c r="T48" s="28" t="s">
        <v>127</v>
      </c>
      <c r="U48" s="29">
        <v>300</v>
      </c>
      <c r="V48" s="29">
        <v>675</v>
      </c>
      <c r="W48" s="30">
        <v>98.982500000000002</v>
      </c>
      <c r="X48" s="30">
        <v>0.27931569664903</v>
      </c>
      <c r="Y48" s="29">
        <v>1</v>
      </c>
    </row>
    <row r="49" spans="11:25" x14ac:dyDescent="0.2">
      <c r="K49" s="27">
        <v>257</v>
      </c>
      <c r="L49" s="28" t="s">
        <v>128</v>
      </c>
      <c r="M49" s="29">
        <v>700</v>
      </c>
      <c r="N49" s="29">
        <v>275</v>
      </c>
      <c r="O49" s="30">
        <v>73.786699999999996</v>
      </c>
      <c r="P49" s="30">
        <v>0.21903287569573282</v>
      </c>
      <c r="Q49" s="29">
        <v>1</v>
      </c>
      <c r="S49" s="27">
        <v>257</v>
      </c>
      <c r="T49" s="28" t="s">
        <v>128</v>
      </c>
      <c r="U49" s="29">
        <v>700</v>
      </c>
      <c r="V49" s="29">
        <v>275</v>
      </c>
      <c r="W49" s="30">
        <v>73.288899999999998</v>
      </c>
      <c r="X49" s="30">
        <v>0.2175551762523191</v>
      </c>
      <c r="Y49" s="29">
        <v>1</v>
      </c>
    </row>
    <row r="50" spans="11:25" x14ac:dyDescent="0.2">
      <c r="K50" s="27">
        <v>258</v>
      </c>
      <c r="L50" s="28" t="s">
        <v>128</v>
      </c>
      <c r="M50" s="29">
        <v>700</v>
      </c>
      <c r="N50" s="29">
        <v>275</v>
      </c>
      <c r="O50" s="30">
        <v>73.7607</v>
      </c>
      <c r="P50" s="30">
        <v>0.21895569573283857</v>
      </c>
      <c r="Q50" s="29">
        <v>1</v>
      </c>
      <c r="S50" s="27">
        <v>258</v>
      </c>
      <c r="T50" s="28" t="s">
        <v>128</v>
      </c>
      <c r="U50" s="29">
        <v>700</v>
      </c>
      <c r="V50" s="29">
        <v>275</v>
      </c>
      <c r="W50" s="30">
        <v>73.293400000000005</v>
      </c>
      <c r="X50" s="30">
        <v>0.21756853432282006</v>
      </c>
      <c r="Y50" s="29">
        <v>1</v>
      </c>
    </row>
    <row r="51" spans="11:25" x14ac:dyDescent="0.2">
      <c r="K51" s="27">
        <v>262</v>
      </c>
      <c r="L51" s="28" t="s">
        <v>127</v>
      </c>
      <c r="M51" s="29">
        <v>300</v>
      </c>
      <c r="N51" s="29">
        <v>675</v>
      </c>
      <c r="O51" s="30">
        <v>100.9438</v>
      </c>
      <c r="P51" s="30">
        <v>0.28485022927689596</v>
      </c>
      <c r="Q51" s="29">
        <v>1</v>
      </c>
      <c r="S51" s="27">
        <v>262</v>
      </c>
      <c r="T51" s="28" t="s">
        <v>127</v>
      </c>
      <c r="U51" s="29">
        <v>300</v>
      </c>
      <c r="V51" s="29">
        <v>675</v>
      </c>
      <c r="W51" s="30">
        <v>99.070599999999999</v>
      </c>
      <c r="X51" s="30">
        <v>0.27956430335097004</v>
      </c>
      <c r="Y51" s="29">
        <v>1</v>
      </c>
    </row>
    <row r="52" spans="11:25" x14ac:dyDescent="0.2">
      <c r="K52" s="27">
        <v>250</v>
      </c>
      <c r="L52" s="28" t="s">
        <v>126</v>
      </c>
      <c r="M52" s="29">
        <v>300</v>
      </c>
      <c r="N52" s="29">
        <v>275</v>
      </c>
      <c r="O52" s="30">
        <v>45.654699999999998</v>
      </c>
      <c r="P52" s="30">
        <v>0.31622303030303028</v>
      </c>
      <c r="Q52" s="29">
        <v>1</v>
      </c>
      <c r="S52" s="27">
        <v>250</v>
      </c>
      <c r="T52" s="28" t="s">
        <v>126</v>
      </c>
      <c r="U52" s="29">
        <v>300</v>
      </c>
      <c r="V52" s="29">
        <v>275</v>
      </c>
      <c r="W52" s="30">
        <v>45.456899999999997</v>
      </c>
      <c r="X52" s="30">
        <v>0.31485298701298697</v>
      </c>
      <c r="Y52" s="29">
        <v>1</v>
      </c>
    </row>
    <row r="53" spans="11:25" x14ac:dyDescent="0.2">
      <c r="K53" s="27">
        <v>65</v>
      </c>
      <c r="L53" s="28" t="s">
        <v>126</v>
      </c>
      <c r="M53" s="29">
        <v>300</v>
      </c>
      <c r="N53" s="29">
        <v>275</v>
      </c>
      <c r="O53" s="30">
        <v>19.2544</v>
      </c>
      <c r="P53" s="30">
        <v>0.13336380952380952</v>
      </c>
      <c r="Q53" s="29">
        <v>1</v>
      </c>
      <c r="S53" s="27">
        <v>65</v>
      </c>
      <c r="T53" s="28" t="s">
        <v>126</v>
      </c>
      <c r="U53" s="29">
        <v>300</v>
      </c>
      <c r="V53" s="29">
        <v>275</v>
      </c>
      <c r="W53" s="30">
        <v>19.0304</v>
      </c>
      <c r="X53" s="30">
        <v>0.13181229437229439</v>
      </c>
      <c r="Y53" s="29">
        <v>1</v>
      </c>
    </row>
    <row r="54" spans="11:25" x14ac:dyDescent="0.2">
      <c r="K54" s="27">
        <v>77</v>
      </c>
      <c r="L54" s="28" t="s">
        <v>127</v>
      </c>
      <c r="M54" s="29">
        <v>300</v>
      </c>
      <c r="N54" s="29">
        <v>675</v>
      </c>
      <c r="O54" s="30">
        <v>61.9133</v>
      </c>
      <c r="P54" s="30">
        <v>0.17471125220458555</v>
      </c>
      <c r="Q54" s="29">
        <v>1</v>
      </c>
      <c r="S54" s="27">
        <v>77</v>
      </c>
      <c r="T54" s="28" t="s">
        <v>127</v>
      </c>
      <c r="U54" s="29">
        <v>300</v>
      </c>
      <c r="V54" s="29">
        <v>675</v>
      </c>
      <c r="W54" s="30">
        <v>60.698700000000002</v>
      </c>
      <c r="X54" s="30">
        <v>0.17128380952380953</v>
      </c>
      <c r="Y54" s="29">
        <v>1</v>
      </c>
    </row>
    <row r="55" spans="11:25" x14ac:dyDescent="0.2">
      <c r="K55" s="27">
        <v>73</v>
      </c>
      <c r="L55" s="28" t="s">
        <v>128</v>
      </c>
      <c r="M55" s="29">
        <v>700</v>
      </c>
      <c r="N55" s="29">
        <v>275</v>
      </c>
      <c r="O55" s="30">
        <v>29.436499999999999</v>
      </c>
      <c r="P55" s="30">
        <v>8.7381076066790353E-2</v>
      </c>
      <c r="Q55" s="29">
        <v>1</v>
      </c>
      <c r="S55" s="27">
        <v>73</v>
      </c>
      <c r="T55" s="28" t="s">
        <v>128</v>
      </c>
      <c r="U55" s="29">
        <v>700</v>
      </c>
      <c r="V55" s="29">
        <v>275</v>
      </c>
      <c r="W55" s="30">
        <v>29.1816</v>
      </c>
      <c r="X55" s="30">
        <v>8.6624415584415582E-2</v>
      </c>
      <c r="Y55" s="29">
        <v>1</v>
      </c>
    </row>
    <row r="56" spans="11:25" x14ac:dyDescent="0.2">
      <c r="K56" s="27">
        <v>74</v>
      </c>
      <c r="L56" s="28" t="s">
        <v>128</v>
      </c>
      <c r="M56" s="29">
        <v>700</v>
      </c>
      <c r="N56" s="29">
        <v>275</v>
      </c>
      <c r="O56" s="30">
        <v>29.406300000000002</v>
      </c>
      <c r="P56" s="30">
        <v>8.7291428571428575E-2</v>
      </c>
      <c r="Q56" s="29">
        <v>1</v>
      </c>
      <c r="S56" s="27">
        <v>74</v>
      </c>
      <c r="T56" s="28" t="s">
        <v>128</v>
      </c>
      <c r="U56" s="29">
        <v>700</v>
      </c>
      <c r="V56" s="29">
        <v>275</v>
      </c>
      <c r="W56" s="30">
        <v>29.202000000000002</v>
      </c>
      <c r="X56" s="30">
        <v>8.668497217068645E-2</v>
      </c>
      <c r="Y56" s="29">
        <v>1</v>
      </c>
    </row>
    <row r="57" spans="11:25" x14ac:dyDescent="0.2">
      <c r="K57" s="27">
        <v>78</v>
      </c>
      <c r="L57" s="28" t="s">
        <v>127</v>
      </c>
      <c r="M57" s="29">
        <v>300</v>
      </c>
      <c r="N57" s="29">
        <v>675</v>
      </c>
      <c r="O57" s="30">
        <v>62.070700000000002</v>
      </c>
      <c r="P57" s="30">
        <v>0.17515541446208113</v>
      </c>
      <c r="Q57" s="29">
        <v>1</v>
      </c>
      <c r="S57" s="27">
        <v>78</v>
      </c>
      <c r="T57" s="28" t="s">
        <v>127</v>
      </c>
      <c r="U57" s="29">
        <v>300</v>
      </c>
      <c r="V57" s="29">
        <v>675</v>
      </c>
      <c r="W57" s="30">
        <v>61.120699999999999</v>
      </c>
      <c r="X57" s="30">
        <v>0.17247463844797178</v>
      </c>
      <c r="Y57" s="29">
        <v>1</v>
      </c>
    </row>
    <row r="58" spans="11:25" x14ac:dyDescent="0.2">
      <c r="K58" s="27">
        <v>66</v>
      </c>
      <c r="L58" s="28" t="s">
        <v>126</v>
      </c>
      <c r="M58" s="29">
        <v>300</v>
      </c>
      <c r="N58" s="29">
        <v>275</v>
      </c>
      <c r="O58" s="30">
        <v>19.242899999999999</v>
      </c>
      <c r="P58" s="30">
        <v>0.13328415584415582</v>
      </c>
      <c r="Q58" s="29">
        <v>1</v>
      </c>
      <c r="S58" s="27">
        <v>66</v>
      </c>
      <c r="T58" s="28" t="s">
        <v>126</v>
      </c>
      <c r="U58" s="29">
        <v>300</v>
      </c>
      <c r="V58" s="29">
        <v>275</v>
      </c>
      <c r="W58" s="30">
        <v>19.224599999999999</v>
      </c>
      <c r="X58" s="30">
        <v>0.13315740259740258</v>
      </c>
      <c r="Y58" s="29">
        <v>1</v>
      </c>
    </row>
    <row r="59" spans="11:25" x14ac:dyDescent="0.2">
      <c r="K59" s="27">
        <v>82</v>
      </c>
      <c r="L59" s="28" t="s">
        <v>127</v>
      </c>
      <c r="M59" s="29">
        <v>300</v>
      </c>
      <c r="N59" s="29">
        <v>675</v>
      </c>
      <c r="O59" s="30">
        <v>127.2717</v>
      </c>
      <c r="P59" s="30">
        <v>0.35914412698412695</v>
      </c>
      <c r="Q59" s="29">
        <v>1</v>
      </c>
      <c r="S59" s="27">
        <v>82</v>
      </c>
      <c r="T59" s="28" t="s">
        <v>127</v>
      </c>
      <c r="U59" s="29">
        <v>300</v>
      </c>
      <c r="V59" s="29">
        <v>675</v>
      </c>
      <c r="W59" s="30">
        <v>125.7255</v>
      </c>
      <c r="X59" s="30">
        <v>0.35478095238095236</v>
      </c>
      <c r="Y59" s="29">
        <v>1</v>
      </c>
    </row>
    <row r="60" spans="11:25" x14ac:dyDescent="0.2">
      <c r="K60" s="27">
        <v>67</v>
      </c>
      <c r="L60" s="28" t="s">
        <v>128</v>
      </c>
      <c r="M60" s="29">
        <v>700</v>
      </c>
      <c r="N60" s="29">
        <v>275</v>
      </c>
      <c r="O60" s="30">
        <v>98.135199999999998</v>
      </c>
      <c r="P60" s="30">
        <v>0.29131042671614099</v>
      </c>
      <c r="Q60" s="29">
        <v>1</v>
      </c>
      <c r="S60" s="27">
        <v>67</v>
      </c>
      <c r="T60" s="28" t="s">
        <v>128</v>
      </c>
      <c r="U60" s="29">
        <v>700</v>
      </c>
      <c r="V60" s="29">
        <v>275</v>
      </c>
      <c r="W60" s="30">
        <v>97.667500000000004</v>
      </c>
      <c r="X60" s="30">
        <v>0.28992207792207791</v>
      </c>
      <c r="Y60" s="29">
        <v>1</v>
      </c>
    </row>
    <row r="61" spans="11:25" x14ac:dyDescent="0.2">
      <c r="K61" s="27">
        <v>85</v>
      </c>
      <c r="L61" s="28" t="s">
        <v>127</v>
      </c>
      <c r="M61" s="29">
        <v>300</v>
      </c>
      <c r="N61" s="29">
        <v>675</v>
      </c>
      <c r="O61" s="30">
        <v>157.48750000000001</v>
      </c>
      <c r="P61" s="30">
        <v>0.44440917107583772</v>
      </c>
      <c r="Q61" s="29">
        <v>1</v>
      </c>
      <c r="S61" s="27">
        <v>85</v>
      </c>
      <c r="T61" s="28" t="s">
        <v>127</v>
      </c>
      <c r="U61" s="29">
        <v>300</v>
      </c>
      <c r="V61" s="29">
        <v>675</v>
      </c>
      <c r="W61" s="30">
        <v>156.0872</v>
      </c>
      <c r="X61" s="30">
        <v>0.4404577072310405</v>
      </c>
      <c r="Y61" s="29">
        <v>1</v>
      </c>
    </row>
    <row r="62" spans="11:25" x14ac:dyDescent="0.2">
      <c r="K62" s="27">
        <v>86</v>
      </c>
      <c r="L62" s="28" t="s">
        <v>127</v>
      </c>
      <c r="M62" s="29">
        <v>300</v>
      </c>
      <c r="N62" s="29">
        <v>675</v>
      </c>
      <c r="O62" s="30">
        <v>157.3236</v>
      </c>
      <c r="P62" s="30">
        <v>0.44394666666666666</v>
      </c>
      <c r="Q62" s="29">
        <v>1</v>
      </c>
      <c r="S62" s="27">
        <v>86</v>
      </c>
      <c r="T62" s="28" t="s">
        <v>127</v>
      </c>
      <c r="U62" s="29">
        <v>300</v>
      </c>
      <c r="V62" s="29">
        <v>675</v>
      </c>
      <c r="W62" s="30">
        <v>156.07579999999999</v>
      </c>
      <c r="X62" s="30">
        <v>0.44042553791887123</v>
      </c>
      <c r="Y62" s="29">
        <v>1</v>
      </c>
    </row>
    <row r="63" spans="11:25" x14ac:dyDescent="0.2">
      <c r="K63" s="27">
        <v>69</v>
      </c>
      <c r="L63" s="28" t="s">
        <v>128</v>
      </c>
      <c r="M63" s="29">
        <v>700</v>
      </c>
      <c r="N63" s="29">
        <v>275</v>
      </c>
      <c r="O63" s="30">
        <v>97.857699999999994</v>
      </c>
      <c r="P63" s="30">
        <v>0.29048667903525044</v>
      </c>
      <c r="Q63" s="29">
        <v>1</v>
      </c>
      <c r="S63" s="27">
        <v>69</v>
      </c>
      <c r="T63" s="28" t="s">
        <v>128</v>
      </c>
      <c r="U63" s="29">
        <v>700</v>
      </c>
      <c r="V63" s="29">
        <v>275</v>
      </c>
      <c r="W63" s="30">
        <v>97.68</v>
      </c>
      <c r="X63" s="30">
        <v>0.2899591836734694</v>
      </c>
      <c r="Y63" s="29">
        <v>1</v>
      </c>
    </row>
    <row r="64" spans="11:25" x14ac:dyDescent="0.2">
      <c r="K64" s="27">
        <v>80</v>
      </c>
      <c r="L64" s="28" t="s">
        <v>127</v>
      </c>
      <c r="M64" s="29">
        <v>300</v>
      </c>
      <c r="N64" s="29">
        <v>675</v>
      </c>
      <c r="O64" s="30">
        <v>126.52670000000001</v>
      </c>
      <c r="P64" s="30">
        <v>0.35704183421516761</v>
      </c>
      <c r="Q64" s="29">
        <v>1</v>
      </c>
      <c r="S64" s="27">
        <v>80</v>
      </c>
      <c r="T64" s="28" t="s">
        <v>127</v>
      </c>
      <c r="U64" s="29">
        <v>300</v>
      </c>
      <c r="V64" s="29">
        <v>675</v>
      </c>
      <c r="W64" s="30">
        <v>125.5604</v>
      </c>
      <c r="X64" s="30">
        <v>0.35431506172839505</v>
      </c>
      <c r="Y64" s="29">
        <v>1</v>
      </c>
    </row>
    <row r="65" spans="11:25" x14ac:dyDescent="0.2">
      <c r="K65" s="27">
        <v>81</v>
      </c>
      <c r="L65" s="28" t="s">
        <v>127</v>
      </c>
      <c r="M65" s="29">
        <v>300</v>
      </c>
      <c r="N65" s="29">
        <v>675</v>
      </c>
      <c r="O65" s="30">
        <v>122.8796</v>
      </c>
      <c r="P65" s="30">
        <v>0.3467501940035273</v>
      </c>
      <c r="Q65" s="29">
        <v>1</v>
      </c>
      <c r="S65" s="27">
        <v>81</v>
      </c>
      <c r="T65" s="28" t="s">
        <v>127</v>
      </c>
      <c r="U65" s="29">
        <v>300</v>
      </c>
      <c r="V65" s="29">
        <v>675</v>
      </c>
      <c r="W65" s="30">
        <v>121.39190000000001</v>
      </c>
      <c r="X65" s="30">
        <v>0.34255209876543213</v>
      </c>
      <c r="Y65" s="29">
        <v>1</v>
      </c>
    </row>
    <row r="66" spans="11:25" x14ac:dyDescent="0.2">
      <c r="K66" s="27">
        <v>68</v>
      </c>
      <c r="L66" s="28" t="s">
        <v>128</v>
      </c>
      <c r="M66" s="29">
        <v>700</v>
      </c>
      <c r="N66" s="29">
        <v>275</v>
      </c>
      <c r="O66" s="30">
        <v>98.786900000000003</v>
      </c>
      <c r="P66" s="30">
        <v>0.29324497217068646</v>
      </c>
      <c r="Q66" s="29">
        <v>1</v>
      </c>
      <c r="S66" s="27">
        <v>68</v>
      </c>
      <c r="T66" s="28" t="s">
        <v>128</v>
      </c>
      <c r="U66" s="29">
        <v>700</v>
      </c>
      <c r="V66" s="29">
        <v>275</v>
      </c>
      <c r="W66" s="30">
        <v>98.392499999999998</v>
      </c>
      <c r="X66" s="30">
        <v>0.29207421150278295</v>
      </c>
      <c r="Y66" s="29">
        <v>1</v>
      </c>
    </row>
    <row r="67" spans="11:25" x14ac:dyDescent="0.2">
      <c r="K67" s="27">
        <v>83</v>
      </c>
      <c r="L67" s="28" t="s">
        <v>127</v>
      </c>
      <c r="M67" s="29">
        <v>300</v>
      </c>
      <c r="N67" s="29">
        <v>675</v>
      </c>
      <c r="O67" s="30">
        <v>156.06370000000001</v>
      </c>
      <c r="P67" s="30">
        <v>0.44039139329805999</v>
      </c>
      <c r="Q67" s="29">
        <v>1</v>
      </c>
      <c r="S67" s="27">
        <v>83</v>
      </c>
      <c r="T67" s="28" t="s">
        <v>127</v>
      </c>
      <c r="U67" s="29">
        <v>300</v>
      </c>
      <c r="V67" s="29">
        <v>675</v>
      </c>
      <c r="W67" s="30">
        <v>154.619</v>
      </c>
      <c r="X67" s="30">
        <v>0.4363146384479718</v>
      </c>
      <c r="Y67" s="29">
        <v>1</v>
      </c>
    </row>
    <row r="68" spans="11:25" x14ac:dyDescent="0.2">
      <c r="K68" s="27">
        <v>84</v>
      </c>
      <c r="L68" s="28" t="s">
        <v>127</v>
      </c>
      <c r="M68" s="29">
        <v>300</v>
      </c>
      <c r="N68" s="29">
        <v>675</v>
      </c>
      <c r="O68" s="30">
        <v>155.94710000000001</v>
      </c>
      <c r="P68" s="30">
        <v>0.44006236331569665</v>
      </c>
      <c r="Q68" s="29">
        <v>1</v>
      </c>
      <c r="S68" s="27">
        <v>84</v>
      </c>
      <c r="T68" s="28" t="s">
        <v>127</v>
      </c>
      <c r="U68" s="29">
        <v>300</v>
      </c>
      <c r="V68" s="29">
        <v>675</v>
      </c>
      <c r="W68" s="30">
        <v>154.6413</v>
      </c>
      <c r="X68" s="30">
        <v>0.43637756613756612</v>
      </c>
      <c r="Y68" s="29">
        <v>1</v>
      </c>
    </row>
    <row r="69" spans="11:25" x14ac:dyDescent="0.2">
      <c r="K69" s="27">
        <v>70</v>
      </c>
      <c r="L69" s="28" t="s">
        <v>128</v>
      </c>
      <c r="M69" s="29">
        <v>700</v>
      </c>
      <c r="N69" s="29">
        <v>275</v>
      </c>
      <c r="O69" s="30">
        <v>98.593500000000006</v>
      </c>
      <c r="P69" s="30">
        <v>0.29267087198515768</v>
      </c>
      <c r="Q69" s="29">
        <v>1</v>
      </c>
      <c r="S69" s="27">
        <v>70</v>
      </c>
      <c r="T69" s="28" t="s">
        <v>128</v>
      </c>
      <c r="U69" s="29">
        <v>700</v>
      </c>
      <c r="V69" s="29">
        <v>275</v>
      </c>
      <c r="W69" s="30">
        <v>98.413200000000003</v>
      </c>
      <c r="X69" s="30">
        <v>0.29213565862708718</v>
      </c>
      <c r="Y69" s="29">
        <v>1</v>
      </c>
    </row>
    <row r="70" spans="11:25" x14ac:dyDescent="0.2">
      <c r="K70" s="27">
        <v>79</v>
      </c>
      <c r="L70" s="28" t="s">
        <v>127</v>
      </c>
      <c r="M70" s="29">
        <v>300</v>
      </c>
      <c r="N70" s="29">
        <v>675</v>
      </c>
      <c r="O70" s="30">
        <v>122.4311</v>
      </c>
      <c r="P70" s="30">
        <v>0.34548458553791889</v>
      </c>
      <c r="Q70" s="29">
        <v>1</v>
      </c>
      <c r="S70" s="27">
        <v>79</v>
      </c>
      <c r="T70" s="28" t="s">
        <v>127</v>
      </c>
      <c r="U70" s="29">
        <v>300</v>
      </c>
      <c r="V70" s="29">
        <v>675</v>
      </c>
      <c r="W70" s="30">
        <v>121.492</v>
      </c>
      <c r="X70" s="30">
        <v>0.34283456790123457</v>
      </c>
      <c r="Y70" s="29">
        <v>1</v>
      </c>
    </row>
    <row r="71" spans="11:25" x14ac:dyDescent="0.2">
      <c r="K71" s="27">
        <v>63</v>
      </c>
      <c r="L71" s="28" t="s">
        <v>126</v>
      </c>
      <c r="M71" s="29">
        <v>300</v>
      </c>
      <c r="N71" s="29">
        <v>275</v>
      </c>
      <c r="O71" s="30">
        <v>52.959699999999998</v>
      </c>
      <c r="P71" s="30">
        <v>0.36682043290043287</v>
      </c>
      <c r="Q71" s="29">
        <v>1</v>
      </c>
      <c r="S71" s="27">
        <v>63</v>
      </c>
      <c r="T71" s="28" t="s">
        <v>126</v>
      </c>
      <c r="U71" s="29">
        <v>300</v>
      </c>
      <c r="V71" s="29">
        <v>275</v>
      </c>
      <c r="W71" s="30">
        <v>52.803100000000001</v>
      </c>
      <c r="X71" s="30">
        <v>0.36573575757575755</v>
      </c>
      <c r="Y71" s="29">
        <v>1</v>
      </c>
    </row>
    <row r="72" spans="11:25" x14ac:dyDescent="0.2">
      <c r="K72" s="27">
        <v>75</v>
      </c>
      <c r="L72" s="28" t="s">
        <v>127</v>
      </c>
      <c r="M72" s="29">
        <v>300</v>
      </c>
      <c r="N72" s="29">
        <v>675</v>
      </c>
      <c r="O72" s="30">
        <v>142.3861</v>
      </c>
      <c r="P72" s="30">
        <v>0.40179499118165785</v>
      </c>
      <c r="Q72" s="29">
        <v>1</v>
      </c>
      <c r="S72" s="27">
        <v>75</v>
      </c>
      <c r="T72" s="28" t="s">
        <v>127</v>
      </c>
      <c r="U72" s="29">
        <v>300</v>
      </c>
      <c r="V72" s="29">
        <v>675</v>
      </c>
      <c r="W72" s="30">
        <v>141.1524</v>
      </c>
      <c r="X72" s="30">
        <v>0.39831365079365078</v>
      </c>
      <c r="Y72" s="29">
        <v>1</v>
      </c>
    </row>
    <row r="73" spans="11:25" x14ac:dyDescent="0.2">
      <c r="K73" s="27">
        <v>71</v>
      </c>
      <c r="L73" s="28" t="s">
        <v>128</v>
      </c>
      <c r="M73" s="29">
        <v>700</v>
      </c>
      <c r="N73" s="29">
        <v>275</v>
      </c>
      <c r="O73" s="30">
        <v>86.726900000000001</v>
      </c>
      <c r="P73" s="30">
        <v>0.25744534322820034</v>
      </c>
      <c r="Q73" s="29">
        <v>1</v>
      </c>
      <c r="S73" s="27">
        <v>71</v>
      </c>
      <c r="T73" s="28" t="s">
        <v>128</v>
      </c>
      <c r="U73" s="29">
        <v>700</v>
      </c>
      <c r="V73" s="29">
        <v>275</v>
      </c>
      <c r="W73" s="30">
        <v>86.363200000000006</v>
      </c>
      <c r="X73" s="30">
        <v>0.25636571428571431</v>
      </c>
      <c r="Y73" s="29">
        <v>1</v>
      </c>
    </row>
    <row r="74" spans="11:25" x14ac:dyDescent="0.2">
      <c r="K74" s="27">
        <v>72</v>
      </c>
      <c r="L74" s="28" t="s">
        <v>128</v>
      </c>
      <c r="M74" s="29">
        <v>700</v>
      </c>
      <c r="N74" s="29">
        <v>275</v>
      </c>
      <c r="O74" s="30">
        <v>86.702600000000004</v>
      </c>
      <c r="P74" s="30">
        <v>0.25737320964749538</v>
      </c>
      <c r="Q74" s="29">
        <v>1</v>
      </c>
      <c r="S74" s="27">
        <v>72</v>
      </c>
      <c r="T74" s="28" t="s">
        <v>128</v>
      </c>
      <c r="U74" s="29">
        <v>700</v>
      </c>
      <c r="V74" s="29">
        <v>275</v>
      </c>
      <c r="W74" s="30">
        <v>86.414900000000003</v>
      </c>
      <c r="X74" s="30">
        <v>0.25651918367346943</v>
      </c>
      <c r="Y74" s="29">
        <v>1</v>
      </c>
    </row>
    <row r="75" spans="11:25" x14ac:dyDescent="0.2">
      <c r="K75" s="27">
        <v>76</v>
      </c>
      <c r="L75" s="28" t="s">
        <v>127</v>
      </c>
      <c r="M75" s="29">
        <v>300</v>
      </c>
      <c r="N75" s="29">
        <v>675</v>
      </c>
      <c r="O75" s="30">
        <v>142.18090000000001</v>
      </c>
      <c r="P75" s="30">
        <v>0.4012159435626102</v>
      </c>
      <c r="Q75" s="29">
        <v>1</v>
      </c>
      <c r="S75" s="27">
        <v>76</v>
      </c>
      <c r="T75" s="28" t="s">
        <v>127</v>
      </c>
      <c r="U75" s="29">
        <v>300</v>
      </c>
      <c r="V75" s="29">
        <v>675</v>
      </c>
      <c r="W75" s="30">
        <v>141.1823</v>
      </c>
      <c r="X75" s="30">
        <v>0.39839802469135799</v>
      </c>
      <c r="Y75" s="29">
        <v>1</v>
      </c>
    </row>
    <row r="76" spans="11:25" x14ac:dyDescent="0.2">
      <c r="K76" s="27">
        <v>64</v>
      </c>
      <c r="L76" s="28" t="s">
        <v>126</v>
      </c>
      <c r="M76" s="29">
        <v>300</v>
      </c>
      <c r="N76" s="29">
        <v>275</v>
      </c>
      <c r="O76" s="30">
        <v>52.833100000000002</v>
      </c>
      <c r="P76" s="30">
        <v>0.36594354978354976</v>
      </c>
      <c r="Q76" s="29">
        <v>1</v>
      </c>
      <c r="S76" s="27">
        <v>64</v>
      </c>
      <c r="T76" s="28" t="s">
        <v>126</v>
      </c>
      <c r="U76" s="29">
        <v>300</v>
      </c>
      <c r="V76" s="29">
        <v>275</v>
      </c>
      <c r="W76" s="30">
        <v>52.817399999999999</v>
      </c>
      <c r="X76" s="30">
        <v>0.36583480519480521</v>
      </c>
      <c r="Y76" s="29">
        <v>1</v>
      </c>
    </row>
    <row r="77" spans="11:25" x14ac:dyDescent="0.2">
      <c r="K77" s="27">
        <v>127</v>
      </c>
      <c r="L77" s="28" t="s">
        <v>126</v>
      </c>
      <c r="M77" s="29">
        <v>300</v>
      </c>
      <c r="N77" s="29">
        <v>275</v>
      </c>
      <c r="O77" s="30">
        <v>17.997399999999999</v>
      </c>
      <c r="P77" s="30">
        <v>0.124657316017316</v>
      </c>
      <c r="Q77" s="29">
        <v>1</v>
      </c>
      <c r="S77" s="27">
        <v>127</v>
      </c>
      <c r="T77" s="28" t="s">
        <v>126</v>
      </c>
      <c r="U77" s="29">
        <v>300</v>
      </c>
      <c r="V77" s="29">
        <v>275</v>
      </c>
      <c r="W77" s="30">
        <v>17.966899999999999</v>
      </c>
      <c r="X77" s="30">
        <v>0.12444606060606059</v>
      </c>
      <c r="Y77" s="29">
        <v>1</v>
      </c>
    </row>
    <row r="78" spans="11:25" x14ac:dyDescent="0.2">
      <c r="K78" s="27">
        <v>139</v>
      </c>
      <c r="L78" s="28" t="s">
        <v>127</v>
      </c>
      <c r="M78" s="29">
        <v>300</v>
      </c>
      <c r="N78" s="29">
        <v>675</v>
      </c>
      <c r="O78" s="30">
        <v>96.834500000000006</v>
      </c>
      <c r="P78" s="30">
        <v>0.27325432098765434</v>
      </c>
      <c r="Q78" s="29">
        <v>1</v>
      </c>
      <c r="S78" s="27">
        <v>139</v>
      </c>
      <c r="T78" s="28" t="s">
        <v>127</v>
      </c>
      <c r="U78" s="29">
        <v>300</v>
      </c>
      <c r="V78" s="29">
        <v>675</v>
      </c>
      <c r="W78" s="30">
        <v>97.762699999999995</v>
      </c>
      <c r="X78" s="30">
        <v>0.27587358024691355</v>
      </c>
      <c r="Y78" s="29">
        <v>1</v>
      </c>
    </row>
    <row r="79" spans="11:25" x14ac:dyDescent="0.2">
      <c r="K79" s="27">
        <v>135</v>
      </c>
      <c r="L79" s="28" t="s">
        <v>128</v>
      </c>
      <c r="M79" s="29">
        <v>700</v>
      </c>
      <c r="N79" s="29">
        <v>275</v>
      </c>
      <c r="O79" s="30">
        <v>32.620800000000003</v>
      </c>
      <c r="P79" s="30">
        <v>9.6833543599257887E-2</v>
      </c>
      <c r="Q79" s="29">
        <v>1</v>
      </c>
      <c r="S79" s="27">
        <v>135</v>
      </c>
      <c r="T79" s="28" t="s">
        <v>128</v>
      </c>
      <c r="U79" s="29">
        <v>700</v>
      </c>
      <c r="V79" s="29">
        <v>275</v>
      </c>
      <c r="W79" s="30">
        <v>32.703600000000002</v>
      </c>
      <c r="X79" s="30">
        <v>9.7079332096474957E-2</v>
      </c>
      <c r="Y79" s="29">
        <v>1</v>
      </c>
    </row>
    <row r="80" spans="11:25" x14ac:dyDescent="0.2">
      <c r="K80" s="27">
        <v>136</v>
      </c>
      <c r="L80" s="28" t="s">
        <v>128</v>
      </c>
      <c r="M80" s="29">
        <v>700</v>
      </c>
      <c r="N80" s="29">
        <v>275</v>
      </c>
      <c r="O80" s="30">
        <v>32.561</v>
      </c>
      <c r="P80" s="30">
        <v>9.6656029684601116E-2</v>
      </c>
      <c r="Q80" s="29">
        <v>1</v>
      </c>
      <c r="S80" s="27">
        <v>136</v>
      </c>
      <c r="T80" s="28" t="s">
        <v>128</v>
      </c>
      <c r="U80" s="29">
        <v>700</v>
      </c>
      <c r="V80" s="29">
        <v>275</v>
      </c>
      <c r="W80" s="30">
        <v>32.716700000000003</v>
      </c>
      <c r="X80" s="30">
        <v>9.7118218923933228E-2</v>
      </c>
      <c r="Y80" s="29">
        <v>1</v>
      </c>
    </row>
    <row r="81" spans="11:25" x14ac:dyDescent="0.2">
      <c r="K81" s="27">
        <v>140</v>
      </c>
      <c r="L81" s="28" t="s">
        <v>127</v>
      </c>
      <c r="M81" s="29">
        <v>300</v>
      </c>
      <c r="N81" s="29">
        <v>675</v>
      </c>
      <c r="O81" s="30">
        <v>96.501099999999994</v>
      </c>
      <c r="P81" s="30">
        <v>0.27231350970017631</v>
      </c>
      <c r="Q81" s="29">
        <v>1</v>
      </c>
      <c r="S81" s="27">
        <v>140</v>
      </c>
      <c r="T81" s="28" t="s">
        <v>127</v>
      </c>
      <c r="U81" s="29">
        <v>300</v>
      </c>
      <c r="V81" s="29">
        <v>675</v>
      </c>
      <c r="W81" s="30">
        <v>97.805599999999998</v>
      </c>
      <c r="X81" s="30">
        <v>0.27599463844797173</v>
      </c>
      <c r="Y81" s="29">
        <v>1</v>
      </c>
    </row>
    <row r="82" spans="11:25" x14ac:dyDescent="0.2">
      <c r="K82" s="27">
        <v>128</v>
      </c>
      <c r="L82" s="28" t="s">
        <v>126</v>
      </c>
      <c r="M82" s="29">
        <v>300</v>
      </c>
      <c r="N82" s="29">
        <v>275</v>
      </c>
      <c r="O82" s="30">
        <v>17.775099999999998</v>
      </c>
      <c r="P82" s="30">
        <v>0.12311757575757575</v>
      </c>
      <c r="Q82" s="29">
        <v>1</v>
      </c>
      <c r="S82" s="27">
        <v>128</v>
      </c>
      <c r="T82" s="28" t="s">
        <v>126</v>
      </c>
      <c r="U82" s="29">
        <v>300</v>
      </c>
      <c r="V82" s="29">
        <v>275</v>
      </c>
      <c r="W82" s="30">
        <v>18.032699999999998</v>
      </c>
      <c r="X82" s="30">
        <v>0.12490181818181816</v>
      </c>
      <c r="Y82" s="29">
        <v>1</v>
      </c>
    </row>
    <row r="83" spans="11:25" x14ac:dyDescent="0.2">
      <c r="K83" s="27">
        <v>144</v>
      </c>
      <c r="L83" s="28" t="s">
        <v>127</v>
      </c>
      <c r="M83" s="29">
        <v>300</v>
      </c>
      <c r="N83" s="29">
        <v>675</v>
      </c>
      <c r="O83" s="30">
        <v>155.7321</v>
      </c>
      <c r="P83" s="30">
        <v>0.43945566137566139</v>
      </c>
      <c r="Q83" s="29">
        <v>1</v>
      </c>
      <c r="S83" s="27">
        <v>144</v>
      </c>
      <c r="T83" s="28" t="s">
        <v>127</v>
      </c>
      <c r="U83" s="29">
        <v>300</v>
      </c>
      <c r="V83" s="29">
        <v>675</v>
      </c>
      <c r="W83" s="30">
        <v>156.6585</v>
      </c>
      <c r="X83" s="30">
        <v>0.44206984126984128</v>
      </c>
      <c r="Y83" s="29">
        <v>1</v>
      </c>
    </row>
    <row r="84" spans="11:25" x14ac:dyDescent="0.2">
      <c r="K84" s="27">
        <v>129</v>
      </c>
      <c r="L84" s="28" t="s">
        <v>128</v>
      </c>
      <c r="M84" s="29">
        <v>700</v>
      </c>
      <c r="N84" s="29">
        <v>275</v>
      </c>
      <c r="O84" s="30">
        <v>102.1284</v>
      </c>
      <c r="P84" s="30">
        <v>0.30316408163265307</v>
      </c>
      <c r="Q84" s="29">
        <v>1</v>
      </c>
      <c r="S84" s="27">
        <v>129</v>
      </c>
      <c r="T84" s="28" t="s">
        <v>128</v>
      </c>
      <c r="U84" s="29">
        <v>700</v>
      </c>
      <c r="V84" s="29">
        <v>275</v>
      </c>
      <c r="W84" s="30">
        <v>102.56180000000001</v>
      </c>
      <c r="X84" s="30">
        <v>0.30445061224489794</v>
      </c>
      <c r="Y84" s="29">
        <v>1</v>
      </c>
    </row>
    <row r="85" spans="11:25" x14ac:dyDescent="0.2">
      <c r="K85" s="27">
        <v>147</v>
      </c>
      <c r="L85" s="28" t="s">
        <v>127</v>
      </c>
      <c r="M85" s="29">
        <v>300</v>
      </c>
      <c r="N85" s="29">
        <v>675</v>
      </c>
      <c r="O85" s="30">
        <v>182.3124</v>
      </c>
      <c r="P85" s="30">
        <v>0.51446179894179889</v>
      </c>
      <c r="Q85" s="29">
        <v>1</v>
      </c>
      <c r="S85" s="27">
        <v>147</v>
      </c>
      <c r="T85" s="28" t="s">
        <v>127</v>
      </c>
      <c r="U85" s="29">
        <v>300</v>
      </c>
      <c r="V85" s="29">
        <v>675</v>
      </c>
      <c r="W85" s="30">
        <v>183.59219999999999</v>
      </c>
      <c r="X85" s="30">
        <v>0.51807322751322749</v>
      </c>
      <c r="Y85" s="29">
        <v>1</v>
      </c>
    </row>
    <row r="86" spans="11:25" x14ac:dyDescent="0.2">
      <c r="K86" s="27">
        <v>148</v>
      </c>
      <c r="L86" s="28" t="s">
        <v>127</v>
      </c>
      <c r="M86" s="29">
        <v>300</v>
      </c>
      <c r="N86" s="29">
        <v>675</v>
      </c>
      <c r="O86" s="30">
        <v>182.18700000000001</v>
      </c>
      <c r="P86" s="30">
        <v>0.51410793650793651</v>
      </c>
      <c r="Q86" s="29">
        <v>1</v>
      </c>
      <c r="S86" s="27">
        <v>148</v>
      </c>
      <c r="T86" s="28" t="s">
        <v>127</v>
      </c>
      <c r="U86" s="29">
        <v>300</v>
      </c>
      <c r="V86" s="29">
        <v>675</v>
      </c>
      <c r="W86" s="30">
        <v>183.64070000000001</v>
      </c>
      <c r="X86" s="30">
        <v>0.51821008818342151</v>
      </c>
      <c r="Y86" s="29">
        <v>1</v>
      </c>
    </row>
    <row r="87" spans="11:25" x14ac:dyDescent="0.2">
      <c r="K87" s="27">
        <v>131</v>
      </c>
      <c r="L87" s="28" t="s">
        <v>128</v>
      </c>
      <c r="M87" s="29">
        <v>700</v>
      </c>
      <c r="N87" s="29">
        <v>275</v>
      </c>
      <c r="O87" s="30">
        <v>101.9224</v>
      </c>
      <c r="P87" s="30">
        <v>0.3025525788497217</v>
      </c>
      <c r="Q87" s="29">
        <v>1</v>
      </c>
      <c r="S87" s="27">
        <v>131</v>
      </c>
      <c r="T87" s="28" t="s">
        <v>128</v>
      </c>
      <c r="U87" s="29">
        <v>700</v>
      </c>
      <c r="V87" s="29">
        <v>275</v>
      </c>
      <c r="W87" s="30">
        <v>102.6301</v>
      </c>
      <c r="X87" s="30">
        <v>0.30465335807050092</v>
      </c>
      <c r="Y87" s="29">
        <v>1</v>
      </c>
    </row>
    <row r="88" spans="11:25" x14ac:dyDescent="0.2">
      <c r="K88" s="27">
        <v>142</v>
      </c>
      <c r="L88" s="28" t="s">
        <v>127</v>
      </c>
      <c r="M88" s="29">
        <v>300</v>
      </c>
      <c r="N88" s="29">
        <v>675</v>
      </c>
      <c r="O88" s="30">
        <v>155.26419999999999</v>
      </c>
      <c r="P88" s="30">
        <v>0.43813530864197525</v>
      </c>
      <c r="Q88" s="29">
        <v>1</v>
      </c>
      <c r="S88" s="27">
        <v>142</v>
      </c>
      <c r="T88" s="28" t="s">
        <v>127</v>
      </c>
      <c r="U88" s="29">
        <v>300</v>
      </c>
      <c r="V88" s="29">
        <v>675</v>
      </c>
      <c r="W88" s="30">
        <v>156.91329999999999</v>
      </c>
      <c r="X88" s="30">
        <v>0.44278885361552023</v>
      </c>
      <c r="Y88" s="29">
        <v>1</v>
      </c>
    </row>
    <row r="89" spans="11:25" x14ac:dyDescent="0.2">
      <c r="K89" s="27">
        <v>143</v>
      </c>
      <c r="L89" s="28" t="s">
        <v>127</v>
      </c>
      <c r="M89" s="29">
        <v>300</v>
      </c>
      <c r="N89" s="29">
        <v>675</v>
      </c>
      <c r="O89" s="30">
        <v>152.60589999999999</v>
      </c>
      <c r="P89" s="30">
        <v>0.43063393298059965</v>
      </c>
      <c r="Q89" s="29">
        <v>1</v>
      </c>
      <c r="S89" s="27">
        <v>143</v>
      </c>
      <c r="T89" s="28" t="s">
        <v>127</v>
      </c>
      <c r="U89" s="29">
        <v>300</v>
      </c>
      <c r="V89" s="29">
        <v>675</v>
      </c>
      <c r="W89" s="30">
        <v>153.27959999999999</v>
      </c>
      <c r="X89" s="30">
        <v>0.43253502645502639</v>
      </c>
      <c r="Y89" s="29">
        <v>1</v>
      </c>
    </row>
    <row r="90" spans="11:25" x14ac:dyDescent="0.2">
      <c r="K90" s="27">
        <v>130</v>
      </c>
      <c r="L90" s="28" t="s">
        <v>128</v>
      </c>
      <c r="M90" s="29">
        <v>700</v>
      </c>
      <c r="N90" s="29">
        <v>275</v>
      </c>
      <c r="O90" s="30">
        <v>102.5971</v>
      </c>
      <c r="P90" s="30">
        <v>0.30455539888682742</v>
      </c>
      <c r="Q90" s="29">
        <v>1</v>
      </c>
      <c r="S90" s="27">
        <v>130</v>
      </c>
      <c r="T90" s="28" t="s">
        <v>128</v>
      </c>
      <c r="U90" s="29">
        <v>700</v>
      </c>
      <c r="V90" s="29">
        <v>275</v>
      </c>
      <c r="W90" s="30">
        <v>103.12739999999999</v>
      </c>
      <c r="X90" s="30">
        <v>0.30612957328385898</v>
      </c>
      <c r="Y90" s="29">
        <v>1</v>
      </c>
    </row>
    <row r="91" spans="11:25" x14ac:dyDescent="0.2">
      <c r="K91" s="27">
        <v>145</v>
      </c>
      <c r="L91" s="28" t="s">
        <v>127</v>
      </c>
      <c r="M91" s="29">
        <v>300</v>
      </c>
      <c r="N91" s="29">
        <v>675</v>
      </c>
      <c r="O91" s="30">
        <v>180.9444</v>
      </c>
      <c r="P91" s="30">
        <v>0.51060148148148143</v>
      </c>
      <c r="Q91" s="29">
        <v>1</v>
      </c>
      <c r="S91" s="27">
        <v>145</v>
      </c>
      <c r="T91" s="28" t="s">
        <v>127</v>
      </c>
      <c r="U91" s="29">
        <v>300</v>
      </c>
      <c r="V91" s="29">
        <v>675</v>
      </c>
      <c r="W91" s="30">
        <v>182.30869999999999</v>
      </c>
      <c r="X91" s="30">
        <v>0.51445135802469133</v>
      </c>
      <c r="Y91" s="29">
        <v>1</v>
      </c>
    </row>
    <row r="92" spans="11:25" x14ac:dyDescent="0.2">
      <c r="K92" s="27">
        <v>146</v>
      </c>
      <c r="L92" s="28" t="s">
        <v>127</v>
      </c>
      <c r="M92" s="29">
        <v>300</v>
      </c>
      <c r="N92" s="29">
        <v>675</v>
      </c>
      <c r="O92" s="30">
        <v>180.81139999999999</v>
      </c>
      <c r="P92" s="30">
        <v>0.51022617283950611</v>
      </c>
      <c r="Q92" s="29">
        <v>1</v>
      </c>
      <c r="S92" s="27">
        <v>146</v>
      </c>
      <c r="T92" s="28" t="s">
        <v>127</v>
      </c>
      <c r="U92" s="29">
        <v>300</v>
      </c>
      <c r="V92" s="29">
        <v>675</v>
      </c>
      <c r="W92" s="30">
        <v>182.38499999999999</v>
      </c>
      <c r="X92" s="30">
        <v>0.51466666666666672</v>
      </c>
      <c r="Y92" s="29">
        <v>1</v>
      </c>
    </row>
    <row r="93" spans="11:25" x14ac:dyDescent="0.2">
      <c r="K93" s="27">
        <v>132</v>
      </c>
      <c r="L93" s="28" t="s">
        <v>128</v>
      </c>
      <c r="M93" s="29">
        <v>700</v>
      </c>
      <c r="N93" s="29">
        <v>275</v>
      </c>
      <c r="O93" s="30">
        <v>102.3771</v>
      </c>
      <c r="P93" s="30">
        <v>0.30390233766233771</v>
      </c>
      <c r="Q93" s="29">
        <v>1</v>
      </c>
      <c r="S93" s="27">
        <v>132</v>
      </c>
      <c r="T93" s="28" t="s">
        <v>128</v>
      </c>
      <c r="U93" s="29">
        <v>700</v>
      </c>
      <c r="V93" s="29">
        <v>275</v>
      </c>
      <c r="W93" s="30">
        <v>103.16670000000001</v>
      </c>
      <c r="X93" s="30">
        <v>0.30624623376623378</v>
      </c>
      <c r="Y93" s="29">
        <v>1</v>
      </c>
    </row>
    <row r="94" spans="11:25" x14ac:dyDescent="0.2">
      <c r="K94" s="27">
        <v>141</v>
      </c>
      <c r="L94" s="28" t="s">
        <v>127</v>
      </c>
      <c r="M94" s="29">
        <v>300</v>
      </c>
      <c r="N94" s="29">
        <v>675</v>
      </c>
      <c r="O94" s="30">
        <v>152.03919999999999</v>
      </c>
      <c r="P94" s="30">
        <v>0.42903477954144614</v>
      </c>
      <c r="Q94" s="29">
        <v>1</v>
      </c>
      <c r="S94" s="27">
        <v>141</v>
      </c>
      <c r="T94" s="28" t="s">
        <v>127</v>
      </c>
      <c r="U94" s="29">
        <v>300</v>
      </c>
      <c r="V94" s="29">
        <v>675</v>
      </c>
      <c r="W94" s="30">
        <v>153.5204</v>
      </c>
      <c r="X94" s="30">
        <v>0.43321453262786597</v>
      </c>
      <c r="Y94" s="29">
        <v>1</v>
      </c>
    </row>
    <row r="95" spans="11:25" x14ac:dyDescent="0.2">
      <c r="K95" s="27">
        <v>125</v>
      </c>
      <c r="L95" s="28" t="s">
        <v>126</v>
      </c>
      <c r="M95" s="29">
        <v>300</v>
      </c>
      <c r="N95" s="29">
        <v>275</v>
      </c>
      <c r="O95" s="30">
        <v>55.574100000000001</v>
      </c>
      <c r="P95" s="30">
        <v>0.38492883116883114</v>
      </c>
      <c r="Q95" s="29">
        <v>1</v>
      </c>
      <c r="S95" s="27">
        <v>125</v>
      </c>
      <c r="T95" s="28" t="s">
        <v>126</v>
      </c>
      <c r="U95" s="29">
        <v>300</v>
      </c>
      <c r="V95" s="29">
        <v>275</v>
      </c>
      <c r="W95" s="30">
        <v>55.4724</v>
      </c>
      <c r="X95" s="30">
        <v>0.38422441558441561</v>
      </c>
      <c r="Y95" s="29">
        <v>1</v>
      </c>
    </row>
    <row r="96" spans="11:25" x14ac:dyDescent="0.2">
      <c r="K96" s="27">
        <v>137</v>
      </c>
      <c r="L96" s="28" t="s">
        <v>127</v>
      </c>
      <c r="M96" s="29">
        <v>300</v>
      </c>
      <c r="N96" s="29">
        <v>675</v>
      </c>
      <c r="O96" s="30">
        <v>168.63630000000001</v>
      </c>
      <c r="P96" s="30">
        <v>0.4758696296296297</v>
      </c>
      <c r="Q96" s="29">
        <v>1</v>
      </c>
      <c r="S96" s="27">
        <v>137</v>
      </c>
      <c r="T96" s="28" t="s">
        <v>127</v>
      </c>
      <c r="U96" s="29">
        <v>300</v>
      </c>
      <c r="V96" s="29">
        <v>675</v>
      </c>
      <c r="W96" s="30">
        <v>169.27549999999999</v>
      </c>
      <c r="X96" s="30">
        <v>0.47767336860670195</v>
      </c>
      <c r="Y96" s="29">
        <v>1</v>
      </c>
    </row>
    <row r="97" spans="11:25" x14ac:dyDescent="0.2">
      <c r="K97" s="27">
        <v>133</v>
      </c>
      <c r="L97" s="28" t="s">
        <v>128</v>
      </c>
      <c r="M97" s="29">
        <v>700</v>
      </c>
      <c r="N97" s="29">
        <v>275</v>
      </c>
      <c r="O97" s="30">
        <v>90.358500000000006</v>
      </c>
      <c r="P97" s="30">
        <v>0.2682256029684601</v>
      </c>
      <c r="Q97" s="29">
        <v>1</v>
      </c>
      <c r="S97" s="27">
        <v>133</v>
      </c>
      <c r="T97" s="28" t="s">
        <v>128</v>
      </c>
      <c r="U97" s="29">
        <v>700</v>
      </c>
      <c r="V97" s="29">
        <v>275</v>
      </c>
      <c r="W97" s="30">
        <v>90.5017</v>
      </c>
      <c r="X97" s="30">
        <v>0.26865068645640072</v>
      </c>
      <c r="Y97" s="29">
        <v>1</v>
      </c>
    </row>
    <row r="98" spans="11:25" x14ac:dyDescent="0.2">
      <c r="K98" s="27">
        <v>134</v>
      </c>
      <c r="L98" s="28" t="s">
        <v>128</v>
      </c>
      <c r="M98" s="29">
        <v>700</v>
      </c>
      <c r="N98" s="29">
        <v>275</v>
      </c>
      <c r="O98" s="30">
        <v>90.324700000000007</v>
      </c>
      <c r="P98" s="30">
        <v>0.26812526901669764</v>
      </c>
      <c r="Q98" s="29">
        <v>1</v>
      </c>
      <c r="S98" s="27">
        <v>134</v>
      </c>
      <c r="T98" s="28" t="s">
        <v>128</v>
      </c>
      <c r="U98" s="29">
        <v>700</v>
      </c>
      <c r="V98" s="29">
        <v>275</v>
      </c>
      <c r="W98" s="30">
        <v>90.485600000000005</v>
      </c>
      <c r="X98" s="30">
        <v>0.26860289424860856</v>
      </c>
      <c r="Y98" s="29">
        <v>1</v>
      </c>
    </row>
    <row r="99" spans="11:25" x14ac:dyDescent="0.2">
      <c r="K99" s="27">
        <v>138</v>
      </c>
      <c r="L99" s="28" t="s">
        <v>127</v>
      </c>
      <c r="M99" s="29">
        <v>300</v>
      </c>
      <c r="N99" s="29">
        <v>675</v>
      </c>
      <c r="O99" s="30">
        <v>168.35589999999999</v>
      </c>
      <c r="P99" s="30">
        <v>0.47507837742504405</v>
      </c>
      <c r="Q99" s="29">
        <v>1</v>
      </c>
      <c r="S99" s="27">
        <v>138</v>
      </c>
      <c r="T99" s="28" t="s">
        <v>127</v>
      </c>
      <c r="U99" s="29">
        <v>300</v>
      </c>
      <c r="V99" s="29">
        <v>675</v>
      </c>
      <c r="W99" s="30">
        <v>169.34970000000001</v>
      </c>
      <c r="X99" s="30">
        <v>0.47788275132275138</v>
      </c>
      <c r="Y99" s="29">
        <v>1</v>
      </c>
    </row>
    <row r="100" spans="11:25" x14ac:dyDescent="0.2">
      <c r="K100" s="27">
        <v>126</v>
      </c>
      <c r="L100" s="28" t="s">
        <v>126</v>
      </c>
      <c r="M100" s="29">
        <v>300</v>
      </c>
      <c r="N100" s="29">
        <v>275</v>
      </c>
      <c r="O100" s="30">
        <v>55.426299999999998</v>
      </c>
      <c r="P100" s="30">
        <v>0.3839051082251082</v>
      </c>
      <c r="Q100" s="29">
        <v>1</v>
      </c>
      <c r="S100" s="27">
        <v>126</v>
      </c>
      <c r="T100" s="28" t="s">
        <v>126</v>
      </c>
      <c r="U100" s="29">
        <v>300</v>
      </c>
      <c r="V100" s="29">
        <v>275</v>
      </c>
      <c r="W100" s="30">
        <v>55.5047</v>
      </c>
      <c r="X100" s="30">
        <v>0.38444813852813853</v>
      </c>
      <c r="Y100" s="29">
        <v>1</v>
      </c>
    </row>
    <row r="101" spans="11:25" x14ac:dyDescent="0.2">
      <c r="K101" s="27">
        <v>3</v>
      </c>
      <c r="L101" s="28" t="s">
        <v>126</v>
      </c>
      <c r="M101" s="29">
        <v>300</v>
      </c>
      <c r="N101" s="29">
        <v>275</v>
      </c>
      <c r="O101" s="30">
        <v>36.624200000000002</v>
      </c>
      <c r="P101" s="30">
        <v>0.2536741125541126</v>
      </c>
      <c r="Q101" s="29">
        <v>1</v>
      </c>
      <c r="S101" s="27">
        <v>3</v>
      </c>
      <c r="T101" s="28" t="s">
        <v>126</v>
      </c>
      <c r="U101" s="29">
        <v>300</v>
      </c>
      <c r="V101" s="29">
        <v>275</v>
      </c>
      <c r="W101" s="30">
        <v>37.698</v>
      </c>
      <c r="X101" s="30">
        <v>0.26111168831168829</v>
      </c>
      <c r="Y101" s="29">
        <v>1</v>
      </c>
    </row>
    <row r="102" spans="11:25" x14ac:dyDescent="0.2">
      <c r="K102" s="27">
        <v>15</v>
      </c>
      <c r="L102" s="28" t="s">
        <v>127</v>
      </c>
      <c r="M102" s="29">
        <v>300</v>
      </c>
      <c r="N102" s="29">
        <v>675</v>
      </c>
      <c r="O102" s="30">
        <v>89.858999999999995</v>
      </c>
      <c r="P102" s="30">
        <v>0.25357037037037039</v>
      </c>
      <c r="Q102" s="29">
        <v>1</v>
      </c>
      <c r="S102" s="27">
        <v>15</v>
      </c>
      <c r="T102" s="28" t="s">
        <v>127</v>
      </c>
      <c r="U102" s="29">
        <v>300</v>
      </c>
      <c r="V102" s="29">
        <v>675</v>
      </c>
      <c r="W102" s="30">
        <v>92.753100000000003</v>
      </c>
      <c r="X102" s="30">
        <v>0.26173714285714289</v>
      </c>
      <c r="Y102" s="29">
        <v>1</v>
      </c>
    </row>
    <row r="103" spans="11:25" x14ac:dyDescent="0.2">
      <c r="K103" s="27">
        <v>11</v>
      </c>
      <c r="L103" s="28" t="s">
        <v>128</v>
      </c>
      <c r="M103" s="29">
        <v>700</v>
      </c>
      <c r="N103" s="29">
        <v>275</v>
      </c>
      <c r="O103" s="30">
        <v>51.588999999999999</v>
      </c>
      <c r="P103" s="30">
        <v>0.15313988868274583</v>
      </c>
      <c r="Q103" s="29">
        <v>1</v>
      </c>
      <c r="S103" s="27">
        <v>11</v>
      </c>
      <c r="T103" s="28" t="s">
        <v>128</v>
      </c>
      <c r="U103" s="29">
        <v>700</v>
      </c>
      <c r="V103" s="29">
        <v>275</v>
      </c>
      <c r="W103" s="30">
        <v>53.571199999999997</v>
      </c>
      <c r="X103" s="30">
        <v>0.15902397031539889</v>
      </c>
      <c r="Y103" s="29">
        <v>1</v>
      </c>
    </row>
    <row r="104" spans="11:25" x14ac:dyDescent="0.2">
      <c r="K104" s="27">
        <v>12</v>
      </c>
      <c r="L104" s="28" t="s">
        <v>128</v>
      </c>
      <c r="M104" s="29">
        <v>700</v>
      </c>
      <c r="N104" s="29">
        <v>275</v>
      </c>
      <c r="O104" s="30">
        <v>51.554900000000004</v>
      </c>
      <c r="P104" s="30">
        <v>0.15303866419294992</v>
      </c>
      <c r="Q104" s="29">
        <v>1</v>
      </c>
      <c r="S104" s="27">
        <v>12</v>
      </c>
      <c r="T104" s="28" t="s">
        <v>128</v>
      </c>
      <c r="U104" s="29">
        <v>700</v>
      </c>
      <c r="V104" s="29">
        <v>275</v>
      </c>
      <c r="W104" s="30">
        <v>53.588900000000002</v>
      </c>
      <c r="X104" s="30">
        <v>0.15907651205936921</v>
      </c>
      <c r="Y104" s="29">
        <v>1</v>
      </c>
    </row>
    <row r="105" spans="11:25" x14ac:dyDescent="0.2">
      <c r="K105" s="27">
        <v>16</v>
      </c>
      <c r="L105" s="28" t="s">
        <v>127</v>
      </c>
      <c r="M105" s="29">
        <v>300</v>
      </c>
      <c r="N105" s="29">
        <v>675</v>
      </c>
      <c r="O105" s="30">
        <v>89.906800000000004</v>
      </c>
      <c r="P105" s="30">
        <v>0.25370525573192243</v>
      </c>
      <c r="Q105" s="29">
        <v>1</v>
      </c>
      <c r="S105" s="27">
        <v>16</v>
      </c>
      <c r="T105" s="28" t="s">
        <v>127</v>
      </c>
      <c r="U105" s="29">
        <v>300</v>
      </c>
      <c r="V105" s="29">
        <v>675</v>
      </c>
      <c r="W105" s="30">
        <v>92.802300000000002</v>
      </c>
      <c r="X105" s="30">
        <v>0.26187597883597885</v>
      </c>
      <c r="Y105" s="29">
        <v>1</v>
      </c>
    </row>
    <row r="106" spans="11:25" x14ac:dyDescent="0.2">
      <c r="K106" s="27">
        <v>4</v>
      </c>
      <c r="L106" s="28" t="s">
        <v>126</v>
      </c>
      <c r="M106" s="29">
        <v>300</v>
      </c>
      <c r="N106" s="29">
        <v>275</v>
      </c>
      <c r="O106" s="30">
        <v>36.434699999999999</v>
      </c>
      <c r="P106" s="30">
        <v>0.25236155844155844</v>
      </c>
      <c r="Q106" s="29">
        <v>1</v>
      </c>
      <c r="S106" s="27">
        <v>4</v>
      </c>
      <c r="T106" s="28" t="s">
        <v>126</v>
      </c>
      <c r="U106" s="29">
        <v>300</v>
      </c>
      <c r="V106" s="29">
        <v>275</v>
      </c>
      <c r="W106" s="30">
        <v>37.582999999999998</v>
      </c>
      <c r="X106" s="30">
        <v>0.2603151515151515</v>
      </c>
      <c r="Y106" s="29">
        <v>1</v>
      </c>
    </row>
    <row r="107" spans="11:25" x14ac:dyDescent="0.2">
      <c r="K107" s="27">
        <v>20</v>
      </c>
      <c r="L107" s="28" t="s">
        <v>127</v>
      </c>
      <c r="M107" s="29">
        <v>300</v>
      </c>
      <c r="N107" s="29">
        <v>675</v>
      </c>
      <c r="O107" s="30">
        <v>144.10470000000001</v>
      </c>
      <c r="P107" s="30">
        <v>0.40664465608465611</v>
      </c>
      <c r="Q107" s="29">
        <v>1</v>
      </c>
      <c r="S107" s="27">
        <v>20</v>
      </c>
      <c r="T107" s="28" t="s">
        <v>127</v>
      </c>
      <c r="U107" s="29">
        <v>300</v>
      </c>
      <c r="V107" s="29">
        <v>675</v>
      </c>
      <c r="W107" s="30">
        <v>147.03479999999999</v>
      </c>
      <c r="X107" s="30">
        <v>0.41491301587301582</v>
      </c>
      <c r="Y107" s="29">
        <v>1</v>
      </c>
    </row>
    <row r="108" spans="11:25" x14ac:dyDescent="0.2">
      <c r="K108" s="27">
        <v>5</v>
      </c>
      <c r="L108" s="28" t="s">
        <v>128</v>
      </c>
      <c r="M108" s="29">
        <v>700</v>
      </c>
      <c r="N108" s="29">
        <v>275</v>
      </c>
      <c r="O108" s="30">
        <v>109.2912</v>
      </c>
      <c r="P108" s="30">
        <v>0.32442656771799627</v>
      </c>
      <c r="Q108" s="29">
        <v>1</v>
      </c>
      <c r="S108" s="27">
        <v>5</v>
      </c>
      <c r="T108" s="28" t="s">
        <v>128</v>
      </c>
      <c r="U108" s="29">
        <v>700</v>
      </c>
      <c r="V108" s="29">
        <v>275</v>
      </c>
      <c r="W108" s="30">
        <v>110.825</v>
      </c>
      <c r="X108" s="30">
        <v>0.3289795918367347</v>
      </c>
      <c r="Y108" s="29">
        <v>1</v>
      </c>
    </row>
    <row r="109" spans="11:25" x14ac:dyDescent="0.2">
      <c r="K109" s="27">
        <v>23</v>
      </c>
      <c r="L109" s="28" t="s">
        <v>127</v>
      </c>
      <c r="M109" s="29">
        <v>300</v>
      </c>
      <c r="N109" s="29">
        <v>675</v>
      </c>
      <c r="O109" s="30">
        <v>194.63390000000001</v>
      </c>
      <c r="P109" s="30">
        <v>0.54923146384479726</v>
      </c>
      <c r="Q109" s="29">
        <v>1</v>
      </c>
      <c r="S109" s="27">
        <v>23</v>
      </c>
      <c r="T109" s="28" t="s">
        <v>127</v>
      </c>
      <c r="U109" s="29">
        <v>300</v>
      </c>
      <c r="V109" s="29">
        <v>675</v>
      </c>
      <c r="W109" s="30">
        <v>197.4648</v>
      </c>
      <c r="X109" s="30">
        <v>0.55721989417989415</v>
      </c>
      <c r="Y109" s="29">
        <v>1</v>
      </c>
    </row>
    <row r="110" spans="11:25" x14ac:dyDescent="0.2">
      <c r="K110" s="27">
        <v>24</v>
      </c>
      <c r="L110" s="28" t="s">
        <v>127</v>
      </c>
      <c r="M110" s="29">
        <v>300</v>
      </c>
      <c r="N110" s="29">
        <v>675</v>
      </c>
      <c r="O110" s="30">
        <v>194.57849999999999</v>
      </c>
      <c r="P110" s="30">
        <v>0.54907513227513227</v>
      </c>
      <c r="Q110" s="29">
        <v>1</v>
      </c>
      <c r="S110" s="27">
        <v>24</v>
      </c>
      <c r="T110" s="28" t="s">
        <v>127</v>
      </c>
      <c r="U110" s="29">
        <v>300</v>
      </c>
      <c r="V110" s="29">
        <v>675</v>
      </c>
      <c r="W110" s="30">
        <v>197.44829999999999</v>
      </c>
      <c r="X110" s="30">
        <v>0.5571733333333333</v>
      </c>
      <c r="Y110" s="29">
        <v>1</v>
      </c>
    </row>
    <row r="111" spans="11:25" x14ac:dyDescent="0.2">
      <c r="K111" s="27">
        <v>7</v>
      </c>
      <c r="L111" s="28" t="s">
        <v>128</v>
      </c>
      <c r="M111" s="29">
        <v>700</v>
      </c>
      <c r="N111" s="29">
        <v>275</v>
      </c>
      <c r="O111" s="30">
        <v>109.03440000000001</v>
      </c>
      <c r="P111" s="30">
        <v>0.32366426716141006</v>
      </c>
      <c r="Q111" s="29">
        <v>1</v>
      </c>
      <c r="S111" s="27">
        <v>7</v>
      </c>
      <c r="T111" s="28" t="s">
        <v>128</v>
      </c>
      <c r="U111" s="29">
        <v>700</v>
      </c>
      <c r="V111" s="29">
        <v>275</v>
      </c>
      <c r="W111" s="30">
        <v>111.00279999999999</v>
      </c>
      <c r="X111" s="30">
        <v>0.32950738404452684</v>
      </c>
      <c r="Y111" s="29">
        <v>1</v>
      </c>
    </row>
    <row r="112" spans="11:25" x14ac:dyDescent="0.2">
      <c r="K112" s="27">
        <v>18</v>
      </c>
      <c r="L112" s="28" t="s">
        <v>127</v>
      </c>
      <c r="M112" s="29">
        <v>300</v>
      </c>
      <c r="N112" s="29">
        <v>675</v>
      </c>
      <c r="O112" s="30">
        <v>143.95099999999999</v>
      </c>
      <c r="P112" s="30">
        <v>0.40621093474426806</v>
      </c>
      <c r="Q112" s="29">
        <v>1</v>
      </c>
      <c r="S112" s="27">
        <v>18</v>
      </c>
      <c r="T112" s="28" t="s">
        <v>127</v>
      </c>
      <c r="U112" s="29">
        <v>300</v>
      </c>
      <c r="V112" s="29">
        <v>675</v>
      </c>
      <c r="W112" s="30">
        <v>147.16229999999999</v>
      </c>
      <c r="X112" s="30">
        <v>0.41527280423280422</v>
      </c>
      <c r="Y112" s="29">
        <v>1</v>
      </c>
    </row>
    <row r="113" spans="11:25" x14ac:dyDescent="0.2">
      <c r="K113" s="27">
        <v>19</v>
      </c>
      <c r="L113" s="28" t="s">
        <v>127</v>
      </c>
      <c r="M113" s="29">
        <v>300</v>
      </c>
      <c r="N113" s="29">
        <v>675</v>
      </c>
      <c r="O113" s="30">
        <v>143.405</v>
      </c>
      <c r="P113" s="30">
        <v>0.40467019400352733</v>
      </c>
      <c r="Q113" s="29">
        <v>1</v>
      </c>
      <c r="S113" s="27">
        <v>19</v>
      </c>
      <c r="T113" s="28" t="s">
        <v>127</v>
      </c>
      <c r="U113" s="29">
        <v>300</v>
      </c>
      <c r="V113" s="29">
        <v>675</v>
      </c>
      <c r="W113" s="30">
        <v>146.4008</v>
      </c>
      <c r="X113" s="30">
        <v>0.41312395061728402</v>
      </c>
      <c r="Y113" s="29">
        <v>1</v>
      </c>
    </row>
    <row r="114" spans="11:25" x14ac:dyDescent="0.2">
      <c r="K114" s="27">
        <v>6</v>
      </c>
      <c r="L114" s="28" t="s">
        <v>128</v>
      </c>
      <c r="M114" s="29">
        <v>700</v>
      </c>
      <c r="N114" s="29">
        <v>275</v>
      </c>
      <c r="O114" s="30">
        <v>109.2197</v>
      </c>
      <c r="P114" s="30">
        <v>0.32421432282003709</v>
      </c>
      <c r="Q114" s="29">
        <v>1</v>
      </c>
      <c r="S114" s="27">
        <v>6</v>
      </c>
      <c r="T114" s="28" t="s">
        <v>128</v>
      </c>
      <c r="U114" s="29">
        <v>700</v>
      </c>
      <c r="V114" s="29">
        <v>275</v>
      </c>
      <c r="W114" s="30">
        <v>110.1378</v>
      </c>
      <c r="X114" s="30">
        <v>0.32693966604823749</v>
      </c>
      <c r="Y114" s="29">
        <v>1</v>
      </c>
    </row>
    <row r="115" spans="11:25" x14ac:dyDescent="0.2">
      <c r="K115" s="27">
        <v>21</v>
      </c>
      <c r="L115" s="28" t="s">
        <v>127</v>
      </c>
      <c r="M115" s="29">
        <v>300</v>
      </c>
      <c r="N115" s="29">
        <v>675</v>
      </c>
      <c r="O115" s="30">
        <v>194.2303</v>
      </c>
      <c r="P115" s="30">
        <v>0.54809255731922391</v>
      </c>
      <c r="Q115" s="29">
        <v>1</v>
      </c>
      <c r="S115" s="27">
        <v>21</v>
      </c>
      <c r="T115" s="28" t="s">
        <v>127</v>
      </c>
      <c r="U115" s="29">
        <v>300</v>
      </c>
      <c r="V115" s="29">
        <v>675</v>
      </c>
      <c r="W115" s="30">
        <v>197.21129999999999</v>
      </c>
      <c r="X115" s="30">
        <v>0.55650455026455026</v>
      </c>
      <c r="Y115" s="29">
        <v>1</v>
      </c>
    </row>
    <row r="116" spans="11:25" x14ac:dyDescent="0.2">
      <c r="K116" s="27">
        <v>22</v>
      </c>
      <c r="L116" s="28" t="s">
        <v>127</v>
      </c>
      <c r="M116" s="29">
        <v>300</v>
      </c>
      <c r="N116" s="29">
        <v>675</v>
      </c>
      <c r="O116" s="30">
        <v>194.172</v>
      </c>
      <c r="P116" s="30">
        <v>0.54792804232804238</v>
      </c>
      <c r="Q116" s="29">
        <v>1</v>
      </c>
      <c r="S116" s="27">
        <v>22</v>
      </c>
      <c r="T116" s="28" t="s">
        <v>127</v>
      </c>
      <c r="U116" s="29">
        <v>300</v>
      </c>
      <c r="V116" s="29">
        <v>675</v>
      </c>
      <c r="W116" s="30">
        <v>197.20769999999999</v>
      </c>
      <c r="X116" s="30">
        <v>0.55649439153439151</v>
      </c>
      <c r="Y116" s="29">
        <v>1</v>
      </c>
    </row>
    <row r="117" spans="11:25" x14ac:dyDescent="0.2">
      <c r="K117" s="27">
        <v>8</v>
      </c>
      <c r="L117" s="28" t="s">
        <v>128</v>
      </c>
      <c r="M117" s="29">
        <v>700</v>
      </c>
      <c r="N117" s="29">
        <v>275</v>
      </c>
      <c r="O117" s="30">
        <v>108.9624</v>
      </c>
      <c r="P117" s="30">
        <v>0.32345053803339519</v>
      </c>
      <c r="Q117" s="29">
        <v>1</v>
      </c>
      <c r="S117" s="27">
        <v>8</v>
      </c>
      <c r="T117" s="28" t="s">
        <v>128</v>
      </c>
      <c r="U117" s="29">
        <v>700</v>
      </c>
      <c r="V117" s="29">
        <v>275</v>
      </c>
      <c r="W117" s="30">
        <v>110.1661</v>
      </c>
      <c r="X117" s="30">
        <v>0.32702367346938777</v>
      </c>
      <c r="Y117" s="29">
        <v>1</v>
      </c>
    </row>
    <row r="118" spans="11:25" x14ac:dyDescent="0.2">
      <c r="K118" s="27">
        <v>17</v>
      </c>
      <c r="L118" s="28" t="s">
        <v>127</v>
      </c>
      <c r="M118" s="29">
        <v>300</v>
      </c>
      <c r="N118" s="29">
        <v>675</v>
      </c>
      <c r="O118" s="30">
        <v>143.3724</v>
      </c>
      <c r="P118" s="30">
        <v>0.40457820105820103</v>
      </c>
      <c r="Q118" s="29">
        <v>1</v>
      </c>
      <c r="S118" s="27">
        <v>17</v>
      </c>
      <c r="T118" s="28" t="s">
        <v>127</v>
      </c>
      <c r="U118" s="29">
        <v>300</v>
      </c>
      <c r="V118" s="29">
        <v>675</v>
      </c>
      <c r="W118" s="30">
        <v>146.2037</v>
      </c>
      <c r="X118" s="30">
        <v>0.41256776014109353</v>
      </c>
      <c r="Y118" s="29">
        <v>1</v>
      </c>
    </row>
    <row r="119" spans="11:25" x14ac:dyDescent="0.2">
      <c r="K119" s="27">
        <v>1</v>
      </c>
      <c r="L119" s="28" t="s">
        <v>126</v>
      </c>
      <c r="M119" s="29">
        <v>300</v>
      </c>
      <c r="N119" s="29">
        <v>275</v>
      </c>
      <c r="O119" s="30">
        <v>60.892899999999997</v>
      </c>
      <c r="P119" s="30">
        <v>0.42176900432900427</v>
      </c>
      <c r="Q119" s="29">
        <v>1</v>
      </c>
      <c r="S119" s="27">
        <v>1</v>
      </c>
      <c r="T119" s="28" t="s">
        <v>126</v>
      </c>
      <c r="U119" s="29">
        <v>300</v>
      </c>
      <c r="V119" s="29">
        <v>275</v>
      </c>
      <c r="W119" s="30">
        <v>61.982700000000001</v>
      </c>
      <c r="X119" s="30">
        <v>0.42931740259740264</v>
      </c>
      <c r="Y119" s="29">
        <v>1</v>
      </c>
    </row>
    <row r="120" spans="11:25" x14ac:dyDescent="0.2">
      <c r="K120" s="27">
        <v>13</v>
      </c>
      <c r="L120" s="28" t="s">
        <v>127</v>
      </c>
      <c r="M120" s="29">
        <v>300</v>
      </c>
      <c r="N120" s="29">
        <v>675</v>
      </c>
      <c r="O120" s="30">
        <v>168.32060000000001</v>
      </c>
      <c r="P120" s="30">
        <v>0.47497876543209877</v>
      </c>
      <c r="Q120" s="29">
        <v>1</v>
      </c>
      <c r="S120" s="27">
        <v>13</v>
      </c>
      <c r="T120" s="28" t="s">
        <v>127</v>
      </c>
      <c r="U120" s="29">
        <v>300</v>
      </c>
      <c r="V120" s="29">
        <v>675</v>
      </c>
      <c r="W120" s="30">
        <v>171.452</v>
      </c>
      <c r="X120" s="30">
        <v>0.4838151675485009</v>
      </c>
      <c r="Y120" s="29">
        <v>1</v>
      </c>
    </row>
    <row r="121" spans="11:25" x14ac:dyDescent="0.2">
      <c r="K121" s="27">
        <v>9</v>
      </c>
      <c r="L121" s="28" t="s">
        <v>128</v>
      </c>
      <c r="M121" s="29">
        <v>700</v>
      </c>
      <c r="N121" s="29">
        <v>275</v>
      </c>
      <c r="O121" s="30">
        <v>95.4756</v>
      </c>
      <c r="P121" s="30">
        <v>0.28341551020408168</v>
      </c>
      <c r="Q121" s="29">
        <v>1</v>
      </c>
      <c r="S121" s="27">
        <v>9</v>
      </c>
      <c r="T121" s="28" t="s">
        <v>128</v>
      </c>
      <c r="U121" s="29">
        <v>700</v>
      </c>
      <c r="V121" s="29">
        <v>275</v>
      </c>
      <c r="W121" s="30">
        <v>97.293999999999997</v>
      </c>
      <c r="X121" s="30">
        <v>0.2888133580705009</v>
      </c>
      <c r="Y121" s="29">
        <v>1</v>
      </c>
    </row>
    <row r="122" spans="11:25" x14ac:dyDescent="0.2">
      <c r="K122" s="27">
        <v>10</v>
      </c>
      <c r="L122" s="28" t="s">
        <v>128</v>
      </c>
      <c r="M122" s="29">
        <v>700</v>
      </c>
      <c r="N122" s="29">
        <v>275</v>
      </c>
      <c r="O122" s="30">
        <v>95.429699999999997</v>
      </c>
      <c r="P122" s="30">
        <v>0.28327925788497216</v>
      </c>
      <c r="Q122" s="29">
        <v>1</v>
      </c>
      <c r="S122" s="27">
        <v>10</v>
      </c>
      <c r="T122" s="28" t="s">
        <v>128</v>
      </c>
      <c r="U122" s="29">
        <v>700</v>
      </c>
      <c r="V122" s="29">
        <v>275</v>
      </c>
      <c r="W122" s="30">
        <v>97.313199999999995</v>
      </c>
      <c r="X122" s="30">
        <v>0.28887035250463822</v>
      </c>
      <c r="Y122" s="29">
        <v>1</v>
      </c>
    </row>
    <row r="123" spans="11:25" x14ac:dyDescent="0.2">
      <c r="K123" s="27">
        <v>14</v>
      </c>
      <c r="L123" s="28" t="s">
        <v>127</v>
      </c>
      <c r="M123" s="29">
        <v>300</v>
      </c>
      <c r="N123" s="29">
        <v>675</v>
      </c>
      <c r="O123" s="30">
        <v>168.2972</v>
      </c>
      <c r="P123" s="30">
        <v>0.47491273368606707</v>
      </c>
      <c r="Q123" s="29">
        <v>1</v>
      </c>
      <c r="S123" s="27">
        <v>14</v>
      </c>
      <c r="T123" s="28" t="s">
        <v>127</v>
      </c>
      <c r="U123" s="29">
        <v>300</v>
      </c>
      <c r="V123" s="29">
        <v>675</v>
      </c>
      <c r="W123" s="30">
        <v>171.5607</v>
      </c>
      <c r="X123" s="30">
        <v>0.48412190476190481</v>
      </c>
      <c r="Y123" s="29">
        <v>1</v>
      </c>
    </row>
    <row r="124" spans="11:25" x14ac:dyDescent="0.2">
      <c r="K124" s="27">
        <v>2</v>
      </c>
      <c r="L124" s="28" t="s">
        <v>126</v>
      </c>
      <c r="M124" s="29">
        <v>300</v>
      </c>
      <c r="N124" s="29">
        <v>275</v>
      </c>
      <c r="O124" s="30">
        <v>60.729599999999998</v>
      </c>
      <c r="P124" s="30">
        <v>0.42063792207792206</v>
      </c>
      <c r="Q124" s="29">
        <v>1</v>
      </c>
      <c r="S124" s="27">
        <v>2</v>
      </c>
      <c r="T124" s="28" t="s">
        <v>126</v>
      </c>
      <c r="U124" s="29">
        <v>300</v>
      </c>
      <c r="V124" s="29">
        <v>275</v>
      </c>
      <c r="W124" s="30">
        <v>62.048299999999998</v>
      </c>
      <c r="X124" s="30">
        <v>0.42977177489177487</v>
      </c>
      <c r="Y12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38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96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229</v>
      </c>
      <c r="C4" s="28" t="s">
        <v>380</v>
      </c>
      <c r="D4" s="28" t="s">
        <v>381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-7.9734999999999996</v>
      </c>
      <c r="N4" s="30">
        <v>3.1973934837092731E-2</v>
      </c>
      <c r="O4" s="29">
        <v>1</v>
      </c>
      <c r="R4" s="27">
        <v>229</v>
      </c>
      <c r="S4" s="28" t="s">
        <v>380</v>
      </c>
      <c r="T4" s="28" t="s">
        <v>381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-8.2591000000000001</v>
      </c>
      <c r="AD4" s="30">
        <v>3.311919799498747E-2</v>
      </c>
      <c r="AE4" s="29">
        <v>1</v>
      </c>
    </row>
    <row r="5" spans="2:31" x14ac:dyDescent="0.2">
      <c r="B5" s="27">
        <v>229</v>
      </c>
      <c r="C5" s="28" t="s">
        <v>382</v>
      </c>
      <c r="D5" s="28" t="s">
        <v>383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43.142800000000001</v>
      </c>
      <c r="N5" s="30">
        <v>0.17300370927318298</v>
      </c>
      <c r="O5" s="29">
        <v>1</v>
      </c>
      <c r="R5" s="27">
        <v>229</v>
      </c>
      <c r="S5" s="28" t="s">
        <v>382</v>
      </c>
      <c r="T5" s="28" t="s">
        <v>383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42.861899999999999</v>
      </c>
      <c r="AD5" s="30">
        <v>0.17187729323308271</v>
      </c>
      <c r="AE5" s="29">
        <v>1</v>
      </c>
    </row>
    <row r="6" spans="2:31" x14ac:dyDescent="0.2">
      <c r="B6" s="27">
        <v>230</v>
      </c>
      <c r="C6" s="28" t="s">
        <v>385</v>
      </c>
      <c r="D6" s="28" t="s">
        <v>381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-8.4679000000000002</v>
      </c>
      <c r="N6" s="30">
        <v>3.3956491228070172E-2</v>
      </c>
      <c r="O6" s="29">
        <v>1</v>
      </c>
      <c r="R6" s="27">
        <v>230</v>
      </c>
      <c r="S6" s="28" t="s">
        <v>385</v>
      </c>
      <c r="T6" s="28" t="s">
        <v>381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-8.7566000000000006</v>
      </c>
      <c r="AD6" s="30">
        <v>3.5114185463659152E-2</v>
      </c>
      <c r="AE6" s="29">
        <v>1</v>
      </c>
    </row>
    <row r="7" spans="2:31" x14ac:dyDescent="0.2">
      <c r="B7" s="27">
        <v>230</v>
      </c>
      <c r="C7" s="28" t="s">
        <v>386</v>
      </c>
      <c r="D7" s="28" t="s">
        <v>383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41.510899999999999</v>
      </c>
      <c r="N7" s="30">
        <v>0.16645974937343358</v>
      </c>
      <c r="O7" s="29">
        <v>1</v>
      </c>
      <c r="R7" s="27">
        <v>230</v>
      </c>
      <c r="S7" s="28" t="s">
        <v>386</v>
      </c>
      <c r="T7" s="28" t="s">
        <v>383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41.222999999999999</v>
      </c>
      <c r="AD7" s="30">
        <v>0.16530526315789473</v>
      </c>
      <c r="AE7" s="29">
        <v>1</v>
      </c>
    </row>
    <row r="8" spans="2:31" x14ac:dyDescent="0.2">
      <c r="B8" s="27">
        <v>231</v>
      </c>
      <c r="C8" s="28" t="s">
        <v>387</v>
      </c>
      <c r="D8" s="28" t="s">
        <v>381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-6.8174000000000001</v>
      </c>
      <c r="N8" s="30">
        <v>2.7337944862155392E-2</v>
      </c>
      <c r="O8" s="29">
        <v>1</v>
      </c>
      <c r="R8" s="27">
        <v>231</v>
      </c>
      <c r="S8" s="28" t="s">
        <v>387</v>
      </c>
      <c r="T8" s="28" t="s">
        <v>381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-7.1456999999999997</v>
      </c>
      <c r="AD8" s="30">
        <v>2.8654436090225562E-2</v>
      </c>
      <c r="AE8" s="29">
        <v>1</v>
      </c>
    </row>
    <row r="9" spans="2:31" x14ac:dyDescent="0.2">
      <c r="B9" s="27">
        <v>231</v>
      </c>
      <c r="C9" s="28" t="s">
        <v>388</v>
      </c>
      <c r="D9" s="28" t="s">
        <v>383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42.078299999999999</v>
      </c>
      <c r="N9" s="30">
        <v>0.16873503759398495</v>
      </c>
      <c r="O9" s="29">
        <v>1</v>
      </c>
      <c r="R9" s="27">
        <v>231</v>
      </c>
      <c r="S9" s="28" t="s">
        <v>388</v>
      </c>
      <c r="T9" s="28" t="s">
        <v>383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41.756799999999998</v>
      </c>
      <c r="AD9" s="30">
        <v>0.16744581453634083</v>
      </c>
      <c r="AE9" s="29">
        <v>1</v>
      </c>
    </row>
    <row r="10" spans="2:31" x14ac:dyDescent="0.2">
      <c r="B10" s="27">
        <v>232</v>
      </c>
      <c r="C10" s="28" t="s">
        <v>389</v>
      </c>
      <c r="D10" s="28" t="s">
        <v>381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-8.2126999999999999</v>
      </c>
      <c r="N10" s="30">
        <v>3.29331328320802E-2</v>
      </c>
      <c r="O10" s="29">
        <v>1</v>
      </c>
      <c r="R10" s="27">
        <v>232</v>
      </c>
      <c r="S10" s="28" t="s">
        <v>389</v>
      </c>
      <c r="T10" s="28" t="s">
        <v>381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-8.548</v>
      </c>
      <c r="AD10" s="30">
        <v>3.4277694235588969E-2</v>
      </c>
      <c r="AE10" s="29">
        <v>1</v>
      </c>
    </row>
    <row r="11" spans="2:31" x14ac:dyDescent="0.2">
      <c r="B11" s="27">
        <v>232</v>
      </c>
      <c r="C11" s="28" t="s">
        <v>390</v>
      </c>
      <c r="D11" s="28" t="s">
        <v>383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41.673900000000003</v>
      </c>
      <c r="N11" s="30">
        <v>0.16711338345864662</v>
      </c>
      <c r="O11" s="29">
        <v>1</v>
      </c>
      <c r="R11" s="27">
        <v>232</v>
      </c>
      <c r="S11" s="28" t="s">
        <v>390</v>
      </c>
      <c r="T11" s="28" t="s">
        <v>383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41.3446</v>
      </c>
      <c r="AD11" s="30">
        <v>0.16579288220551378</v>
      </c>
      <c r="AE11" s="29">
        <v>1</v>
      </c>
    </row>
    <row r="12" spans="2:31" x14ac:dyDescent="0.2">
      <c r="B12" s="27">
        <v>233</v>
      </c>
      <c r="C12" s="28" t="s">
        <v>392</v>
      </c>
      <c r="D12" s="28" t="s">
        <v>381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-12.2387</v>
      </c>
      <c r="N12" s="30">
        <v>4.9077493734335835E-2</v>
      </c>
      <c r="O12" s="29">
        <v>1</v>
      </c>
      <c r="R12" s="27">
        <v>233</v>
      </c>
      <c r="S12" s="28" t="s">
        <v>392</v>
      </c>
      <c r="T12" s="28" t="s">
        <v>381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-12.506500000000001</v>
      </c>
      <c r="AD12" s="30">
        <v>5.0151378446115287E-2</v>
      </c>
      <c r="AE12" s="29">
        <v>1</v>
      </c>
    </row>
    <row r="13" spans="2:31" x14ac:dyDescent="0.2">
      <c r="B13" s="27">
        <v>233</v>
      </c>
      <c r="C13" s="28" t="s">
        <v>393</v>
      </c>
      <c r="D13" s="28" t="s">
        <v>383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35.505699999999997</v>
      </c>
      <c r="N13" s="30">
        <v>0.14237874686716792</v>
      </c>
      <c r="O13" s="29">
        <v>1</v>
      </c>
      <c r="R13" s="27">
        <v>233</v>
      </c>
      <c r="S13" s="28" t="s">
        <v>393</v>
      </c>
      <c r="T13" s="28" t="s">
        <v>383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35.240099999999998</v>
      </c>
      <c r="AD13" s="30">
        <v>0.14131368421052631</v>
      </c>
      <c r="AE13" s="29">
        <v>1</v>
      </c>
    </row>
    <row r="14" spans="2:31" x14ac:dyDescent="0.2">
      <c r="B14" s="27">
        <v>211</v>
      </c>
      <c r="C14" s="28" t="s">
        <v>395</v>
      </c>
      <c r="D14" s="28" t="s">
        <v>381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-33.761000000000003</v>
      </c>
      <c r="N14" s="30">
        <v>0.13538245614035088</v>
      </c>
      <c r="O14" s="29">
        <v>1</v>
      </c>
      <c r="R14" s="27">
        <v>211</v>
      </c>
      <c r="S14" s="28" t="s">
        <v>395</v>
      </c>
      <c r="T14" s="28" t="s">
        <v>381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-33.839799999999997</v>
      </c>
      <c r="AD14" s="30">
        <v>0.1356984461152882</v>
      </c>
      <c r="AE14" s="29">
        <v>1</v>
      </c>
    </row>
    <row r="15" spans="2:31" x14ac:dyDescent="0.2">
      <c r="B15" s="27">
        <v>211</v>
      </c>
      <c r="C15" s="28" t="s">
        <v>396</v>
      </c>
      <c r="D15" s="28" t="s">
        <v>383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35.510599999999997</v>
      </c>
      <c r="N15" s="30">
        <v>0.14239839598997492</v>
      </c>
      <c r="O15" s="29">
        <v>1</v>
      </c>
      <c r="R15" s="27">
        <v>211</v>
      </c>
      <c r="S15" s="28" t="s">
        <v>396</v>
      </c>
      <c r="T15" s="28" t="s">
        <v>383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35.563200000000002</v>
      </c>
      <c r="AD15" s="30">
        <v>0.1426093233082707</v>
      </c>
      <c r="AE15" s="29">
        <v>1</v>
      </c>
    </row>
    <row r="16" spans="2:31" x14ac:dyDescent="0.2">
      <c r="B16" s="27">
        <v>214</v>
      </c>
      <c r="C16" s="28" t="s">
        <v>398</v>
      </c>
      <c r="D16" s="28" t="s">
        <v>381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-53.298999999999999</v>
      </c>
      <c r="N16" s="30">
        <v>0.21373032581453635</v>
      </c>
      <c r="O16" s="29">
        <v>1</v>
      </c>
      <c r="R16" s="27">
        <v>214</v>
      </c>
      <c r="S16" s="28" t="s">
        <v>398</v>
      </c>
      <c r="T16" s="28" t="s">
        <v>381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-53.337200000000003</v>
      </c>
      <c r="AD16" s="30">
        <v>0.21388350877192985</v>
      </c>
      <c r="AE16" s="29">
        <v>1</v>
      </c>
    </row>
    <row r="17" spans="2:31" x14ac:dyDescent="0.2">
      <c r="B17" s="27">
        <v>214</v>
      </c>
      <c r="C17" s="28" t="s">
        <v>399</v>
      </c>
      <c r="D17" s="28" t="s">
        <v>383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58.420900000000003</v>
      </c>
      <c r="N17" s="30">
        <v>0.2342692731829574</v>
      </c>
      <c r="O17" s="29">
        <v>1</v>
      </c>
      <c r="R17" s="27">
        <v>214</v>
      </c>
      <c r="S17" s="28" t="s">
        <v>399</v>
      </c>
      <c r="T17" s="28" t="s">
        <v>383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58.417999999999999</v>
      </c>
      <c r="AD17" s="30">
        <v>0.23425764411027569</v>
      </c>
      <c r="AE17" s="29">
        <v>1</v>
      </c>
    </row>
    <row r="18" spans="2:31" x14ac:dyDescent="0.2">
      <c r="B18" s="27">
        <v>217</v>
      </c>
      <c r="C18" s="28" t="s">
        <v>401</v>
      </c>
      <c r="D18" s="28" t="s">
        <v>381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-56.515900000000002</v>
      </c>
      <c r="N18" s="30">
        <v>0.22663017543859651</v>
      </c>
      <c r="O18" s="29">
        <v>1</v>
      </c>
      <c r="R18" s="27">
        <v>217</v>
      </c>
      <c r="S18" s="28" t="s">
        <v>401</v>
      </c>
      <c r="T18" s="28" t="s">
        <v>381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-56.5792</v>
      </c>
      <c r="AD18" s="30">
        <v>0.22688401002506264</v>
      </c>
      <c r="AE18" s="29">
        <v>1</v>
      </c>
    </row>
    <row r="19" spans="2:31" x14ac:dyDescent="0.2">
      <c r="B19" s="27">
        <v>217</v>
      </c>
      <c r="C19" s="28" t="s">
        <v>402</v>
      </c>
      <c r="D19" s="28" t="s">
        <v>383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58.92</v>
      </c>
      <c r="N19" s="30">
        <v>0.23627067669172933</v>
      </c>
      <c r="O19" s="29">
        <v>1</v>
      </c>
      <c r="R19" s="27">
        <v>217</v>
      </c>
      <c r="S19" s="28" t="s">
        <v>402</v>
      </c>
      <c r="T19" s="28" t="s">
        <v>383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58.854399999999998</v>
      </c>
      <c r="AD19" s="30">
        <v>0.23600761904761905</v>
      </c>
      <c r="AE19" s="29">
        <v>1</v>
      </c>
    </row>
    <row r="20" spans="2:31" x14ac:dyDescent="0.2">
      <c r="B20" s="27">
        <v>220</v>
      </c>
      <c r="C20" s="28" t="s">
        <v>404</v>
      </c>
      <c r="D20" s="28" t="s">
        <v>381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-57.507300000000001</v>
      </c>
      <c r="N20" s="30">
        <v>0.2306057142857143</v>
      </c>
      <c r="O20" s="29">
        <v>1</v>
      </c>
      <c r="R20" s="27">
        <v>220</v>
      </c>
      <c r="S20" s="28" t="s">
        <v>404</v>
      </c>
      <c r="T20" s="28" t="s">
        <v>381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-57.546999999999997</v>
      </c>
      <c r="AD20" s="30">
        <v>0.23076491228070176</v>
      </c>
      <c r="AE20" s="29">
        <v>1</v>
      </c>
    </row>
    <row r="21" spans="2:31" x14ac:dyDescent="0.2">
      <c r="B21" s="27">
        <v>220</v>
      </c>
      <c r="C21" s="28" t="s">
        <v>405</v>
      </c>
      <c r="D21" s="28" t="s">
        <v>383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57.497700000000002</v>
      </c>
      <c r="N21" s="30">
        <v>0.23056721804511279</v>
      </c>
      <c r="O21" s="29">
        <v>1</v>
      </c>
      <c r="R21" s="27">
        <v>220</v>
      </c>
      <c r="S21" s="28" t="s">
        <v>405</v>
      </c>
      <c r="T21" s="28" t="s">
        <v>383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57.4602</v>
      </c>
      <c r="AD21" s="30">
        <v>0.23041684210526314</v>
      </c>
      <c r="AE21" s="29">
        <v>1</v>
      </c>
    </row>
    <row r="22" spans="2:31" x14ac:dyDescent="0.2">
      <c r="B22" s="27">
        <v>223</v>
      </c>
      <c r="C22" s="28" t="s">
        <v>407</v>
      </c>
      <c r="D22" s="28" t="s">
        <v>381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-54.101100000000002</v>
      </c>
      <c r="N22" s="30">
        <v>0.21694676691729325</v>
      </c>
      <c r="O22" s="29">
        <v>1</v>
      </c>
      <c r="R22" s="27">
        <v>223</v>
      </c>
      <c r="S22" s="28" t="s">
        <v>407</v>
      </c>
      <c r="T22" s="28" t="s">
        <v>381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-54.088799999999999</v>
      </c>
      <c r="AD22" s="30">
        <v>0.21689744360902255</v>
      </c>
      <c r="AE22" s="29">
        <v>1</v>
      </c>
    </row>
    <row r="23" spans="2:31" x14ac:dyDescent="0.2">
      <c r="B23" s="27">
        <v>223</v>
      </c>
      <c r="C23" s="28" t="s">
        <v>408</v>
      </c>
      <c r="D23" s="28" t="s">
        <v>383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57.311300000000003</v>
      </c>
      <c r="N23" s="30">
        <v>0.22981974937343361</v>
      </c>
      <c r="O23" s="29">
        <v>1</v>
      </c>
      <c r="R23" s="27">
        <v>223</v>
      </c>
      <c r="S23" s="28" t="s">
        <v>408</v>
      </c>
      <c r="T23" s="28" t="s">
        <v>383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57.2913</v>
      </c>
      <c r="AD23" s="30">
        <v>0.22973954887218045</v>
      </c>
      <c r="AE23" s="29">
        <v>1</v>
      </c>
    </row>
    <row r="24" spans="2:31" x14ac:dyDescent="0.2">
      <c r="B24" s="27">
        <v>226</v>
      </c>
      <c r="C24" s="28" t="s">
        <v>410</v>
      </c>
      <c r="D24" s="28" t="s">
        <v>381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-37.6539</v>
      </c>
      <c r="N24" s="30">
        <v>0.15099308270676692</v>
      </c>
      <c r="O24" s="29">
        <v>1</v>
      </c>
      <c r="R24" s="27">
        <v>226</v>
      </c>
      <c r="S24" s="28" t="s">
        <v>410</v>
      </c>
      <c r="T24" s="28" t="s">
        <v>381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-37.619799999999998</v>
      </c>
      <c r="AD24" s="30">
        <v>0.15085634085213032</v>
      </c>
      <c r="AE24" s="29">
        <v>1</v>
      </c>
    </row>
    <row r="25" spans="2:31" x14ac:dyDescent="0.2">
      <c r="B25" s="27">
        <v>226</v>
      </c>
      <c r="C25" s="28" t="s">
        <v>411</v>
      </c>
      <c r="D25" s="28" t="s">
        <v>383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41.077199999999998</v>
      </c>
      <c r="N25" s="30">
        <v>0.16472060150375939</v>
      </c>
      <c r="O25" s="29">
        <v>1</v>
      </c>
      <c r="R25" s="27">
        <v>226</v>
      </c>
      <c r="S25" s="28" t="s">
        <v>411</v>
      </c>
      <c r="T25" s="28" t="s">
        <v>383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40.979799999999997</v>
      </c>
      <c r="AD25" s="30">
        <v>0.16433002506265662</v>
      </c>
      <c r="AE25" s="29">
        <v>1</v>
      </c>
    </row>
    <row r="26" spans="2:31" x14ac:dyDescent="0.2">
      <c r="B26" s="27">
        <v>234</v>
      </c>
      <c r="C26" s="28" t="s">
        <v>413</v>
      </c>
      <c r="D26" s="28" t="s">
        <v>381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-13.573399999999999</v>
      </c>
      <c r="N26" s="30">
        <v>5.4429674185463656E-2</v>
      </c>
      <c r="O26" s="29">
        <v>1</v>
      </c>
      <c r="R26" s="27">
        <v>234</v>
      </c>
      <c r="S26" s="28" t="s">
        <v>413</v>
      </c>
      <c r="T26" s="28" t="s">
        <v>381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-13.9642</v>
      </c>
      <c r="AD26" s="30">
        <v>5.5996791979949875E-2</v>
      </c>
      <c r="AE26" s="29">
        <v>1</v>
      </c>
    </row>
    <row r="27" spans="2:31" x14ac:dyDescent="0.2">
      <c r="B27" s="27">
        <v>234</v>
      </c>
      <c r="C27" s="28" t="s">
        <v>414</v>
      </c>
      <c r="D27" s="28" t="s">
        <v>383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41.077199999999998</v>
      </c>
      <c r="N27" s="30">
        <v>0.16472060150375939</v>
      </c>
      <c r="O27" s="29">
        <v>1</v>
      </c>
      <c r="R27" s="27">
        <v>234</v>
      </c>
      <c r="S27" s="28" t="s">
        <v>414</v>
      </c>
      <c r="T27" s="28" t="s">
        <v>383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40.979799999999997</v>
      </c>
      <c r="AD27" s="30">
        <v>0.16433002506265662</v>
      </c>
      <c r="AE27" s="29">
        <v>1</v>
      </c>
    </row>
    <row r="28" spans="2:31" x14ac:dyDescent="0.2">
      <c r="B28" s="27">
        <v>235</v>
      </c>
      <c r="C28" s="28" t="s">
        <v>416</v>
      </c>
      <c r="D28" s="28" t="s">
        <v>381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-16.501300000000001</v>
      </c>
      <c r="N28" s="30">
        <v>6.6170626566416035E-2</v>
      </c>
      <c r="O28" s="29">
        <v>1</v>
      </c>
      <c r="R28" s="27">
        <v>235</v>
      </c>
      <c r="S28" s="28" t="s">
        <v>416</v>
      </c>
      <c r="T28" s="28" t="s">
        <v>381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-16.935600000000001</v>
      </c>
      <c r="AD28" s="30">
        <v>6.7912180451127832E-2</v>
      </c>
      <c r="AE28" s="29">
        <v>1</v>
      </c>
    </row>
    <row r="29" spans="2:31" x14ac:dyDescent="0.2">
      <c r="B29" s="27">
        <v>235</v>
      </c>
      <c r="C29" s="28" t="s">
        <v>417</v>
      </c>
      <c r="D29" s="28" t="s">
        <v>383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41.077199999999998</v>
      </c>
      <c r="N29" s="30">
        <v>0.16472060150375939</v>
      </c>
      <c r="O29" s="29">
        <v>1</v>
      </c>
      <c r="R29" s="27">
        <v>235</v>
      </c>
      <c r="S29" s="28" t="s">
        <v>417</v>
      </c>
      <c r="T29" s="28" t="s">
        <v>383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40.979799999999997</v>
      </c>
      <c r="AD29" s="30">
        <v>0.16433002506265662</v>
      </c>
      <c r="AE29" s="29">
        <v>1</v>
      </c>
    </row>
    <row r="30" spans="2:31" x14ac:dyDescent="0.2">
      <c r="B30" s="27">
        <v>236</v>
      </c>
      <c r="C30" s="28" t="s">
        <v>418</v>
      </c>
      <c r="D30" s="28" t="s">
        <v>381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-21.099299999999999</v>
      </c>
      <c r="N30" s="30">
        <v>8.4608721804511275E-2</v>
      </c>
      <c r="O30" s="29">
        <v>1</v>
      </c>
      <c r="R30" s="27">
        <v>236</v>
      </c>
      <c r="S30" s="28" t="s">
        <v>418</v>
      </c>
      <c r="T30" s="28" t="s">
        <v>381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-21.400200000000002</v>
      </c>
      <c r="AD30" s="30">
        <v>8.5815338345864661E-2</v>
      </c>
      <c r="AE30" s="29">
        <v>1</v>
      </c>
    </row>
    <row r="31" spans="2:31" x14ac:dyDescent="0.2">
      <c r="B31" s="27">
        <v>236</v>
      </c>
      <c r="C31" s="28" t="s">
        <v>419</v>
      </c>
      <c r="D31" s="28" t="s">
        <v>383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41.077199999999998</v>
      </c>
      <c r="N31" s="30">
        <v>0.16472060150375939</v>
      </c>
      <c r="O31" s="29">
        <v>1</v>
      </c>
      <c r="R31" s="27">
        <v>236</v>
      </c>
      <c r="S31" s="28" t="s">
        <v>419</v>
      </c>
      <c r="T31" s="28" t="s">
        <v>383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40.979799999999997</v>
      </c>
      <c r="AD31" s="30">
        <v>0.16433002506265662</v>
      </c>
      <c r="AE31" s="29">
        <v>1</v>
      </c>
    </row>
    <row r="32" spans="2:31" x14ac:dyDescent="0.2">
      <c r="B32" s="27">
        <v>237</v>
      </c>
      <c r="C32" s="28" t="s">
        <v>420</v>
      </c>
      <c r="D32" s="28" t="s">
        <v>381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-17.0715</v>
      </c>
      <c r="N32" s="30">
        <v>6.8457142857142855E-2</v>
      </c>
      <c r="O32" s="29">
        <v>1</v>
      </c>
      <c r="R32" s="27">
        <v>237</v>
      </c>
      <c r="S32" s="28" t="s">
        <v>420</v>
      </c>
      <c r="T32" s="28" t="s">
        <v>381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-17.4358</v>
      </c>
      <c r="AD32" s="30">
        <v>6.9917994987468673E-2</v>
      </c>
      <c r="AE32" s="29">
        <v>1</v>
      </c>
    </row>
    <row r="33" spans="2:31" x14ac:dyDescent="0.2">
      <c r="B33" s="27">
        <v>237</v>
      </c>
      <c r="C33" s="28" t="s">
        <v>421</v>
      </c>
      <c r="D33" s="28" t="s">
        <v>383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41.077199999999998</v>
      </c>
      <c r="N33" s="30">
        <v>0.16472060150375939</v>
      </c>
      <c r="O33" s="29">
        <v>1</v>
      </c>
      <c r="R33" s="27">
        <v>237</v>
      </c>
      <c r="S33" s="28" t="s">
        <v>421</v>
      </c>
      <c r="T33" s="28" t="s">
        <v>383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40.979799999999997</v>
      </c>
      <c r="AD33" s="30">
        <v>0.16433002506265662</v>
      </c>
      <c r="AE33" s="29">
        <v>1</v>
      </c>
    </row>
    <row r="34" spans="2:31" x14ac:dyDescent="0.2">
      <c r="B34" s="27">
        <v>238</v>
      </c>
      <c r="C34" s="28" t="s">
        <v>423</v>
      </c>
      <c r="D34" s="28" t="s">
        <v>381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-17.2942</v>
      </c>
      <c r="N34" s="30">
        <v>6.9350175438596492E-2</v>
      </c>
      <c r="O34" s="29">
        <v>1</v>
      </c>
      <c r="R34" s="27">
        <v>238</v>
      </c>
      <c r="S34" s="28" t="s">
        <v>423</v>
      </c>
      <c r="T34" s="28" t="s">
        <v>381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-17.7012</v>
      </c>
      <c r="AD34" s="30">
        <v>7.0982255639097741E-2</v>
      </c>
      <c r="AE34" s="29">
        <v>1</v>
      </c>
    </row>
    <row r="35" spans="2:31" x14ac:dyDescent="0.2">
      <c r="B35" s="27">
        <v>238</v>
      </c>
      <c r="C35" s="28" t="s">
        <v>424</v>
      </c>
      <c r="D35" s="28" t="s">
        <v>383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41.077199999999998</v>
      </c>
      <c r="N35" s="30">
        <v>0.16472060150375939</v>
      </c>
      <c r="O35" s="29">
        <v>1</v>
      </c>
      <c r="R35" s="27">
        <v>238</v>
      </c>
      <c r="S35" s="28" t="s">
        <v>424</v>
      </c>
      <c r="T35" s="28" t="s">
        <v>383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40.979799999999997</v>
      </c>
      <c r="AD35" s="30">
        <v>0.16433002506265662</v>
      </c>
      <c r="AE35" s="29">
        <v>1</v>
      </c>
    </row>
    <row r="36" spans="2:31" x14ac:dyDescent="0.2">
      <c r="B36" s="27">
        <v>212</v>
      </c>
      <c r="C36" s="28" t="s">
        <v>426</v>
      </c>
      <c r="D36" s="28" t="s">
        <v>381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-34.583599999999997</v>
      </c>
      <c r="N36" s="30">
        <v>0.13868110275689222</v>
      </c>
      <c r="O36" s="29">
        <v>1</v>
      </c>
      <c r="R36" s="27">
        <v>212</v>
      </c>
      <c r="S36" s="28" t="s">
        <v>426</v>
      </c>
      <c r="T36" s="28" t="s">
        <v>381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-34.671999999999997</v>
      </c>
      <c r="AD36" s="30">
        <v>0.13903558897243107</v>
      </c>
      <c r="AE36" s="29">
        <v>1</v>
      </c>
    </row>
    <row r="37" spans="2:31" x14ac:dyDescent="0.2">
      <c r="B37" s="27">
        <v>212</v>
      </c>
      <c r="C37" s="28" t="s">
        <v>427</v>
      </c>
      <c r="D37" s="28" t="s">
        <v>383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41.077199999999998</v>
      </c>
      <c r="N37" s="30">
        <v>0.16472060150375939</v>
      </c>
      <c r="O37" s="29">
        <v>1</v>
      </c>
      <c r="R37" s="27">
        <v>212</v>
      </c>
      <c r="S37" s="28" t="s">
        <v>427</v>
      </c>
      <c r="T37" s="28" t="s">
        <v>383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34.676600000000001</v>
      </c>
      <c r="AD37" s="30">
        <v>0.1390540350877193</v>
      </c>
      <c r="AE37" s="29">
        <v>1</v>
      </c>
    </row>
    <row r="38" spans="2:31" x14ac:dyDescent="0.2">
      <c r="B38" s="27">
        <v>215</v>
      </c>
      <c r="C38" s="28" t="s">
        <v>429</v>
      </c>
      <c r="D38" s="28" t="s">
        <v>381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-57.686599999999999</v>
      </c>
      <c r="N38" s="30">
        <v>0.23132471177944861</v>
      </c>
      <c r="O38" s="29">
        <v>1</v>
      </c>
      <c r="R38" s="27">
        <v>215</v>
      </c>
      <c r="S38" s="28" t="s">
        <v>429</v>
      </c>
      <c r="T38" s="28" t="s">
        <v>381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-57.725099999999998</v>
      </c>
      <c r="AD38" s="30">
        <v>0.2314790977443609</v>
      </c>
      <c r="AE38" s="29">
        <v>1</v>
      </c>
    </row>
    <row r="39" spans="2:31" x14ac:dyDescent="0.2">
      <c r="B39" s="27">
        <v>215</v>
      </c>
      <c r="C39" s="28" t="s">
        <v>430</v>
      </c>
      <c r="D39" s="28" t="s">
        <v>383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57.721299999999999</v>
      </c>
      <c r="N39" s="30">
        <v>0.23146385964912281</v>
      </c>
      <c r="O39" s="29">
        <v>1</v>
      </c>
      <c r="R39" s="27">
        <v>215</v>
      </c>
      <c r="S39" s="28" t="s">
        <v>430</v>
      </c>
      <c r="T39" s="28" t="s">
        <v>383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34.676600000000001</v>
      </c>
      <c r="AD39" s="30">
        <v>0.1390540350877193</v>
      </c>
      <c r="AE39" s="29">
        <v>1</v>
      </c>
    </row>
    <row r="40" spans="2:31" x14ac:dyDescent="0.2">
      <c r="B40" s="27">
        <v>218</v>
      </c>
      <c r="C40" s="28" t="s">
        <v>432</v>
      </c>
      <c r="D40" s="28" t="s">
        <v>381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-58.0473</v>
      </c>
      <c r="N40" s="30">
        <v>0.2327711278195489</v>
      </c>
      <c r="O40" s="29">
        <v>1</v>
      </c>
      <c r="R40" s="27">
        <v>218</v>
      </c>
      <c r="S40" s="28" t="s">
        <v>432</v>
      </c>
      <c r="T40" s="28" t="s">
        <v>381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-58.058999999999997</v>
      </c>
      <c r="AD40" s="30">
        <v>0.23281804511278195</v>
      </c>
      <c r="AE40" s="29">
        <v>1</v>
      </c>
    </row>
    <row r="41" spans="2:31" x14ac:dyDescent="0.2">
      <c r="B41" s="27">
        <v>218</v>
      </c>
      <c r="C41" s="28" t="s">
        <v>433</v>
      </c>
      <c r="D41" s="28" t="s">
        <v>383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57.721299999999999</v>
      </c>
      <c r="N41" s="30">
        <v>0.23146385964912281</v>
      </c>
      <c r="O41" s="29">
        <v>1</v>
      </c>
      <c r="R41" s="27">
        <v>218</v>
      </c>
      <c r="S41" s="28" t="s">
        <v>433</v>
      </c>
      <c r="T41" s="28" t="s">
        <v>383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58.016500000000001</v>
      </c>
      <c r="AD41" s="30">
        <v>0.23264761904761905</v>
      </c>
      <c r="AE41" s="29">
        <v>1</v>
      </c>
    </row>
    <row r="42" spans="2:31" x14ac:dyDescent="0.2">
      <c r="B42" s="27">
        <v>221</v>
      </c>
      <c r="C42" s="28" t="s">
        <v>435</v>
      </c>
      <c r="D42" s="28" t="s">
        <v>381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-57.372</v>
      </c>
      <c r="N42" s="30">
        <v>0.23006315789473683</v>
      </c>
      <c r="O42" s="29">
        <v>1</v>
      </c>
      <c r="R42" s="27">
        <v>221</v>
      </c>
      <c r="S42" s="28" t="s">
        <v>435</v>
      </c>
      <c r="T42" s="28" t="s">
        <v>381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-57.406700000000001</v>
      </c>
      <c r="AD42" s="30">
        <v>0.230202305764411</v>
      </c>
      <c r="AE42" s="29">
        <v>1</v>
      </c>
    </row>
    <row r="43" spans="2:31" x14ac:dyDescent="0.2">
      <c r="B43" s="27">
        <v>221</v>
      </c>
      <c r="C43" s="28" t="s">
        <v>436</v>
      </c>
      <c r="D43" s="28" t="s">
        <v>383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57.721299999999999</v>
      </c>
      <c r="N43" s="30">
        <v>0.23146385964912281</v>
      </c>
      <c r="O43" s="29">
        <v>1</v>
      </c>
      <c r="R43" s="27">
        <v>221</v>
      </c>
      <c r="S43" s="28" t="s">
        <v>436</v>
      </c>
      <c r="T43" s="28" t="s">
        <v>383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57.356099999999998</v>
      </c>
      <c r="AD43" s="30">
        <v>0.2299993984962406</v>
      </c>
      <c r="AE43" s="29">
        <v>1</v>
      </c>
    </row>
    <row r="44" spans="2:31" x14ac:dyDescent="0.2">
      <c r="B44" s="27">
        <v>224</v>
      </c>
      <c r="C44" s="28" t="s">
        <v>438</v>
      </c>
      <c r="D44" s="28" t="s">
        <v>381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-58.868600000000001</v>
      </c>
      <c r="N44" s="30">
        <v>0.23606456140350876</v>
      </c>
      <c r="O44" s="29">
        <v>1</v>
      </c>
      <c r="R44" s="27">
        <v>224</v>
      </c>
      <c r="S44" s="28" t="s">
        <v>438</v>
      </c>
      <c r="T44" s="28" t="s">
        <v>381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-58.893099999999997</v>
      </c>
      <c r="AD44" s="30">
        <v>0.23616280701754386</v>
      </c>
      <c r="AE44" s="29">
        <v>1</v>
      </c>
    </row>
    <row r="45" spans="2:31" x14ac:dyDescent="0.2">
      <c r="B45" s="27">
        <v>224</v>
      </c>
      <c r="C45" s="28" t="s">
        <v>439</v>
      </c>
      <c r="D45" s="28" t="s">
        <v>383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59.062800000000003</v>
      </c>
      <c r="N45" s="30">
        <v>0.23684330827067671</v>
      </c>
      <c r="O45" s="29">
        <v>1</v>
      </c>
      <c r="R45" s="27">
        <v>224</v>
      </c>
      <c r="S45" s="28" t="s">
        <v>439</v>
      </c>
      <c r="T45" s="28" t="s">
        <v>383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57.356099999999998</v>
      </c>
      <c r="AD45" s="30">
        <v>0.2299993984962406</v>
      </c>
      <c r="AE45" s="29">
        <v>1</v>
      </c>
    </row>
    <row r="46" spans="2:31" x14ac:dyDescent="0.2">
      <c r="B46" s="27">
        <v>227</v>
      </c>
      <c r="C46" s="28" t="s">
        <v>441</v>
      </c>
      <c r="D46" s="28" t="s">
        <v>381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-42.144199999999998</v>
      </c>
      <c r="N46" s="30">
        <v>0.16899929824561402</v>
      </c>
      <c r="O46" s="29">
        <v>1</v>
      </c>
      <c r="R46" s="27">
        <v>227</v>
      </c>
      <c r="S46" s="28" t="s">
        <v>441</v>
      </c>
      <c r="T46" s="28" t="s">
        <v>381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-42.098799999999997</v>
      </c>
      <c r="AD46" s="30">
        <v>0.16881724310776941</v>
      </c>
      <c r="AE46" s="29">
        <v>1</v>
      </c>
    </row>
    <row r="47" spans="2:31" x14ac:dyDescent="0.2">
      <c r="B47" s="27">
        <v>227</v>
      </c>
      <c r="C47" s="28" t="s">
        <v>442</v>
      </c>
      <c r="D47" s="28" t="s">
        <v>383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59.062800000000003</v>
      </c>
      <c r="N47" s="30">
        <v>0.23684330827067671</v>
      </c>
      <c r="O47" s="29">
        <v>1</v>
      </c>
      <c r="R47" s="27">
        <v>227</v>
      </c>
      <c r="S47" s="28" t="s">
        <v>442</v>
      </c>
      <c r="T47" s="28" t="s">
        <v>383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42.100499999999997</v>
      </c>
      <c r="AD47" s="30">
        <v>0.16882406015037593</v>
      </c>
      <c r="AE47" s="29">
        <v>1</v>
      </c>
    </row>
    <row r="48" spans="2:31" x14ac:dyDescent="0.2">
      <c r="B48" s="27">
        <v>239</v>
      </c>
      <c r="C48" s="28" t="s">
        <v>444</v>
      </c>
      <c r="D48" s="28" t="s">
        <v>381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-13.545</v>
      </c>
      <c r="N48" s="30">
        <v>5.4315789473684213E-2</v>
      </c>
      <c r="O48" s="29">
        <v>1</v>
      </c>
      <c r="R48" s="27">
        <v>239</v>
      </c>
      <c r="S48" s="28" t="s">
        <v>444</v>
      </c>
      <c r="T48" s="28" t="s">
        <v>381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-13.932600000000001</v>
      </c>
      <c r="AD48" s="30">
        <v>5.5870075187969929E-2</v>
      </c>
      <c r="AE48" s="29">
        <v>1</v>
      </c>
    </row>
    <row r="49" spans="2:31" x14ac:dyDescent="0.2">
      <c r="B49" s="27">
        <v>239</v>
      </c>
      <c r="C49" s="28" t="s">
        <v>445</v>
      </c>
      <c r="D49" s="28" t="s">
        <v>383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59.062800000000003</v>
      </c>
      <c r="N49" s="30">
        <v>0.23684330827067671</v>
      </c>
      <c r="O49" s="29">
        <v>1</v>
      </c>
      <c r="R49" s="27">
        <v>239</v>
      </c>
      <c r="S49" s="28" t="s">
        <v>445</v>
      </c>
      <c r="T49" s="28" t="s">
        <v>383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42.100499999999997</v>
      </c>
      <c r="AD49" s="30">
        <v>0.16882406015037593</v>
      </c>
      <c r="AE49" s="29">
        <v>1</v>
      </c>
    </row>
    <row r="50" spans="2:31" x14ac:dyDescent="0.2">
      <c r="B50" s="27">
        <v>240</v>
      </c>
      <c r="C50" s="28" t="s">
        <v>447</v>
      </c>
      <c r="D50" s="28" t="s">
        <v>381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-16.469799999999999</v>
      </c>
      <c r="N50" s="30">
        <v>6.6044310776942353E-2</v>
      </c>
      <c r="O50" s="29">
        <v>1</v>
      </c>
      <c r="R50" s="27">
        <v>240</v>
      </c>
      <c r="S50" s="28" t="s">
        <v>447</v>
      </c>
      <c r="T50" s="28" t="s">
        <v>381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-16.899899999999999</v>
      </c>
      <c r="AD50" s="30">
        <v>6.7769022556390973E-2</v>
      </c>
      <c r="AE50" s="29">
        <v>1</v>
      </c>
    </row>
    <row r="51" spans="2:31" x14ac:dyDescent="0.2">
      <c r="B51" s="27">
        <v>240</v>
      </c>
      <c r="C51" s="28" t="s">
        <v>448</v>
      </c>
      <c r="D51" s="28" t="s">
        <v>383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59.062800000000003</v>
      </c>
      <c r="N51" s="30">
        <v>0.23684330827067671</v>
      </c>
      <c r="O51" s="29">
        <v>1</v>
      </c>
      <c r="R51" s="27">
        <v>240</v>
      </c>
      <c r="S51" s="28" t="s">
        <v>448</v>
      </c>
      <c r="T51" s="28" t="s">
        <v>383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42.100499999999997</v>
      </c>
      <c r="AD51" s="30">
        <v>0.16882406015037593</v>
      </c>
      <c r="AE51" s="29">
        <v>1</v>
      </c>
    </row>
    <row r="52" spans="2:31" x14ac:dyDescent="0.2">
      <c r="B52" s="27">
        <v>241</v>
      </c>
      <c r="C52" s="28" t="s">
        <v>449</v>
      </c>
      <c r="D52" s="28" t="s">
        <v>381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-21.060300000000002</v>
      </c>
      <c r="N52" s="30">
        <v>8.4452330827067684E-2</v>
      </c>
      <c r="O52" s="29">
        <v>1</v>
      </c>
      <c r="R52" s="27">
        <v>241</v>
      </c>
      <c r="S52" s="28" t="s">
        <v>449</v>
      </c>
      <c r="T52" s="28" t="s">
        <v>381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-21.357299999999999</v>
      </c>
      <c r="AD52" s="30">
        <v>8.5643308270676691E-2</v>
      </c>
      <c r="AE52" s="29">
        <v>1</v>
      </c>
    </row>
    <row r="53" spans="2:31" x14ac:dyDescent="0.2">
      <c r="B53" s="27">
        <v>241</v>
      </c>
      <c r="C53" s="28" t="s">
        <v>450</v>
      </c>
      <c r="D53" s="28" t="s">
        <v>383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59.062800000000003</v>
      </c>
      <c r="N53" s="30">
        <v>0.23684330827067671</v>
      </c>
      <c r="O53" s="29">
        <v>1</v>
      </c>
      <c r="R53" s="27">
        <v>241</v>
      </c>
      <c r="S53" s="28" t="s">
        <v>450</v>
      </c>
      <c r="T53" s="28" t="s">
        <v>383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42.100499999999997</v>
      </c>
      <c r="AD53" s="30">
        <v>0.16882406015037593</v>
      </c>
      <c r="AE53" s="29">
        <v>1</v>
      </c>
    </row>
    <row r="54" spans="2:31" x14ac:dyDescent="0.2">
      <c r="B54" s="27">
        <v>242</v>
      </c>
      <c r="C54" s="28" t="s">
        <v>451</v>
      </c>
      <c r="D54" s="28" t="s">
        <v>381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-16.9453</v>
      </c>
      <c r="N54" s="30">
        <v>6.7951077694235584E-2</v>
      </c>
      <c r="O54" s="29">
        <v>1</v>
      </c>
      <c r="R54" s="27">
        <v>242</v>
      </c>
      <c r="S54" s="28" t="s">
        <v>451</v>
      </c>
      <c r="T54" s="28" t="s">
        <v>381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-17.303999999999998</v>
      </c>
      <c r="AD54" s="30">
        <v>6.9389473684210529E-2</v>
      </c>
      <c r="AE54" s="29">
        <v>1</v>
      </c>
    </row>
    <row r="55" spans="2:31" x14ac:dyDescent="0.2">
      <c r="B55" s="27">
        <v>242</v>
      </c>
      <c r="C55" s="28" t="s">
        <v>452</v>
      </c>
      <c r="D55" s="28" t="s">
        <v>383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59.062800000000003</v>
      </c>
      <c r="N55" s="30">
        <v>0.23684330827067671</v>
      </c>
      <c r="O55" s="29">
        <v>1</v>
      </c>
      <c r="R55" s="27">
        <v>242</v>
      </c>
      <c r="S55" s="28" t="s">
        <v>452</v>
      </c>
      <c r="T55" s="28" t="s">
        <v>383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42.100499999999997</v>
      </c>
      <c r="AD55" s="30">
        <v>0.16882406015037593</v>
      </c>
      <c r="AE55" s="29">
        <v>1</v>
      </c>
    </row>
    <row r="56" spans="2:31" x14ac:dyDescent="0.2">
      <c r="B56" s="27">
        <v>243</v>
      </c>
      <c r="C56" s="28" t="s">
        <v>454</v>
      </c>
      <c r="D56" s="28" t="s">
        <v>381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-18.700399999999998</v>
      </c>
      <c r="N56" s="30">
        <v>7.4989072681704252E-2</v>
      </c>
      <c r="O56" s="29">
        <v>1</v>
      </c>
      <c r="R56" s="27">
        <v>243</v>
      </c>
      <c r="S56" s="28" t="s">
        <v>454</v>
      </c>
      <c r="T56" s="28" t="s">
        <v>381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-19.109100000000002</v>
      </c>
      <c r="AD56" s="30">
        <v>7.6627969924812037E-2</v>
      </c>
      <c r="AE56" s="29">
        <v>1</v>
      </c>
    </row>
    <row r="57" spans="2:31" x14ac:dyDescent="0.2">
      <c r="B57" s="27">
        <v>243</v>
      </c>
      <c r="C57" s="28" t="s">
        <v>455</v>
      </c>
      <c r="D57" s="28" t="s">
        <v>383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59.062800000000003</v>
      </c>
      <c r="N57" s="30">
        <v>0.23684330827067671</v>
      </c>
      <c r="O57" s="29">
        <v>1</v>
      </c>
      <c r="R57" s="27">
        <v>243</v>
      </c>
      <c r="S57" s="28" t="s">
        <v>455</v>
      </c>
      <c r="T57" s="28" t="s">
        <v>383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42.100499999999997</v>
      </c>
      <c r="AD57" s="30">
        <v>0.16882406015037593</v>
      </c>
      <c r="AE57" s="29">
        <v>1</v>
      </c>
    </row>
    <row r="58" spans="2:31" x14ac:dyDescent="0.2">
      <c r="B58" s="27">
        <v>213</v>
      </c>
      <c r="C58" s="28" t="s">
        <v>457</v>
      </c>
      <c r="D58" s="28" t="s">
        <v>381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-35.468200000000003</v>
      </c>
      <c r="N58" s="30">
        <v>0.14222837092731833</v>
      </c>
      <c r="O58" s="29">
        <v>1</v>
      </c>
      <c r="R58" s="27">
        <v>213</v>
      </c>
      <c r="S58" s="28" t="s">
        <v>457</v>
      </c>
      <c r="T58" s="28" t="s">
        <v>381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-35.554699999999997</v>
      </c>
      <c r="AD58" s="30">
        <v>0.14257523809523809</v>
      </c>
      <c r="AE58" s="29">
        <v>1</v>
      </c>
    </row>
    <row r="59" spans="2:31" x14ac:dyDescent="0.2">
      <c r="B59" s="27">
        <v>213</v>
      </c>
      <c r="C59" s="28" t="s">
        <v>458</v>
      </c>
      <c r="D59" s="28" t="s">
        <v>383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59.062800000000003</v>
      </c>
      <c r="N59" s="30">
        <v>0.23684330827067671</v>
      </c>
      <c r="O59" s="29">
        <v>1</v>
      </c>
      <c r="R59" s="27">
        <v>213</v>
      </c>
      <c r="S59" s="28" t="s">
        <v>458</v>
      </c>
      <c r="T59" s="28" t="s">
        <v>383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42.100499999999997</v>
      </c>
      <c r="AD59" s="30">
        <v>0.16882406015037593</v>
      </c>
      <c r="AE59" s="29">
        <v>1</v>
      </c>
    </row>
    <row r="60" spans="2:31" x14ac:dyDescent="0.2">
      <c r="B60" s="27">
        <v>216</v>
      </c>
      <c r="C60" s="28" t="s">
        <v>460</v>
      </c>
      <c r="D60" s="28" t="s">
        <v>381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-58.405000000000001</v>
      </c>
      <c r="N60" s="30">
        <v>0.23420551378446117</v>
      </c>
      <c r="O60" s="29">
        <v>1</v>
      </c>
      <c r="R60" s="27">
        <v>216</v>
      </c>
      <c r="S60" s="28" t="s">
        <v>460</v>
      </c>
      <c r="T60" s="28" t="s">
        <v>381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-58.447899999999997</v>
      </c>
      <c r="AD60" s="30">
        <v>0.2343775438596491</v>
      </c>
      <c r="AE60" s="29">
        <v>1</v>
      </c>
    </row>
    <row r="61" spans="2:31" x14ac:dyDescent="0.2">
      <c r="B61" s="27">
        <v>216</v>
      </c>
      <c r="C61" s="28" t="s">
        <v>461</v>
      </c>
      <c r="D61" s="28" t="s">
        <v>383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59.062800000000003</v>
      </c>
      <c r="N61" s="30">
        <v>0.23684330827067671</v>
      </c>
      <c r="O61" s="29">
        <v>1</v>
      </c>
      <c r="R61" s="27">
        <v>216</v>
      </c>
      <c r="S61" s="28" t="s">
        <v>461</v>
      </c>
      <c r="T61" s="28" t="s">
        <v>383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42.100499999999997</v>
      </c>
      <c r="AD61" s="30">
        <v>0.16882406015037593</v>
      </c>
      <c r="AE61" s="29">
        <v>1</v>
      </c>
    </row>
    <row r="62" spans="2:31" x14ac:dyDescent="0.2">
      <c r="B62" s="27">
        <v>219</v>
      </c>
      <c r="C62" s="28" t="s">
        <v>463</v>
      </c>
      <c r="D62" s="28" t="s">
        <v>381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-58.997799999999998</v>
      </c>
      <c r="N62" s="30">
        <v>0.23658265664160399</v>
      </c>
      <c r="O62" s="29">
        <v>1</v>
      </c>
      <c r="R62" s="27">
        <v>219</v>
      </c>
      <c r="S62" s="28" t="s">
        <v>463</v>
      </c>
      <c r="T62" s="28" t="s">
        <v>381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-58.980200000000004</v>
      </c>
      <c r="AD62" s="30">
        <v>0.23651208020050127</v>
      </c>
      <c r="AE62" s="29">
        <v>1</v>
      </c>
    </row>
    <row r="63" spans="2:31" x14ac:dyDescent="0.2">
      <c r="B63" s="27">
        <v>219</v>
      </c>
      <c r="C63" s="28" t="s">
        <v>464</v>
      </c>
      <c r="D63" s="28" t="s">
        <v>383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59.062800000000003</v>
      </c>
      <c r="N63" s="30">
        <v>0.23684330827067671</v>
      </c>
      <c r="O63" s="29">
        <v>1</v>
      </c>
      <c r="R63" s="27">
        <v>219</v>
      </c>
      <c r="S63" s="28" t="s">
        <v>464</v>
      </c>
      <c r="T63" s="28" t="s">
        <v>383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42.100499999999997</v>
      </c>
      <c r="AD63" s="30">
        <v>0.16882406015037593</v>
      </c>
      <c r="AE63" s="29">
        <v>1</v>
      </c>
    </row>
    <row r="64" spans="2:31" x14ac:dyDescent="0.2">
      <c r="B64" s="27">
        <v>222</v>
      </c>
      <c r="C64" s="28" t="s">
        <v>466</v>
      </c>
      <c r="D64" s="28" t="s">
        <v>381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-57.944800000000001</v>
      </c>
      <c r="N64" s="30">
        <v>0.23236010025062659</v>
      </c>
      <c r="O64" s="29">
        <v>1</v>
      </c>
      <c r="R64" s="27">
        <v>222</v>
      </c>
      <c r="S64" s="28" t="s">
        <v>466</v>
      </c>
      <c r="T64" s="28" t="s">
        <v>381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-57.961599999999997</v>
      </c>
      <c r="AD64" s="30">
        <v>0.23242746867167918</v>
      </c>
      <c r="AE64" s="29">
        <v>1</v>
      </c>
    </row>
    <row r="65" spans="2:31" x14ac:dyDescent="0.2">
      <c r="B65" s="27">
        <v>222</v>
      </c>
      <c r="C65" s="28" t="s">
        <v>467</v>
      </c>
      <c r="D65" s="28" t="s">
        <v>383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59.062800000000003</v>
      </c>
      <c r="N65" s="30">
        <v>0.23684330827067671</v>
      </c>
      <c r="O65" s="29">
        <v>1</v>
      </c>
      <c r="R65" s="27">
        <v>222</v>
      </c>
      <c r="S65" s="28" t="s">
        <v>467</v>
      </c>
      <c r="T65" s="28" t="s">
        <v>383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42.100499999999997</v>
      </c>
      <c r="AD65" s="30">
        <v>0.16882406015037593</v>
      </c>
      <c r="AE65" s="29">
        <v>1</v>
      </c>
    </row>
    <row r="66" spans="2:31" x14ac:dyDescent="0.2">
      <c r="B66" s="27">
        <v>225</v>
      </c>
      <c r="C66" s="28" t="s">
        <v>469</v>
      </c>
      <c r="D66" s="28" t="s">
        <v>381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-59.512700000000002</v>
      </c>
      <c r="N66" s="30">
        <v>0.23864741854636592</v>
      </c>
      <c r="O66" s="29">
        <v>1</v>
      </c>
      <c r="R66" s="27">
        <v>225</v>
      </c>
      <c r="S66" s="28" t="s">
        <v>469</v>
      </c>
      <c r="T66" s="28" t="s">
        <v>381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-59.5503</v>
      </c>
      <c r="AD66" s="30">
        <v>0.2387981954887218</v>
      </c>
      <c r="AE66" s="29">
        <v>1</v>
      </c>
    </row>
    <row r="67" spans="2:31" x14ac:dyDescent="0.2">
      <c r="B67" s="27">
        <v>225</v>
      </c>
      <c r="C67" s="28" t="s">
        <v>470</v>
      </c>
      <c r="D67" s="28" t="s">
        <v>383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59.062800000000003</v>
      </c>
      <c r="N67" s="30">
        <v>0.23684330827067671</v>
      </c>
      <c r="O67" s="29">
        <v>1</v>
      </c>
      <c r="R67" s="27">
        <v>225</v>
      </c>
      <c r="S67" s="28" t="s">
        <v>470</v>
      </c>
      <c r="T67" s="28" t="s">
        <v>383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42.100499999999997</v>
      </c>
      <c r="AD67" s="30">
        <v>0.16882406015037593</v>
      </c>
      <c r="AE67" s="29">
        <v>1</v>
      </c>
    </row>
    <row r="68" spans="2:31" x14ac:dyDescent="0.2">
      <c r="B68" s="27">
        <v>228</v>
      </c>
      <c r="C68" s="28" t="s">
        <v>472</v>
      </c>
      <c r="D68" s="28" t="s">
        <v>381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-43.555199999999999</v>
      </c>
      <c r="N68" s="30">
        <v>0.17465744360902255</v>
      </c>
      <c r="O68" s="29">
        <v>1</v>
      </c>
      <c r="R68" s="27">
        <v>228</v>
      </c>
      <c r="S68" s="28" t="s">
        <v>472</v>
      </c>
      <c r="T68" s="28" t="s">
        <v>381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-43.505499999999998</v>
      </c>
      <c r="AD68" s="30">
        <v>0.17445814536340853</v>
      </c>
      <c r="AE68" s="29">
        <v>1</v>
      </c>
    </row>
    <row r="69" spans="2:31" x14ac:dyDescent="0.2">
      <c r="B69" s="27">
        <v>228</v>
      </c>
      <c r="C69" s="28" t="s">
        <v>473</v>
      </c>
      <c r="D69" s="28" t="s">
        <v>383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59.062800000000003</v>
      </c>
      <c r="N69" s="30">
        <v>0.23684330827067671</v>
      </c>
      <c r="O69" s="29">
        <v>1</v>
      </c>
      <c r="R69" s="27">
        <v>228</v>
      </c>
      <c r="S69" s="28" t="s">
        <v>473</v>
      </c>
      <c r="T69" s="28" t="s">
        <v>383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42.100499999999997</v>
      </c>
      <c r="AD69" s="30">
        <v>0.16882406015037593</v>
      </c>
      <c r="AE69" s="29">
        <v>1</v>
      </c>
    </row>
    <row r="70" spans="2:31" x14ac:dyDescent="0.2">
      <c r="B70" s="27">
        <v>244</v>
      </c>
      <c r="C70" s="28" t="s">
        <v>475</v>
      </c>
      <c r="D70" s="28" t="s">
        <v>381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-7.9303999999999997</v>
      </c>
      <c r="N70" s="30">
        <v>3.1801102756892227E-2</v>
      </c>
      <c r="O70" s="29">
        <v>1</v>
      </c>
      <c r="R70" s="27">
        <v>244</v>
      </c>
      <c r="S70" s="28" t="s">
        <v>475</v>
      </c>
      <c r="T70" s="28" t="s">
        <v>381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-8.2078000000000007</v>
      </c>
      <c r="AD70" s="30">
        <v>3.2913483709273189E-2</v>
      </c>
      <c r="AE70" s="29">
        <v>1</v>
      </c>
    </row>
    <row r="71" spans="2:31" x14ac:dyDescent="0.2">
      <c r="B71" s="27">
        <v>244</v>
      </c>
      <c r="C71" s="28" t="s">
        <v>476</v>
      </c>
      <c r="D71" s="28" t="s">
        <v>383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59.062800000000003</v>
      </c>
      <c r="N71" s="30">
        <v>0.23684330827067671</v>
      </c>
      <c r="O71" s="29">
        <v>1</v>
      </c>
      <c r="R71" s="27">
        <v>244</v>
      </c>
      <c r="S71" s="28" t="s">
        <v>476</v>
      </c>
      <c r="T71" s="28" t="s">
        <v>383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42.100499999999997</v>
      </c>
      <c r="AD71" s="30">
        <v>0.16882406015037593</v>
      </c>
      <c r="AE71" s="29">
        <v>1</v>
      </c>
    </row>
    <row r="72" spans="2:31" x14ac:dyDescent="0.2">
      <c r="B72" s="27">
        <v>245</v>
      </c>
      <c r="C72" s="28" t="s">
        <v>478</v>
      </c>
      <c r="D72" s="28" t="s">
        <v>381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-8.4156999999999993</v>
      </c>
      <c r="N72" s="30">
        <v>3.3747167919799495E-2</v>
      </c>
      <c r="O72" s="29">
        <v>1</v>
      </c>
      <c r="R72" s="27">
        <v>245</v>
      </c>
      <c r="S72" s="28" t="s">
        <v>478</v>
      </c>
      <c r="T72" s="28" t="s">
        <v>381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-8.6875</v>
      </c>
      <c r="AD72" s="30">
        <v>3.4837092731829576E-2</v>
      </c>
      <c r="AE72" s="29">
        <v>1</v>
      </c>
    </row>
    <row r="73" spans="2:31" x14ac:dyDescent="0.2">
      <c r="B73" s="27">
        <v>245</v>
      </c>
      <c r="C73" s="28" t="s">
        <v>479</v>
      </c>
      <c r="D73" s="28" t="s">
        <v>383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59.062800000000003</v>
      </c>
      <c r="N73" s="30">
        <v>0.23684330827067671</v>
      </c>
      <c r="O73" s="29">
        <v>1</v>
      </c>
      <c r="R73" s="27">
        <v>245</v>
      </c>
      <c r="S73" s="28" t="s">
        <v>479</v>
      </c>
      <c r="T73" s="28" t="s">
        <v>383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42.100499999999997</v>
      </c>
      <c r="AD73" s="30">
        <v>0.16882406015037593</v>
      </c>
      <c r="AE73" s="29">
        <v>1</v>
      </c>
    </row>
    <row r="74" spans="2:31" x14ac:dyDescent="0.2">
      <c r="B74" s="27">
        <v>246</v>
      </c>
      <c r="C74" s="28" t="s">
        <v>480</v>
      </c>
      <c r="D74" s="28" t="s">
        <v>381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-6.7474999999999996</v>
      </c>
      <c r="N74" s="30">
        <v>2.705764411027569E-2</v>
      </c>
      <c r="O74" s="29">
        <v>1</v>
      </c>
      <c r="R74" s="27">
        <v>246</v>
      </c>
      <c r="S74" s="28" t="s">
        <v>480</v>
      </c>
      <c r="T74" s="28" t="s">
        <v>381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-7.0701999999999998</v>
      </c>
      <c r="AD74" s="30">
        <v>2.8351679197994986E-2</v>
      </c>
      <c r="AE74" s="29">
        <v>1</v>
      </c>
    </row>
    <row r="75" spans="2:31" x14ac:dyDescent="0.2">
      <c r="B75" s="27">
        <v>246</v>
      </c>
      <c r="C75" s="28" t="s">
        <v>481</v>
      </c>
      <c r="D75" s="28" t="s">
        <v>383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59.062800000000003</v>
      </c>
      <c r="N75" s="30">
        <v>0.23684330827067671</v>
      </c>
      <c r="O75" s="29">
        <v>1</v>
      </c>
      <c r="R75" s="27">
        <v>246</v>
      </c>
      <c r="S75" s="28" t="s">
        <v>481</v>
      </c>
      <c r="T75" s="28" t="s">
        <v>383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42.100499999999997</v>
      </c>
      <c r="AD75" s="30">
        <v>0.16882406015037593</v>
      </c>
      <c r="AE75" s="29">
        <v>1</v>
      </c>
    </row>
    <row r="76" spans="2:31" x14ac:dyDescent="0.2">
      <c r="B76" s="27">
        <v>247</v>
      </c>
      <c r="C76" s="28" t="s">
        <v>482</v>
      </c>
      <c r="D76" s="28" t="s">
        <v>381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-8.0099</v>
      </c>
      <c r="N76" s="30">
        <v>3.2119899749373432E-2</v>
      </c>
      <c r="O76" s="29">
        <v>1</v>
      </c>
      <c r="R76" s="27">
        <v>247</v>
      </c>
      <c r="S76" s="28" t="s">
        <v>482</v>
      </c>
      <c r="T76" s="28" t="s">
        <v>381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-8.3343000000000007</v>
      </c>
      <c r="AD76" s="30">
        <v>3.3420751879699249E-2</v>
      </c>
      <c r="AE76" s="29">
        <v>1</v>
      </c>
    </row>
    <row r="77" spans="2:31" x14ac:dyDescent="0.2">
      <c r="B77" s="27">
        <v>247</v>
      </c>
      <c r="C77" s="28" t="s">
        <v>483</v>
      </c>
      <c r="D77" s="28" t="s">
        <v>383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59.062800000000003</v>
      </c>
      <c r="N77" s="30">
        <v>0.23684330827067671</v>
      </c>
      <c r="O77" s="29">
        <v>1</v>
      </c>
      <c r="R77" s="27">
        <v>247</v>
      </c>
      <c r="S77" s="28" t="s">
        <v>483</v>
      </c>
      <c r="T77" s="28" t="s">
        <v>383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42.100499999999997</v>
      </c>
      <c r="AD77" s="30">
        <v>0.16882406015037593</v>
      </c>
      <c r="AE77" s="29">
        <v>1</v>
      </c>
    </row>
    <row r="78" spans="2:31" x14ac:dyDescent="0.2">
      <c r="B78" s="27">
        <v>248</v>
      </c>
      <c r="C78" s="28" t="s">
        <v>485</v>
      </c>
      <c r="D78" s="28" t="s">
        <v>381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-14.070399999999999</v>
      </c>
      <c r="N78" s="30">
        <v>5.6422656641604008E-2</v>
      </c>
      <c r="O78" s="29">
        <v>1</v>
      </c>
      <c r="R78" s="27">
        <v>248</v>
      </c>
      <c r="S78" s="28" t="s">
        <v>485</v>
      </c>
      <c r="T78" s="28" t="s">
        <v>381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-14.3346</v>
      </c>
      <c r="AD78" s="30">
        <v>5.7482105263157897E-2</v>
      </c>
      <c r="AE78" s="29">
        <v>1</v>
      </c>
    </row>
    <row r="79" spans="2:31" x14ac:dyDescent="0.2">
      <c r="B79" s="27">
        <v>248</v>
      </c>
      <c r="C79" s="28" t="s">
        <v>486</v>
      </c>
      <c r="D79" s="28" t="s">
        <v>383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59.062800000000003</v>
      </c>
      <c r="N79" s="30">
        <v>0.23684330827067671</v>
      </c>
      <c r="O79" s="29">
        <v>1</v>
      </c>
      <c r="R79" s="27">
        <v>248</v>
      </c>
      <c r="S79" s="28" t="s">
        <v>486</v>
      </c>
      <c r="T79" s="28" t="s">
        <v>383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42.100499999999997</v>
      </c>
      <c r="AD79" s="30">
        <v>0.16882406015037593</v>
      </c>
      <c r="AE79" s="29">
        <v>1</v>
      </c>
    </row>
    <row r="80" spans="2:31" x14ac:dyDescent="0.2">
      <c r="B80" s="27">
        <v>291</v>
      </c>
      <c r="C80" s="28" t="s">
        <v>488</v>
      </c>
      <c r="D80" s="28" t="s">
        <v>381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-8.9861000000000004</v>
      </c>
      <c r="N80" s="30">
        <v>3.6034486215538848E-2</v>
      </c>
      <c r="O80" s="29">
        <v>1</v>
      </c>
      <c r="R80" s="27">
        <v>291</v>
      </c>
      <c r="S80" s="28" t="s">
        <v>488</v>
      </c>
      <c r="T80" s="28" t="s">
        <v>381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-9.4038000000000004</v>
      </c>
      <c r="AD80" s="30">
        <v>3.7709473684210529E-2</v>
      </c>
      <c r="AE80" s="29">
        <v>1</v>
      </c>
    </row>
    <row r="81" spans="2:31" x14ac:dyDescent="0.2">
      <c r="B81" s="27">
        <v>291</v>
      </c>
      <c r="C81" s="28" t="s">
        <v>489</v>
      </c>
      <c r="D81" s="28" t="s">
        <v>383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59.062800000000003</v>
      </c>
      <c r="N81" s="30">
        <v>0.23684330827067671</v>
      </c>
      <c r="O81" s="29">
        <v>1</v>
      </c>
      <c r="R81" s="27">
        <v>291</v>
      </c>
      <c r="S81" s="28" t="s">
        <v>489</v>
      </c>
      <c r="T81" s="28" t="s">
        <v>383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42.100499999999997</v>
      </c>
      <c r="AD81" s="30">
        <v>0.16882406015037593</v>
      </c>
      <c r="AE81" s="29">
        <v>1</v>
      </c>
    </row>
    <row r="82" spans="2:31" x14ac:dyDescent="0.2">
      <c r="B82" s="27">
        <v>292</v>
      </c>
      <c r="C82" s="28" t="s">
        <v>491</v>
      </c>
      <c r="D82" s="28" t="s">
        <v>381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-7.5953999999999997</v>
      </c>
      <c r="N82" s="30">
        <v>3.0457744360902254E-2</v>
      </c>
      <c r="O82" s="29">
        <v>1</v>
      </c>
      <c r="R82" s="27">
        <v>292</v>
      </c>
      <c r="S82" s="28" t="s">
        <v>491</v>
      </c>
      <c r="T82" s="28" t="s">
        <v>381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-8.0367999999999995</v>
      </c>
      <c r="AD82" s="30">
        <v>3.2227769423558893E-2</v>
      </c>
      <c r="AE82" s="29">
        <v>1</v>
      </c>
    </row>
    <row r="83" spans="2:31" x14ac:dyDescent="0.2">
      <c r="B83" s="27">
        <v>292</v>
      </c>
      <c r="C83" s="28" t="s">
        <v>492</v>
      </c>
      <c r="D83" s="28" t="s">
        <v>383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59.062800000000003</v>
      </c>
      <c r="N83" s="30">
        <v>0.23684330827067671</v>
      </c>
      <c r="O83" s="29">
        <v>1</v>
      </c>
      <c r="R83" s="27">
        <v>292</v>
      </c>
      <c r="S83" s="28" t="s">
        <v>492</v>
      </c>
      <c r="T83" s="28" t="s">
        <v>383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42.100499999999997</v>
      </c>
      <c r="AD83" s="30">
        <v>0.16882406015037593</v>
      </c>
      <c r="AE83" s="29">
        <v>1</v>
      </c>
    </row>
    <row r="84" spans="2:31" x14ac:dyDescent="0.2">
      <c r="B84" s="27">
        <v>293</v>
      </c>
      <c r="C84" s="28" t="s">
        <v>493</v>
      </c>
      <c r="D84" s="28" t="s">
        <v>381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-5.2634999999999996</v>
      </c>
      <c r="N84" s="30">
        <v>2.1106766917293233E-2</v>
      </c>
      <c r="O84" s="29">
        <v>1</v>
      </c>
      <c r="R84" s="27">
        <v>293</v>
      </c>
      <c r="S84" s="28" t="s">
        <v>493</v>
      </c>
      <c r="T84" s="28" t="s">
        <v>381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-5.7404000000000002</v>
      </c>
      <c r="AD84" s="30">
        <v>2.3019147869674187E-2</v>
      </c>
      <c r="AE84" s="29">
        <v>1</v>
      </c>
    </row>
    <row r="85" spans="2:31" x14ac:dyDescent="0.2">
      <c r="B85" s="27">
        <v>293</v>
      </c>
      <c r="C85" s="28" t="s">
        <v>494</v>
      </c>
      <c r="D85" s="28" t="s">
        <v>383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59.062800000000003</v>
      </c>
      <c r="N85" s="30">
        <v>0.23684330827067671</v>
      </c>
      <c r="O85" s="29">
        <v>1</v>
      </c>
      <c r="R85" s="27">
        <v>293</v>
      </c>
      <c r="S85" s="28" t="s">
        <v>494</v>
      </c>
      <c r="T85" s="28" t="s">
        <v>383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42.100499999999997</v>
      </c>
      <c r="AD85" s="30">
        <v>0.16882406015037593</v>
      </c>
      <c r="AE85" s="29">
        <v>1</v>
      </c>
    </row>
    <row r="86" spans="2:31" x14ac:dyDescent="0.2">
      <c r="B86" s="27">
        <v>294</v>
      </c>
      <c r="C86" s="28" t="s">
        <v>495</v>
      </c>
      <c r="D86" s="28" t="s">
        <v>381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-6.5172999999999996</v>
      </c>
      <c r="N86" s="30">
        <v>2.6134536340852128E-2</v>
      </c>
      <c r="O86" s="29">
        <v>1</v>
      </c>
      <c r="R86" s="27">
        <v>294</v>
      </c>
      <c r="S86" s="28" t="s">
        <v>495</v>
      </c>
      <c r="T86" s="28" t="s">
        <v>381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-7.0073999999999996</v>
      </c>
      <c r="AD86" s="30">
        <v>2.809984962406015E-2</v>
      </c>
      <c r="AE86" s="29">
        <v>1</v>
      </c>
    </row>
    <row r="87" spans="2:31" x14ac:dyDescent="0.2">
      <c r="B87" s="27">
        <v>294</v>
      </c>
      <c r="C87" s="28" t="s">
        <v>496</v>
      </c>
      <c r="D87" s="28" t="s">
        <v>383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59.062800000000003</v>
      </c>
      <c r="N87" s="30">
        <v>0.23684330827067671</v>
      </c>
      <c r="O87" s="29">
        <v>1</v>
      </c>
      <c r="R87" s="27">
        <v>294</v>
      </c>
      <c r="S87" s="28" t="s">
        <v>496</v>
      </c>
      <c r="T87" s="28" t="s">
        <v>383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42.100499999999997</v>
      </c>
      <c r="AD87" s="30">
        <v>0.16882406015037593</v>
      </c>
      <c r="AE87" s="29">
        <v>1</v>
      </c>
    </row>
    <row r="88" spans="2:31" x14ac:dyDescent="0.2">
      <c r="B88" s="27">
        <v>295</v>
      </c>
      <c r="C88" s="28" t="s">
        <v>498</v>
      </c>
      <c r="D88" s="28" t="s">
        <v>381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-15.0792</v>
      </c>
      <c r="N88" s="30">
        <v>6.0467969924812036E-2</v>
      </c>
      <c r="O88" s="29">
        <v>1</v>
      </c>
      <c r="R88" s="27">
        <v>295</v>
      </c>
      <c r="S88" s="28" t="s">
        <v>498</v>
      </c>
      <c r="T88" s="28" t="s">
        <v>381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-15.485099999999999</v>
      </c>
      <c r="AD88" s="30">
        <v>6.2095639097744355E-2</v>
      </c>
      <c r="AE88" s="29">
        <v>1</v>
      </c>
    </row>
    <row r="89" spans="2:31" x14ac:dyDescent="0.2">
      <c r="B89" s="27">
        <v>295</v>
      </c>
      <c r="C89" s="28" t="s">
        <v>499</v>
      </c>
      <c r="D89" s="28" t="s">
        <v>383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59.062800000000003</v>
      </c>
      <c r="N89" s="30">
        <v>0.23684330827067671</v>
      </c>
      <c r="O89" s="29">
        <v>1</v>
      </c>
      <c r="R89" s="27">
        <v>295</v>
      </c>
      <c r="S89" s="28" t="s">
        <v>499</v>
      </c>
      <c r="T89" s="28" t="s">
        <v>383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42.100499999999997</v>
      </c>
      <c r="AD89" s="30">
        <v>0.16882406015037593</v>
      </c>
      <c r="AE89" s="29">
        <v>1</v>
      </c>
    </row>
    <row r="90" spans="2:31" x14ac:dyDescent="0.2">
      <c r="B90" s="27">
        <v>273</v>
      </c>
      <c r="C90" s="28" t="s">
        <v>501</v>
      </c>
      <c r="D90" s="28" t="s">
        <v>381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-49.565199999999997</v>
      </c>
      <c r="N90" s="30">
        <v>0.19875769423558895</v>
      </c>
      <c r="O90" s="29">
        <v>1</v>
      </c>
      <c r="R90" s="27">
        <v>273</v>
      </c>
      <c r="S90" s="28" t="s">
        <v>501</v>
      </c>
      <c r="T90" s="28" t="s">
        <v>381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-49.676299999999998</v>
      </c>
      <c r="AD90" s="30">
        <v>0.19920320802005012</v>
      </c>
      <c r="AE90" s="29">
        <v>1</v>
      </c>
    </row>
    <row r="91" spans="2:31" x14ac:dyDescent="0.2">
      <c r="B91" s="27">
        <v>273</v>
      </c>
      <c r="C91" s="28" t="s">
        <v>502</v>
      </c>
      <c r="D91" s="28" t="s">
        <v>383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59.062800000000003</v>
      </c>
      <c r="N91" s="30">
        <v>0.23684330827067671</v>
      </c>
      <c r="O91" s="29">
        <v>1</v>
      </c>
      <c r="R91" s="27">
        <v>273</v>
      </c>
      <c r="S91" s="28" t="s">
        <v>502</v>
      </c>
      <c r="T91" s="28" t="s">
        <v>383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42.100499999999997</v>
      </c>
      <c r="AD91" s="30">
        <v>0.16882406015037593</v>
      </c>
      <c r="AE91" s="29">
        <v>1</v>
      </c>
    </row>
    <row r="92" spans="2:31" x14ac:dyDescent="0.2">
      <c r="B92" s="27">
        <v>276</v>
      </c>
      <c r="C92" s="28" t="s">
        <v>504</v>
      </c>
      <c r="D92" s="28" t="s">
        <v>381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-67.825900000000004</v>
      </c>
      <c r="N92" s="30">
        <v>0.27198355889724313</v>
      </c>
      <c r="O92" s="29">
        <v>1</v>
      </c>
      <c r="R92" s="27">
        <v>276</v>
      </c>
      <c r="S92" s="28" t="s">
        <v>504</v>
      </c>
      <c r="T92" s="28" t="s">
        <v>381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-67.867599999999996</v>
      </c>
      <c r="AD92" s="30">
        <v>0.27215077694235584</v>
      </c>
      <c r="AE92" s="29">
        <v>1</v>
      </c>
    </row>
    <row r="93" spans="2:31" x14ac:dyDescent="0.2">
      <c r="B93" s="27">
        <v>276</v>
      </c>
      <c r="C93" s="28" t="s">
        <v>505</v>
      </c>
      <c r="D93" s="28" t="s">
        <v>383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59.062800000000003</v>
      </c>
      <c r="N93" s="30">
        <v>0.23684330827067671</v>
      </c>
      <c r="O93" s="29">
        <v>1</v>
      </c>
      <c r="R93" s="27">
        <v>276</v>
      </c>
      <c r="S93" s="28" t="s">
        <v>505</v>
      </c>
      <c r="T93" s="28" t="s">
        <v>383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42.100499999999997</v>
      </c>
      <c r="AD93" s="30">
        <v>0.16882406015037593</v>
      </c>
      <c r="AE93" s="29">
        <v>1</v>
      </c>
    </row>
    <row r="94" spans="2:31" x14ac:dyDescent="0.2">
      <c r="B94" s="27">
        <v>279</v>
      </c>
      <c r="C94" s="28" t="s">
        <v>507</v>
      </c>
      <c r="D94" s="28" t="s">
        <v>381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-70.418400000000005</v>
      </c>
      <c r="N94" s="30">
        <v>0.28237954887218047</v>
      </c>
      <c r="O94" s="29">
        <v>1</v>
      </c>
      <c r="R94" s="27">
        <v>279</v>
      </c>
      <c r="S94" s="28" t="s">
        <v>507</v>
      </c>
      <c r="T94" s="28" t="s">
        <v>381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-70.486900000000006</v>
      </c>
      <c r="AD94" s="30">
        <v>0.28265423558897246</v>
      </c>
      <c r="AE94" s="29">
        <v>1</v>
      </c>
    </row>
    <row r="95" spans="2:31" x14ac:dyDescent="0.2">
      <c r="B95" s="27">
        <v>279</v>
      </c>
      <c r="C95" s="28" t="s">
        <v>508</v>
      </c>
      <c r="D95" s="28" t="s">
        <v>383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59.062800000000003</v>
      </c>
      <c r="N95" s="30">
        <v>0.23684330827067671</v>
      </c>
      <c r="O95" s="29">
        <v>1</v>
      </c>
      <c r="R95" s="27">
        <v>279</v>
      </c>
      <c r="S95" s="28" t="s">
        <v>508</v>
      </c>
      <c r="T95" s="28" t="s">
        <v>383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42.100499999999997</v>
      </c>
      <c r="AD95" s="30">
        <v>0.16882406015037593</v>
      </c>
      <c r="AE95" s="29">
        <v>1</v>
      </c>
    </row>
    <row r="96" spans="2:31" x14ac:dyDescent="0.2">
      <c r="B96" s="27">
        <v>282</v>
      </c>
      <c r="C96" s="28" t="s">
        <v>510</v>
      </c>
      <c r="D96" s="28" t="s">
        <v>381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-71.7774</v>
      </c>
      <c r="N96" s="30">
        <v>0.28782917293233079</v>
      </c>
      <c r="O96" s="29">
        <v>1</v>
      </c>
      <c r="R96" s="27">
        <v>282</v>
      </c>
      <c r="S96" s="28" t="s">
        <v>510</v>
      </c>
      <c r="T96" s="28" t="s">
        <v>381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-71.831100000000006</v>
      </c>
      <c r="AD96" s="30">
        <v>0.28804451127819553</v>
      </c>
      <c r="AE96" s="29">
        <v>1</v>
      </c>
    </row>
    <row r="97" spans="2:31" x14ac:dyDescent="0.2">
      <c r="B97" s="27">
        <v>282</v>
      </c>
      <c r="C97" s="28" t="s">
        <v>511</v>
      </c>
      <c r="D97" s="28" t="s">
        <v>383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59.062800000000003</v>
      </c>
      <c r="N97" s="30">
        <v>0.23684330827067671</v>
      </c>
      <c r="O97" s="29">
        <v>1</v>
      </c>
      <c r="R97" s="27">
        <v>282</v>
      </c>
      <c r="S97" s="28" t="s">
        <v>511</v>
      </c>
      <c r="T97" s="28" t="s">
        <v>383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42.100499999999997</v>
      </c>
      <c r="AD97" s="30">
        <v>0.16882406015037593</v>
      </c>
      <c r="AE97" s="29">
        <v>1</v>
      </c>
    </row>
    <row r="98" spans="2:31" x14ac:dyDescent="0.2">
      <c r="B98" s="27">
        <v>285</v>
      </c>
      <c r="C98" s="28" t="s">
        <v>513</v>
      </c>
      <c r="D98" s="28" t="s">
        <v>381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-73.546099999999996</v>
      </c>
      <c r="N98" s="30">
        <v>0.29492170426065162</v>
      </c>
      <c r="O98" s="29">
        <v>1</v>
      </c>
      <c r="R98" s="27">
        <v>285</v>
      </c>
      <c r="S98" s="28" t="s">
        <v>513</v>
      </c>
      <c r="T98" s="28" t="s">
        <v>381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-73.543999999999997</v>
      </c>
      <c r="AD98" s="30">
        <v>0.29491328320802007</v>
      </c>
      <c r="AE98" s="29">
        <v>1</v>
      </c>
    </row>
    <row r="99" spans="2:31" x14ac:dyDescent="0.2">
      <c r="B99" s="27">
        <v>285</v>
      </c>
      <c r="C99" s="28" t="s">
        <v>514</v>
      </c>
      <c r="D99" s="28" t="s">
        <v>383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59.062800000000003</v>
      </c>
      <c r="N99" s="30">
        <v>0.23684330827067671</v>
      </c>
      <c r="O99" s="29">
        <v>1</v>
      </c>
      <c r="R99" s="27">
        <v>285</v>
      </c>
      <c r="S99" s="28" t="s">
        <v>514</v>
      </c>
      <c r="T99" s="28" t="s">
        <v>383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42.100499999999997</v>
      </c>
      <c r="AD99" s="30">
        <v>0.16882406015037593</v>
      </c>
      <c r="AE99" s="29">
        <v>1</v>
      </c>
    </row>
    <row r="100" spans="2:31" x14ac:dyDescent="0.2">
      <c r="B100" s="27">
        <v>288</v>
      </c>
      <c r="C100" s="28" t="s">
        <v>516</v>
      </c>
      <c r="D100" s="28" t="s">
        <v>381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-62.401699999999998</v>
      </c>
      <c r="N100" s="30">
        <v>0.25023238095238093</v>
      </c>
      <c r="O100" s="29">
        <v>1</v>
      </c>
      <c r="R100" s="27">
        <v>288</v>
      </c>
      <c r="S100" s="28" t="s">
        <v>516</v>
      </c>
      <c r="T100" s="28" t="s">
        <v>381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-62.354900000000001</v>
      </c>
      <c r="AD100" s="30">
        <v>0.25004471177944865</v>
      </c>
      <c r="AE100" s="29">
        <v>1</v>
      </c>
    </row>
    <row r="101" spans="2:31" x14ac:dyDescent="0.2">
      <c r="B101" s="27">
        <v>288</v>
      </c>
      <c r="C101" s="28" t="s">
        <v>517</v>
      </c>
      <c r="D101" s="28" t="s">
        <v>383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59.062800000000003</v>
      </c>
      <c r="N101" s="30">
        <v>0.23684330827067671</v>
      </c>
      <c r="O101" s="29">
        <v>1</v>
      </c>
      <c r="R101" s="27">
        <v>288</v>
      </c>
      <c r="S101" s="28" t="s">
        <v>517</v>
      </c>
      <c r="T101" s="28" t="s">
        <v>383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42.100499999999997</v>
      </c>
      <c r="AD101" s="30">
        <v>0.16882406015037593</v>
      </c>
      <c r="AE101" s="29">
        <v>1</v>
      </c>
    </row>
    <row r="102" spans="2:31" x14ac:dyDescent="0.2">
      <c r="B102" s="27">
        <v>296</v>
      </c>
      <c r="C102" s="28" t="s">
        <v>519</v>
      </c>
      <c r="D102" s="28" t="s">
        <v>381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-9.0799000000000003</v>
      </c>
      <c r="N102" s="30">
        <v>3.6410626566416041E-2</v>
      </c>
      <c r="O102" s="29">
        <v>1</v>
      </c>
      <c r="R102" s="27">
        <v>296</v>
      </c>
      <c r="S102" s="28" t="s">
        <v>519</v>
      </c>
      <c r="T102" s="28" t="s">
        <v>381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-9.6074000000000002</v>
      </c>
      <c r="AD102" s="30">
        <v>3.8525914786967416E-2</v>
      </c>
      <c r="AE102" s="29">
        <v>1</v>
      </c>
    </row>
    <row r="103" spans="2:31" x14ac:dyDescent="0.2">
      <c r="B103" s="27">
        <v>296</v>
      </c>
      <c r="C103" s="28" t="s">
        <v>520</v>
      </c>
      <c r="D103" s="28" t="s">
        <v>383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59.062800000000003</v>
      </c>
      <c r="N103" s="30">
        <v>0.23684330827067671</v>
      </c>
      <c r="O103" s="29">
        <v>1</v>
      </c>
      <c r="R103" s="27">
        <v>296</v>
      </c>
      <c r="S103" s="28" t="s">
        <v>520</v>
      </c>
      <c r="T103" s="28" t="s">
        <v>383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42.100499999999997</v>
      </c>
      <c r="AD103" s="30">
        <v>0.16882406015037593</v>
      </c>
      <c r="AE103" s="29">
        <v>1</v>
      </c>
    </row>
    <row r="104" spans="2:31" x14ac:dyDescent="0.2">
      <c r="B104" s="27">
        <v>297</v>
      </c>
      <c r="C104" s="28" t="s">
        <v>522</v>
      </c>
      <c r="D104" s="28" t="s">
        <v>381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-9.9219000000000008</v>
      </c>
      <c r="N104" s="30">
        <v>3.9787067669172942E-2</v>
      </c>
      <c r="O104" s="29">
        <v>1</v>
      </c>
      <c r="R104" s="27">
        <v>297</v>
      </c>
      <c r="S104" s="28" t="s">
        <v>522</v>
      </c>
      <c r="T104" s="28" t="s">
        <v>381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-10.4717</v>
      </c>
      <c r="AD104" s="30">
        <v>4.1991779448621556E-2</v>
      </c>
      <c r="AE104" s="29">
        <v>1</v>
      </c>
    </row>
    <row r="105" spans="2:31" x14ac:dyDescent="0.2">
      <c r="B105" s="27">
        <v>297</v>
      </c>
      <c r="C105" s="28" t="s">
        <v>523</v>
      </c>
      <c r="D105" s="28" t="s">
        <v>383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59.062800000000003</v>
      </c>
      <c r="N105" s="30">
        <v>0.23684330827067671</v>
      </c>
      <c r="O105" s="29">
        <v>1</v>
      </c>
      <c r="R105" s="27">
        <v>297</v>
      </c>
      <c r="S105" s="28" t="s">
        <v>523</v>
      </c>
      <c r="T105" s="28" t="s">
        <v>383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42.100499999999997</v>
      </c>
      <c r="AD105" s="30">
        <v>0.16882406015037593</v>
      </c>
      <c r="AE105" s="29">
        <v>1</v>
      </c>
    </row>
    <row r="106" spans="2:31" x14ac:dyDescent="0.2">
      <c r="B106" s="27">
        <v>298</v>
      </c>
      <c r="C106" s="28" t="s">
        <v>524</v>
      </c>
      <c r="D106" s="28" t="s">
        <v>381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-14.381</v>
      </c>
      <c r="N106" s="30">
        <v>5.766817042606516E-2</v>
      </c>
      <c r="O106" s="29">
        <v>1</v>
      </c>
      <c r="R106" s="27">
        <v>298</v>
      </c>
      <c r="S106" s="28" t="s">
        <v>524</v>
      </c>
      <c r="T106" s="28" t="s">
        <v>381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-14.843500000000001</v>
      </c>
      <c r="AD106" s="30">
        <v>5.9522807017543859E-2</v>
      </c>
      <c r="AE106" s="29">
        <v>1</v>
      </c>
    </row>
    <row r="107" spans="2:31" x14ac:dyDescent="0.2">
      <c r="B107" s="27">
        <v>298</v>
      </c>
      <c r="C107" s="28" t="s">
        <v>525</v>
      </c>
      <c r="D107" s="28" t="s">
        <v>383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59.062800000000003</v>
      </c>
      <c r="N107" s="30">
        <v>0.23684330827067671</v>
      </c>
      <c r="O107" s="29">
        <v>1</v>
      </c>
      <c r="R107" s="27">
        <v>298</v>
      </c>
      <c r="S107" s="28" t="s">
        <v>525</v>
      </c>
      <c r="T107" s="28" t="s">
        <v>383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42.100499999999997</v>
      </c>
      <c r="AD107" s="30">
        <v>0.16882406015037593</v>
      </c>
      <c r="AE107" s="29">
        <v>1</v>
      </c>
    </row>
    <row r="108" spans="2:31" x14ac:dyDescent="0.2">
      <c r="B108" s="27">
        <v>299</v>
      </c>
      <c r="C108" s="28" t="s">
        <v>526</v>
      </c>
      <c r="D108" s="28" t="s">
        <v>381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-10.8749</v>
      </c>
      <c r="N108" s="30">
        <v>4.3608621553884709E-2</v>
      </c>
      <c r="O108" s="29">
        <v>1</v>
      </c>
      <c r="R108" s="27">
        <v>299</v>
      </c>
      <c r="S108" s="28" t="s">
        <v>526</v>
      </c>
      <c r="T108" s="28" t="s">
        <v>381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-11.3529</v>
      </c>
      <c r="AD108" s="30">
        <v>4.5525413533834588E-2</v>
      </c>
      <c r="AE108" s="29">
        <v>1</v>
      </c>
    </row>
    <row r="109" spans="2:31" x14ac:dyDescent="0.2">
      <c r="B109" s="27">
        <v>299</v>
      </c>
      <c r="C109" s="28" t="s">
        <v>527</v>
      </c>
      <c r="D109" s="28" t="s">
        <v>383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59.062800000000003</v>
      </c>
      <c r="N109" s="30">
        <v>0.23684330827067671</v>
      </c>
      <c r="O109" s="29">
        <v>1</v>
      </c>
      <c r="R109" s="27">
        <v>299</v>
      </c>
      <c r="S109" s="28" t="s">
        <v>527</v>
      </c>
      <c r="T109" s="28" t="s">
        <v>383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42.100499999999997</v>
      </c>
      <c r="AD109" s="30">
        <v>0.16882406015037593</v>
      </c>
      <c r="AE109" s="29">
        <v>1</v>
      </c>
    </row>
    <row r="110" spans="2:31" x14ac:dyDescent="0.2">
      <c r="B110" s="27">
        <v>300</v>
      </c>
      <c r="C110" s="28" t="s">
        <v>529</v>
      </c>
      <c r="D110" s="28" t="s">
        <v>381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-11.496</v>
      </c>
      <c r="N110" s="30">
        <v>4.6099248120300751E-2</v>
      </c>
      <c r="O110" s="29">
        <v>1</v>
      </c>
      <c r="R110" s="27">
        <v>300</v>
      </c>
      <c r="S110" s="28" t="s">
        <v>529</v>
      </c>
      <c r="T110" s="28" t="s">
        <v>381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-12.0695</v>
      </c>
      <c r="AD110" s="30">
        <v>4.8398997493734337E-2</v>
      </c>
      <c r="AE110" s="29">
        <v>1</v>
      </c>
    </row>
    <row r="111" spans="2:31" x14ac:dyDescent="0.2">
      <c r="B111" s="27">
        <v>300</v>
      </c>
      <c r="C111" s="28" t="s">
        <v>530</v>
      </c>
      <c r="D111" s="28" t="s">
        <v>383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59.062800000000003</v>
      </c>
      <c r="N111" s="30">
        <v>0.23684330827067671</v>
      </c>
      <c r="O111" s="29">
        <v>1</v>
      </c>
      <c r="R111" s="27">
        <v>300</v>
      </c>
      <c r="S111" s="28" t="s">
        <v>530</v>
      </c>
      <c r="T111" s="28" t="s">
        <v>383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42.100499999999997</v>
      </c>
      <c r="AD111" s="30">
        <v>0.16882406015037593</v>
      </c>
      <c r="AE111" s="29">
        <v>1</v>
      </c>
    </row>
    <row r="112" spans="2:31" x14ac:dyDescent="0.2">
      <c r="B112" s="27">
        <v>274</v>
      </c>
      <c r="C112" s="28" t="s">
        <v>532</v>
      </c>
      <c r="D112" s="28" t="s">
        <v>381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-48.642000000000003</v>
      </c>
      <c r="N112" s="30">
        <v>0.19505563909774437</v>
      </c>
      <c r="O112" s="29">
        <v>1</v>
      </c>
      <c r="R112" s="27">
        <v>274</v>
      </c>
      <c r="S112" s="28" t="s">
        <v>532</v>
      </c>
      <c r="T112" s="28" t="s">
        <v>381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-48.759799999999998</v>
      </c>
      <c r="AD112" s="30">
        <v>0.19552802005012529</v>
      </c>
      <c r="AE112" s="29">
        <v>1</v>
      </c>
    </row>
    <row r="113" spans="2:31" x14ac:dyDescent="0.2">
      <c r="B113" s="27">
        <v>274</v>
      </c>
      <c r="C113" s="28" t="s">
        <v>533</v>
      </c>
      <c r="D113" s="28" t="s">
        <v>383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59.062800000000003</v>
      </c>
      <c r="N113" s="30">
        <v>0.23684330827067671</v>
      </c>
      <c r="O113" s="29">
        <v>1</v>
      </c>
      <c r="R113" s="27">
        <v>274</v>
      </c>
      <c r="S113" s="28" t="s">
        <v>533</v>
      </c>
      <c r="T113" s="28" t="s">
        <v>383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48.757800000000003</v>
      </c>
      <c r="AD113" s="30">
        <v>0.19552</v>
      </c>
      <c r="AE113" s="29">
        <v>1</v>
      </c>
    </row>
    <row r="114" spans="2:31" x14ac:dyDescent="0.2">
      <c r="B114" s="27">
        <v>277</v>
      </c>
      <c r="C114" s="28" t="s">
        <v>535</v>
      </c>
      <c r="D114" s="28" t="s">
        <v>381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-72.983999999999995</v>
      </c>
      <c r="N114" s="30">
        <v>0.29266766917293235</v>
      </c>
      <c r="O114" s="29">
        <v>1</v>
      </c>
      <c r="R114" s="27">
        <v>277</v>
      </c>
      <c r="S114" s="28" t="s">
        <v>535</v>
      </c>
      <c r="T114" s="28" t="s">
        <v>381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-73.044300000000007</v>
      </c>
      <c r="AD114" s="30">
        <v>0.29290947368421055</v>
      </c>
      <c r="AE114" s="29">
        <v>1</v>
      </c>
    </row>
    <row r="115" spans="2:31" x14ac:dyDescent="0.2">
      <c r="B115" s="27">
        <v>277</v>
      </c>
      <c r="C115" s="28" t="s">
        <v>536</v>
      </c>
      <c r="D115" s="28" t="s">
        <v>383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73.031599999999997</v>
      </c>
      <c r="N115" s="30">
        <v>0.29285854636591474</v>
      </c>
      <c r="O115" s="29">
        <v>1</v>
      </c>
      <c r="R115" s="27">
        <v>277</v>
      </c>
      <c r="S115" s="28" t="s">
        <v>536</v>
      </c>
      <c r="T115" s="28" t="s">
        <v>383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48.757800000000003</v>
      </c>
      <c r="AD115" s="30">
        <v>0.19552</v>
      </c>
      <c r="AE115" s="29">
        <v>1</v>
      </c>
    </row>
    <row r="116" spans="2:31" x14ac:dyDescent="0.2">
      <c r="B116" s="27">
        <v>280</v>
      </c>
      <c r="C116" s="28" t="s">
        <v>538</v>
      </c>
      <c r="D116" s="28" t="s">
        <v>381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-69.036500000000004</v>
      </c>
      <c r="N116" s="30">
        <v>0.27683809523809522</v>
      </c>
      <c r="O116" s="29">
        <v>1</v>
      </c>
      <c r="R116" s="27">
        <v>280</v>
      </c>
      <c r="S116" s="28" t="s">
        <v>538</v>
      </c>
      <c r="T116" s="28" t="s">
        <v>381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-69.065200000000004</v>
      </c>
      <c r="AD116" s="30">
        <v>0.27695318295739352</v>
      </c>
      <c r="AE116" s="29">
        <v>1</v>
      </c>
    </row>
    <row r="117" spans="2:31" x14ac:dyDescent="0.2">
      <c r="B117" s="27">
        <v>280</v>
      </c>
      <c r="C117" s="28" t="s">
        <v>539</v>
      </c>
      <c r="D117" s="28" t="s">
        <v>383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73.031599999999997</v>
      </c>
      <c r="N117" s="30">
        <v>0.29285854636591474</v>
      </c>
      <c r="O117" s="29">
        <v>1</v>
      </c>
      <c r="R117" s="27">
        <v>280</v>
      </c>
      <c r="S117" s="28" t="s">
        <v>539</v>
      </c>
      <c r="T117" s="28" t="s">
        <v>383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68.989699999999999</v>
      </c>
      <c r="AD117" s="30">
        <v>0.27665042606516288</v>
      </c>
      <c r="AE117" s="29">
        <v>1</v>
      </c>
    </row>
    <row r="118" spans="2:31" x14ac:dyDescent="0.2">
      <c r="B118" s="27">
        <v>283</v>
      </c>
      <c r="C118" s="28" t="s">
        <v>541</v>
      </c>
      <c r="D118" s="28" t="s">
        <v>381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-68.839200000000005</v>
      </c>
      <c r="N118" s="30">
        <v>0.27604691729323311</v>
      </c>
      <c r="O118" s="29">
        <v>1</v>
      </c>
      <c r="R118" s="27">
        <v>283</v>
      </c>
      <c r="S118" s="28" t="s">
        <v>541</v>
      </c>
      <c r="T118" s="28" t="s">
        <v>381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-68.882000000000005</v>
      </c>
      <c r="AD118" s="30">
        <v>0.27621854636591481</v>
      </c>
      <c r="AE118" s="29">
        <v>1</v>
      </c>
    </row>
    <row r="119" spans="2:31" x14ac:dyDescent="0.2">
      <c r="B119" s="27">
        <v>283</v>
      </c>
      <c r="C119" s="28" t="s">
        <v>542</v>
      </c>
      <c r="D119" s="28" t="s">
        <v>383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73.031599999999997</v>
      </c>
      <c r="N119" s="30">
        <v>0.29285854636591474</v>
      </c>
      <c r="O119" s="29">
        <v>1</v>
      </c>
      <c r="R119" s="27">
        <v>283</v>
      </c>
      <c r="S119" s="28" t="s">
        <v>542</v>
      </c>
      <c r="T119" s="28" t="s">
        <v>383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68.737499999999997</v>
      </c>
      <c r="AD119" s="30">
        <v>0.27563909774436091</v>
      </c>
      <c r="AE119" s="29">
        <v>1</v>
      </c>
    </row>
    <row r="120" spans="2:31" x14ac:dyDescent="0.2">
      <c r="B120" s="27">
        <v>286</v>
      </c>
      <c r="C120" s="28" t="s">
        <v>544</v>
      </c>
      <c r="D120" s="28" t="s">
        <v>381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-75.302099999999996</v>
      </c>
      <c r="N120" s="30">
        <v>0.30196330827067663</v>
      </c>
      <c r="O120" s="29">
        <v>1</v>
      </c>
      <c r="R120" s="27">
        <v>286</v>
      </c>
      <c r="S120" s="28" t="s">
        <v>544</v>
      </c>
      <c r="T120" s="28" t="s">
        <v>381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-75.344099999999997</v>
      </c>
      <c r="AD120" s="30">
        <v>0.30213172932330823</v>
      </c>
      <c r="AE120" s="29">
        <v>1</v>
      </c>
    </row>
    <row r="121" spans="2:31" x14ac:dyDescent="0.2">
      <c r="B121" s="27">
        <v>286</v>
      </c>
      <c r="C121" s="28" t="s">
        <v>545</v>
      </c>
      <c r="D121" s="28" t="s">
        <v>383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75.010099999999994</v>
      </c>
      <c r="N121" s="30">
        <v>0.30079238095238092</v>
      </c>
      <c r="O121" s="29">
        <v>1</v>
      </c>
      <c r="R121" s="27">
        <v>286</v>
      </c>
      <c r="S121" s="28" t="s">
        <v>545</v>
      </c>
      <c r="T121" s="28" t="s">
        <v>383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68.737499999999997</v>
      </c>
      <c r="AD121" s="30">
        <v>0.27563909774436091</v>
      </c>
      <c r="AE121" s="29">
        <v>1</v>
      </c>
    </row>
    <row r="122" spans="2:31" x14ac:dyDescent="0.2">
      <c r="B122" s="27">
        <v>289</v>
      </c>
      <c r="C122" s="28" t="s">
        <v>547</v>
      </c>
      <c r="D122" s="28" t="s">
        <v>381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-60.612200000000001</v>
      </c>
      <c r="N122" s="30">
        <v>0.2430564411027569</v>
      </c>
      <c r="O122" s="29">
        <v>1</v>
      </c>
      <c r="R122" s="27">
        <v>289</v>
      </c>
      <c r="S122" s="28" t="s">
        <v>547</v>
      </c>
      <c r="T122" s="28" t="s">
        <v>381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-60.552900000000001</v>
      </c>
      <c r="AD122" s="30">
        <v>0.24281864661654137</v>
      </c>
      <c r="AE122" s="29">
        <v>1</v>
      </c>
    </row>
    <row r="123" spans="2:31" x14ac:dyDescent="0.2">
      <c r="B123" s="27">
        <v>289</v>
      </c>
      <c r="C123" s="28" t="s">
        <v>548</v>
      </c>
      <c r="D123" s="28" t="s">
        <v>383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75.010099999999994</v>
      </c>
      <c r="N123" s="30">
        <v>0.30079238095238092</v>
      </c>
      <c r="O123" s="29">
        <v>1</v>
      </c>
      <c r="R123" s="27">
        <v>289</v>
      </c>
      <c r="S123" s="28" t="s">
        <v>548</v>
      </c>
      <c r="T123" s="28" t="s">
        <v>383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60.300199999999997</v>
      </c>
      <c r="AD123" s="30">
        <v>0.24180531328320801</v>
      </c>
      <c r="AE123" s="29">
        <v>1</v>
      </c>
    </row>
    <row r="124" spans="2:31" x14ac:dyDescent="0.2">
      <c r="B124" s="27">
        <v>301</v>
      </c>
      <c r="C124" s="28" t="s">
        <v>550</v>
      </c>
      <c r="D124" s="28" t="s">
        <v>381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-9.0416000000000007</v>
      </c>
      <c r="N124" s="30">
        <v>3.6257042606516292E-2</v>
      </c>
      <c r="O124" s="29">
        <v>1</v>
      </c>
      <c r="R124" s="27">
        <v>301</v>
      </c>
      <c r="S124" s="28" t="s">
        <v>550</v>
      </c>
      <c r="T124" s="28" t="s">
        <v>381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-9.5653000000000006</v>
      </c>
      <c r="AD124" s="30">
        <v>3.8357092731829578E-2</v>
      </c>
      <c r="AE124" s="29">
        <v>1</v>
      </c>
    </row>
    <row r="125" spans="2:31" x14ac:dyDescent="0.2">
      <c r="B125" s="27">
        <v>301</v>
      </c>
      <c r="C125" s="28" t="s">
        <v>551</v>
      </c>
      <c r="D125" s="28" t="s">
        <v>383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75.010099999999994</v>
      </c>
      <c r="N125" s="30">
        <v>0.30079238095238092</v>
      </c>
      <c r="O125" s="29">
        <v>1</v>
      </c>
      <c r="R125" s="27">
        <v>301</v>
      </c>
      <c r="S125" s="28" t="s">
        <v>551</v>
      </c>
      <c r="T125" s="28" t="s">
        <v>383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60.300199999999997</v>
      </c>
      <c r="AD125" s="30">
        <v>0.24180531328320801</v>
      </c>
      <c r="AE125" s="29">
        <v>1</v>
      </c>
    </row>
    <row r="126" spans="2:31" x14ac:dyDescent="0.2">
      <c r="B126" s="27">
        <v>302</v>
      </c>
      <c r="C126" s="28" t="s">
        <v>553</v>
      </c>
      <c r="D126" s="28" t="s">
        <v>381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-9.8879000000000001</v>
      </c>
      <c r="N126" s="30">
        <v>3.9650726817042604E-2</v>
      </c>
      <c r="O126" s="29">
        <v>1</v>
      </c>
      <c r="R126" s="27">
        <v>302</v>
      </c>
      <c r="S126" s="28" t="s">
        <v>553</v>
      </c>
      <c r="T126" s="28" t="s">
        <v>381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-10.4336</v>
      </c>
      <c r="AD126" s="30">
        <v>4.1838997493734334E-2</v>
      </c>
      <c r="AE126" s="29">
        <v>1</v>
      </c>
    </row>
    <row r="127" spans="2:31" x14ac:dyDescent="0.2">
      <c r="B127" s="27">
        <v>302</v>
      </c>
      <c r="C127" s="28" t="s">
        <v>554</v>
      </c>
      <c r="D127" s="28" t="s">
        <v>383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75.010099999999994</v>
      </c>
      <c r="N127" s="30">
        <v>0.30079238095238092</v>
      </c>
      <c r="O127" s="29">
        <v>1</v>
      </c>
      <c r="R127" s="27">
        <v>302</v>
      </c>
      <c r="S127" s="28" t="s">
        <v>554</v>
      </c>
      <c r="T127" s="28" t="s">
        <v>383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60.300199999999997</v>
      </c>
      <c r="AD127" s="30">
        <v>0.24180531328320801</v>
      </c>
      <c r="AE127" s="29">
        <v>1</v>
      </c>
    </row>
    <row r="128" spans="2:31" x14ac:dyDescent="0.2">
      <c r="B128" s="27">
        <v>303</v>
      </c>
      <c r="C128" s="28" t="s">
        <v>555</v>
      </c>
      <c r="D128" s="28" t="s">
        <v>381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-14.356</v>
      </c>
      <c r="N128" s="30">
        <v>5.7567919799498747E-2</v>
      </c>
      <c r="O128" s="29">
        <v>1</v>
      </c>
      <c r="R128" s="27">
        <v>303</v>
      </c>
      <c r="S128" s="28" t="s">
        <v>555</v>
      </c>
      <c r="T128" s="28" t="s">
        <v>381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-14.813599999999999</v>
      </c>
      <c r="AD128" s="30">
        <v>5.9402907268170421E-2</v>
      </c>
      <c r="AE128" s="29">
        <v>1</v>
      </c>
    </row>
    <row r="129" spans="2:31" x14ac:dyDescent="0.2">
      <c r="B129" s="27">
        <v>303</v>
      </c>
      <c r="C129" s="28" t="s">
        <v>556</v>
      </c>
      <c r="D129" s="28" t="s">
        <v>383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75.010099999999994</v>
      </c>
      <c r="N129" s="30">
        <v>0.30079238095238092</v>
      </c>
      <c r="O129" s="29">
        <v>1</v>
      </c>
      <c r="R129" s="27">
        <v>303</v>
      </c>
      <c r="S129" s="28" t="s">
        <v>556</v>
      </c>
      <c r="T129" s="28" t="s">
        <v>383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60.300199999999997</v>
      </c>
      <c r="AD129" s="30">
        <v>0.24180531328320801</v>
      </c>
      <c r="AE129" s="29">
        <v>1</v>
      </c>
    </row>
    <row r="130" spans="2:31" x14ac:dyDescent="0.2">
      <c r="B130" s="27">
        <v>304</v>
      </c>
      <c r="C130" s="28" t="s">
        <v>557</v>
      </c>
      <c r="D130" s="28" t="s">
        <v>381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-10.918799999999999</v>
      </c>
      <c r="N130" s="30">
        <v>4.3784661654135339E-2</v>
      </c>
      <c r="O130" s="29">
        <v>1</v>
      </c>
      <c r="R130" s="27">
        <v>304</v>
      </c>
      <c r="S130" s="28" t="s">
        <v>557</v>
      </c>
      <c r="T130" s="28" t="s">
        <v>381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-11.3896</v>
      </c>
      <c r="AD130" s="30">
        <v>4.5672581453634085E-2</v>
      </c>
      <c r="AE130" s="29">
        <v>1</v>
      </c>
    </row>
    <row r="131" spans="2:31" x14ac:dyDescent="0.2">
      <c r="B131" s="27">
        <v>304</v>
      </c>
      <c r="C131" s="28" t="s">
        <v>558</v>
      </c>
      <c r="D131" s="28" t="s">
        <v>383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75.010099999999994</v>
      </c>
      <c r="N131" s="30">
        <v>0.30079238095238092</v>
      </c>
      <c r="O131" s="29">
        <v>1</v>
      </c>
      <c r="R131" s="27">
        <v>304</v>
      </c>
      <c r="S131" s="28" t="s">
        <v>558</v>
      </c>
      <c r="T131" s="28" t="s">
        <v>383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60.300199999999997</v>
      </c>
      <c r="AD131" s="30">
        <v>0.24180531328320801</v>
      </c>
      <c r="AE131" s="29">
        <v>1</v>
      </c>
    </row>
    <row r="132" spans="2:31" x14ac:dyDescent="0.2">
      <c r="B132" s="27">
        <v>305</v>
      </c>
      <c r="C132" s="28" t="s">
        <v>560</v>
      </c>
      <c r="D132" s="28" t="s">
        <v>381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-10.017899999999999</v>
      </c>
      <c r="N132" s="30">
        <v>4.0172030075187971E-2</v>
      </c>
      <c r="O132" s="29">
        <v>1</v>
      </c>
      <c r="R132" s="27">
        <v>305</v>
      </c>
      <c r="S132" s="28" t="s">
        <v>560</v>
      </c>
      <c r="T132" s="28" t="s">
        <v>381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-10.5905</v>
      </c>
      <c r="AD132" s="30">
        <v>4.2468170426065162E-2</v>
      </c>
      <c r="AE132" s="29">
        <v>1</v>
      </c>
    </row>
    <row r="133" spans="2:31" x14ac:dyDescent="0.2">
      <c r="B133" s="27">
        <v>305</v>
      </c>
      <c r="C133" s="28" t="s">
        <v>561</v>
      </c>
      <c r="D133" s="28" t="s">
        <v>383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75.010099999999994</v>
      </c>
      <c r="N133" s="30">
        <v>0.30079238095238092</v>
      </c>
      <c r="O133" s="29">
        <v>1</v>
      </c>
      <c r="R133" s="27">
        <v>305</v>
      </c>
      <c r="S133" s="28" t="s">
        <v>561</v>
      </c>
      <c r="T133" s="28" t="s">
        <v>383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60.300199999999997</v>
      </c>
      <c r="AD133" s="30">
        <v>0.24180531328320801</v>
      </c>
      <c r="AE133" s="29">
        <v>1</v>
      </c>
    </row>
    <row r="134" spans="2:31" x14ac:dyDescent="0.2">
      <c r="B134" s="27">
        <v>275</v>
      </c>
      <c r="C134" s="28" t="s">
        <v>563</v>
      </c>
      <c r="D134" s="28" t="s">
        <v>381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-49.073700000000002</v>
      </c>
      <c r="N134" s="30">
        <v>0.19678676691729324</v>
      </c>
      <c r="O134" s="29">
        <v>1</v>
      </c>
      <c r="R134" s="27">
        <v>275</v>
      </c>
      <c r="S134" s="28" t="s">
        <v>563</v>
      </c>
      <c r="T134" s="28" t="s">
        <v>381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-49.191000000000003</v>
      </c>
      <c r="AD134" s="30">
        <v>0.19725714285714285</v>
      </c>
      <c r="AE134" s="29">
        <v>1</v>
      </c>
    </row>
    <row r="135" spans="2:31" x14ac:dyDescent="0.2">
      <c r="B135" s="27">
        <v>275</v>
      </c>
      <c r="C135" s="28" t="s">
        <v>564</v>
      </c>
      <c r="D135" s="28" t="s">
        <v>383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75.010099999999994</v>
      </c>
      <c r="N135" s="30">
        <v>0.30079238095238092</v>
      </c>
      <c r="O135" s="29">
        <v>1</v>
      </c>
      <c r="R135" s="27">
        <v>275</v>
      </c>
      <c r="S135" s="28" t="s">
        <v>564</v>
      </c>
      <c r="T135" s="28" t="s">
        <v>383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60.300199999999997</v>
      </c>
      <c r="AD135" s="30">
        <v>0.24180531328320801</v>
      </c>
      <c r="AE135" s="29">
        <v>1</v>
      </c>
    </row>
    <row r="136" spans="2:31" x14ac:dyDescent="0.2">
      <c r="B136" s="27">
        <v>278</v>
      </c>
      <c r="C136" s="28" t="s">
        <v>566</v>
      </c>
      <c r="D136" s="28" t="s">
        <v>381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-72.775300000000001</v>
      </c>
      <c r="N136" s="30">
        <v>0.29183077694235587</v>
      </c>
      <c r="O136" s="29">
        <v>1</v>
      </c>
      <c r="R136" s="27">
        <v>278</v>
      </c>
      <c r="S136" s="28" t="s">
        <v>566</v>
      </c>
      <c r="T136" s="28" t="s">
        <v>381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-72.852099999999993</v>
      </c>
      <c r="AD136" s="30">
        <v>0.2921387468671679</v>
      </c>
      <c r="AE136" s="29">
        <v>1</v>
      </c>
    </row>
    <row r="137" spans="2:31" x14ac:dyDescent="0.2">
      <c r="B137" s="27">
        <v>278</v>
      </c>
      <c r="C137" s="28" t="s">
        <v>567</v>
      </c>
      <c r="D137" s="28" t="s">
        <v>383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75.010099999999994</v>
      </c>
      <c r="N137" s="30">
        <v>0.30079238095238092</v>
      </c>
      <c r="O137" s="29">
        <v>1</v>
      </c>
      <c r="R137" s="27">
        <v>278</v>
      </c>
      <c r="S137" s="28" t="s">
        <v>567</v>
      </c>
      <c r="T137" s="28" t="s">
        <v>383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60.300199999999997</v>
      </c>
      <c r="AD137" s="30">
        <v>0.24180531328320801</v>
      </c>
      <c r="AE137" s="29">
        <v>1</v>
      </c>
    </row>
    <row r="138" spans="2:31" x14ac:dyDescent="0.2">
      <c r="B138" s="27">
        <v>281</v>
      </c>
      <c r="C138" s="28" t="s">
        <v>569</v>
      </c>
      <c r="D138" s="28" t="s">
        <v>381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-68.495199999999997</v>
      </c>
      <c r="N138" s="30">
        <v>0.27466746867167918</v>
      </c>
      <c r="O138" s="29">
        <v>1</v>
      </c>
      <c r="R138" s="27">
        <v>281</v>
      </c>
      <c r="S138" s="28" t="s">
        <v>569</v>
      </c>
      <c r="T138" s="28" t="s">
        <v>381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-68.503100000000003</v>
      </c>
      <c r="AD138" s="30">
        <v>0.2746991478696742</v>
      </c>
      <c r="AE138" s="29">
        <v>1</v>
      </c>
    </row>
    <row r="139" spans="2:31" x14ac:dyDescent="0.2">
      <c r="B139" s="27">
        <v>281</v>
      </c>
      <c r="C139" s="28" t="s">
        <v>570</v>
      </c>
      <c r="D139" s="28" t="s">
        <v>383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75.010099999999994</v>
      </c>
      <c r="N139" s="30">
        <v>0.30079238095238092</v>
      </c>
      <c r="O139" s="29">
        <v>1</v>
      </c>
      <c r="R139" s="27">
        <v>281</v>
      </c>
      <c r="S139" s="28" t="s">
        <v>570</v>
      </c>
      <c r="T139" s="28" t="s">
        <v>383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60.300199999999997</v>
      </c>
      <c r="AD139" s="30">
        <v>0.24180531328320801</v>
      </c>
      <c r="AE139" s="29">
        <v>1</v>
      </c>
    </row>
    <row r="140" spans="2:31" x14ac:dyDescent="0.2">
      <c r="B140" s="27">
        <v>284</v>
      </c>
      <c r="C140" s="28" t="s">
        <v>572</v>
      </c>
      <c r="D140" s="28" t="s">
        <v>381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-68.074399999999997</v>
      </c>
      <c r="N140" s="30">
        <v>0.27298005012531323</v>
      </c>
      <c r="O140" s="29">
        <v>1</v>
      </c>
      <c r="R140" s="27">
        <v>284</v>
      </c>
      <c r="S140" s="28" t="s">
        <v>572</v>
      </c>
      <c r="T140" s="28" t="s">
        <v>381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-68.103399999999993</v>
      </c>
      <c r="AD140" s="30">
        <v>0.2730963408521303</v>
      </c>
      <c r="AE140" s="29">
        <v>1</v>
      </c>
    </row>
    <row r="141" spans="2:31" x14ac:dyDescent="0.2">
      <c r="B141" s="27">
        <v>284</v>
      </c>
      <c r="C141" s="28" t="s">
        <v>573</v>
      </c>
      <c r="D141" s="28" t="s">
        <v>383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75.010099999999994</v>
      </c>
      <c r="N141" s="30">
        <v>0.30079238095238092</v>
      </c>
      <c r="O141" s="29">
        <v>1</v>
      </c>
      <c r="R141" s="27">
        <v>284</v>
      </c>
      <c r="S141" s="28" t="s">
        <v>573</v>
      </c>
      <c r="T141" s="28" t="s">
        <v>383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60.300199999999997</v>
      </c>
      <c r="AD141" s="30">
        <v>0.24180531328320801</v>
      </c>
      <c r="AE141" s="29">
        <v>1</v>
      </c>
    </row>
    <row r="142" spans="2:31" x14ac:dyDescent="0.2">
      <c r="B142" s="27">
        <v>287</v>
      </c>
      <c r="C142" s="28" t="s">
        <v>575</v>
      </c>
      <c r="D142" s="28" t="s">
        <v>381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-74.871600000000001</v>
      </c>
      <c r="N142" s="30">
        <v>0.30023699248120306</v>
      </c>
      <c r="O142" s="29">
        <v>1</v>
      </c>
      <c r="R142" s="27">
        <v>287</v>
      </c>
      <c r="S142" s="28" t="s">
        <v>575</v>
      </c>
      <c r="T142" s="28" t="s">
        <v>381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-74.933499999999995</v>
      </c>
      <c r="AD142" s="30">
        <v>0.30048521303258147</v>
      </c>
      <c r="AE142" s="29">
        <v>1</v>
      </c>
    </row>
    <row r="143" spans="2:31" x14ac:dyDescent="0.2">
      <c r="B143" s="27">
        <v>287</v>
      </c>
      <c r="C143" s="28" t="s">
        <v>576</v>
      </c>
      <c r="D143" s="28" t="s">
        <v>383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75.010099999999994</v>
      </c>
      <c r="N143" s="30">
        <v>0.30079238095238092</v>
      </c>
      <c r="O143" s="29">
        <v>1</v>
      </c>
      <c r="R143" s="27">
        <v>287</v>
      </c>
      <c r="S143" s="28" t="s">
        <v>576</v>
      </c>
      <c r="T143" s="28" t="s">
        <v>383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60.300199999999997</v>
      </c>
      <c r="AD143" s="30">
        <v>0.24180531328320801</v>
      </c>
      <c r="AE143" s="29">
        <v>1</v>
      </c>
    </row>
    <row r="144" spans="2:31" x14ac:dyDescent="0.2">
      <c r="B144" s="27">
        <v>290</v>
      </c>
      <c r="C144" s="28" t="s">
        <v>578</v>
      </c>
      <c r="D144" s="28" t="s">
        <v>381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-61.420499999999997</v>
      </c>
      <c r="N144" s="30">
        <v>0.24629774436090227</v>
      </c>
      <c r="O144" s="29">
        <v>1</v>
      </c>
      <c r="R144" s="27">
        <v>290</v>
      </c>
      <c r="S144" s="28" t="s">
        <v>578</v>
      </c>
      <c r="T144" s="28" t="s">
        <v>381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-61.358600000000003</v>
      </c>
      <c r="AD144" s="30">
        <v>0.24604952380952383</v>
      </c>
      <c r="AE144" s="29">
        <v>1</v>
      </c>
    </row>
    <row r="145" spans="2:31" x14ac:dyDescent="0.2">
      <c r="B145" s="27">
        <v>290</v>
      </c>
      <c r="C145" s="28" t="s">
        <v>579</v>
      </c>
      <c r="D145" s="28" t="s">
        <v>383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75.010099999999994</v>
      </c>
      <c r="N145" s="30">
        <v>0.30079238095238092</v>
      </c>
      <c r="O145" s="29">
        <v>1</v>
      </c>
      <c r="R145" s="27">
        <v>290</v>
      </c>
      <c r="S145" s="28" t="s">
        <v>579</v>
      </c>
      <c r="T145" s="28" t="s">
        <v>383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60.300199999999997</v>
      </c>
      <c r="AD145" s="30">
        <v>0.24180531328320801</v>
      </c>
      <c r="AE145" s="29">
        <v>1</v>
      </c>
    </row>
    <row r="146" spans="2:31" x14ac:dyDescent="0.2">
      <c r="B146" s="27">
        <v>306</v>
      </c>
      <c r="C146" s="28" t="s">
        <v>581</v>
      </c>
      <c r="D146" s="28" t="s">
        <v>381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-8.9192</v>
      </c>
      <c r="N146" s="30">
        <v>3.5766215538847124E-2</v>
      </c>
      <c r="O146" s="29">
        <v>1</v>
      </c>
      <c r="R146" s="27">
        <v>306</v>
      </c>
      <c r="S146" s="28" t="s">
        <v>581</v>
      </c>
      <c r="T146" s="28" t="s">
        <v>381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-9.3297000000000008</v>
      </c>
      <c r="AD146" s="30">
        <v>3.7412330827067672E-2</v>
      </c>
      <c r="AE146" s="29">
        <v>1</v>
      </c>
    </row>
    <row r="147" spans="2:31" x14ac:dyDescent="0.2">
      <c r="B147" s="27">
        <v>306</v>
      </c>
      <c r="C147" s="28" t="s">
        <v>582</v>
      </c>
      <c r="D147" s="28" t="s">
        <v>383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75.010099999999994</v>
      </c>
      <c r="N147" s="30">
        <v>0.30079238095238092</v>
      </c>
      <c r="O147" s="29">
        <v>1</v>
      </c>
      <c r="R147" s="27">
        <v>306</v>
      </c>
      <c r="S147" s="28" t="s">
        <v>582</v>
      </c>
      <c r="T147" s="28" t="s">
        <v>383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60.300199999999997</v>
      </c>
      <c r="AD147" s="30">
        <v>0.24180531328320801</v>
      </c>
      <c r="AE147" s="29">
        <v>1</v>
      </c>
    </row>
    <row r="148" spans="2:31" x14ac:dyDescent="0.2">
      <c r="B148" s="27">
        <v>307</v>
      </c>
      <c r="C148" s="28" t="s">
        <v>584</v>
      </c>
      <c r="D148" s="28" t="s">
        <v>381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-7.5171999999999999</v>
      </c>
      <c r="N148" s="30">
        <v>3.0144160401002505E-2</v>
      </c>
      <c r="O148" s="29">
        <v>1</v>
      </c>
      <c r="R148" s="27">
        <v>307</v>
      </c>
      <c r="S148" s="28" t="s">
        <v>584</v>
      </c>
      <c r="T148" s="28" t="s">
        <v>381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-7.9416000000000002</v>
      </c>
      <c r="AD148" s="30">
        <v>3.1846015037593989E-2</v>
      </c>
      <c r="AE148" s="29">
        <v>1</v>
      </c>
    </row>
    <row r="149" spans="2:31" x14ac:dyDescent="0.2">
      <c r="B149" s="27">
        <v>307</v>
      </c>
      <c r="C149" s="28" t="s">
        <v>585</v>
      </c>
      <c r="D149" s="28" t="s">
        <v>383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75.010099999999994</v>
      </c>
      <c r="N149" s="30">
        <v>0.30079238095238092</v>
      </c>
      <c r="O149" s="29">
        <v>1</v>
      </c>
      <c r="R149" s="27">
        <v>307</v>
      </c>
      <c r="S149" s="28" t="s">
        <v>585</v>
      </c>
      <c r="T149" s="28" t="s">
        <v>383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60.300199999999997</v>
      </c>
      <c r="AD149" s="30">
        <v>0.24180531328320801</v>
      </c>
      <c r="AE149" s="29">
        <v>1</v>
      </c>
    </row>
    <row r="150" spans="2:31" x14ac:dyDescent="0.2">
      <c r="B150" s="27">
        <v>308</v>
      </c>
      <c r="C150" s="28" t="s">
        <v>586</v>
      </c>
      <c r="D150" s="28" t="s">
        <v>381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-5.1864999999999997</v>
      </c>
      <c r="N150" s="30">
        <v>2.0797994987468673E-2</v>
      </c>
      <c r="O150" s="29">
        <v>1</v>
      </c>
      <c r="R150" s="27">
        <v>308</v>
      </c>
      <c r="S150" s="28" t="s">
        <v>586</v>
      </c>
      <c r="T150" s="28" t="s">
        <v>381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-5.6524000000000001</v>
      </c>
      <c r="AD150" s="30">
        <v>2.2666265664160398E-2</v>
      </c>
      <c r="AE150" s="29">
        <v>1</v>
      </c>
    </row>
    <row r="151" spans="2:31" x14ac:dyDescent="0.2">
      <c r="B151" s="27">
        <v>308</v>
      </c>
      <c r="C151" s="28" t="s">
        <v>587</v>
      </c>
      <c r="D151" s="28" t="s">
        <v>383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75.010099999999994</v>
      </c>
      <c r="N151" s="30">
        <v>0.30079238095238092</v>
      </c>
      <c r="O151" s="29">
        <v>1</v>
      </c>
      <c r="R151" s="27">
        <v>308</v>
      </c>
      <c r="S151" s="28" t="s">
        <v>587</v>
      </c>
      <c r="T151" s="28" t="s">
        <v>383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60.300199999999997</v>
      </c>
      <c r="AD151" s="30">
        <v>0.24180531328320801</v>
      </c>
      <c r="AE151" s="29">
        <v>1</v>
      </c>
    </row>
    <row r="152" spans="2:31" x14ac:dyDescent="0.2">
      <c r="B152" s="27">
        <v>309</v>
      </c>
      <c r="C152" s="28" t="s">
        <v>588</v>
      </c>
      <c r="D152" s="28" t="s">
        <v>381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-6.5769000000000002</v>
      </c>
      <c r="N152" s="30">
        <v>2.6373533834586467E-2</v>
      </c>
      <c r="O152" s="29">
        <v>1</v>
      </c>
      <c r="R152" s="27">
        <v>309</v>
      </c>
      <c r="S152" s="28" t="s">
        <v>588</v>
      </c>
      <c r="T152" s="28" t="s">
        <v>381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-7.0500999999999996</v>
      </c>
      <c r="AD152" s="30">
        <v>2.8271077694235588E-2</v>
      </c>
      <c r="AE152" s="29">
        <v>1</v>
      </c>
    </row>
    <row r="153" spans="2:31" x14ac:dyDescent="0.2">
      <c r="B153" s="27">
        <v>309</v>
      </c>
      <c r="C153" s="28" t="s">
        <v>589</v>
      </c>
      <c r="D153" s="28" t="s">
        <v>383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75.010099999999994</v>
      </c>
      <c r="N153" s="30">
        <v>0.30079238095238092</v>
      </c>
      <c r="O153" s="29">
        <v>1</v>
      </c>
      <c r="R153" s="27">
        <v>309</v>
      </c>
      <c r="S153" s="28" t="s">
        <v>589</v>
      </c>
      <c r="T153" s="28" t="s">
        <v>383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60.300199999999997</v>
      </c>
      <c r="AD153" s="30">
        <v>0.24180531328320801</v>
      </c>
      <c r="AE153" s="29">
        <v>1</v>
      </c>
    </row>
    <row r="154" spans="2:31" x14ac:dyDescent="0.2">
      <c r="B154" s="27">
        <v>310</v>
      </c>
      <c r="C154" s="28" t="s">
        <v>591</v>
      </c>
      <c r="D154" s="28" t="s">
        <v>381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-13.087400000000001</v>
      </c>
      <c r="N154" s="30">
        <v>5.2480802005012539E-2</v>
      </c>
      <c r="O154" s="29">
        <v>1</v>
      </c>
      <c r="R154" s="27">
        <v>310</v>
      </c>
      <c r="S154" s="28" t="s">
        <v>591</v>
      </c>
      <c r="T154" s="28" t="s">
        <v>381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-13.4834</v>
      </c>
      <c r="AD154" s="30">
        <v>5.4068771929824559E-2</v>
      </c>
      <c r="AE154" s="29">
        <v>1</v>
      </c>
    </row>
    <row r="155" spans="2:31" x14ac:dyDescent="0.2">
      <c r="B155" s="27">
        <v>310</v>
      </c>
      <c r="C155" s="28" t="s">
        <v>592</v>
      </c>
      <c r="D155" s="28" t="s">
        <v>383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75.010099999999994</v>
      </c>
      <c r="N155" s="30">
        <v>0.30079238095238092</v>
      </c>
      <c r="O155" s="29">
        <v>1</v>
      </c>
      <c r="R155" s="27">
        <v>310</v>
      </c>
      <c r="S155" s="28" t="s">
        <v>592</v>
      </c>
      <c r="T155" s="28" t="s">
        <v>383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60.300199999999997</v>
      </c>
      <c r="AD155" s="30">
        <v>0.24180531328320801</v>
      </c>
      <c r="AE155" s="29">
        <v>1</v>
      </c>
    </row>
    <row r="156" spans="2:31" x14ac:dyDescent="0.2">
      <c r="B156" s="27">
        <v>105</v>
      </c>
      <c r="C156" s="28" t="s">
        <v>594</v>
      </c>
      <c r="D156" s="28" t="s">
        <v>381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0.35049999999999998</v>
      </c>
      <c r="N156" s="30">
        <v>1.4055137844611529E-3</v>
      </c>
      <c r="O156" s="29">
        <v>1</v>
      </c>
      <c r="R156" s="27">
        <v>105</v>
      </c>
      <c r="S156" s="28" t="s">
        <v>594</v>
      </c>
      <c r="T156" s="28" t="s">
        <v>381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5.1999999999999998E-2</v>
      </c>
      <c r="AD156" s="30">
        <v>2.0852130325814535E-4</v>
      </c>
      <c r="AE156" s="29">
        <v>1</v>
      </c>
    </row>
    <row r="157" spans="2:31" x14ac:dyDescent="0.2">
      <c r="B157" s="27">
        <v>105</v>
      </c>
      <c r="C157" s="28" t="s">
        <v>595</v>
      </c>
      <c r="D157" s="28" t="s">
        <v>383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75.010099999999994</v>
      </c>
      <c r="N157" s="30">
        <v>0.30079238095238092</v>
      </c>
      <c r="O157" s="29">
        <v>1</v>
      </c>
      <c r="R157" s="27">
        <v>105</v>
      </c>
      <c r="S157" s="28" t="s">
        <v>595</v>
      </c>
      <c r="T157" s="28" t="s">
        <v>383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60.300199999999997</v>
      </c>
      <c r="AD157" s="30">
        <v>0.24180531328320801</v>
      </c>
      <c r="AE157" s="29">
        <v>1</v>
      </c>
    </row>
    <row r="158" spans="2:31" x14ac:dyDescent="0.2">
      <c r="B158" s="27">
        <v>106</v>
      </c>
      <c r="C158" s="28" t="s">
        <v>597</v>
      </c>
      <c r="D158" s="28" t="s">
        <v>381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2.9003999999999999</v>
      </c>
      <c r="N158" s="30">
        <v>1.1630676691729324E-2</v>
      </c>
      <c r="O158" s="29">
        <v>1</v>
      </c>
      <c r="R158" s="27">
        <v>106</v>
      </c>
      <c r="S158" s="28" t="s">
        <v>597</v>
      </c>
      <c r="T158" s="28" t="s">
        <v>381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2.5720999999999998</v>
      </c>
      <c r="AD158" s="30">
        <v>1.0314185463659148E-2</v>
      </c>
      <c r="AE158" s="29">
        <v>1</v>
      </c>
    </row>
    <row r="159" spans="2:31" x14ac:dyDescent="0.2">
      <c r="B159" s="27">
        <v>106</v>
      </c>
      <c r="C159" s="28" t="s">
        <v>598</v>
      </c>
      <c r="D159" s="28" t="s">
        <v>383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75.010099999999994</v>
      </c>
      <c r="N159" s="30">
        <v>0.30079238095238092</v>
      </c>
      <c r="O159" s="29">
        <v>1</v>
      </c>
      <c r="R159" s="27">
        <v>106</v>
      </c>
      <c r="S159" s="28" t="s">
        <v>598</v>
      </c>
      <c r="T159" s="28" t="s">
        <v>383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60.300199999999997</v>
      </c>
      <c r="AD159" s="30">
        <v>0.24180531328320801</v>
      </c>
      <c r="AE159" s="29">
        <v>1</v>
      </c>
    </row>
    <row r="160" spans="2:31" x14ac:dyDescent="0.2">
      <c r="B160" s="27">
        <v>107</v>
      </c>
      <c r="C160" s="28" t="s">
        <v>599</v>
      </c>
      <c r="D160" s="28" t="s">
        <v>381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5.8768000000000002</v>
      </c>
      <c r="N160" s="30">
        <v>2.3566115288220554E-2</v>
      </c>
      <c r="O160" s="29">
        <v>1</v>
      </c>
      <c r="R160" s="27">
        <v>107</v>
      </c>
      <c r="S160" s="28" t="s">
        <v>599</v>
      </c>
      <c r="T160" s="28" t="s">
        <v>381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5.5114000000000001</v>
      </c>
      <c r="AD160" s="30">
        <v>2.2100852130325813E-2</v>
      </c>
      <c r="AE160" s="29">
        <v>1</v>
      </c>
    </row>
    <row r="161" spans="2:31" x14ac:dyDescent="0.2">
      <c r="B161" s="27">
        <v>107</v>
      </c>
      <c r="C161" s="28" t="s">
        <v>600</v>
      </c>
      <c r="D161" s="28" t="s">
        <v>383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75.010099999999994</v>
      </c>
      <c r="N161" s="30">
        <v>0.30079238095238092</v>
      </c>
      <c r="O161" s="29">
        <v>1</v>
      </c>
      <c r="R161" s="27">
        <v>107</v>
      </c>
      <c r="S161" s="28" t="s">
        <v>600</v>
      </c>
      <c r="T161" s="28" t="s">
        <v>383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60.300199999999997</v>
      </c>
      <c r="AD161" s="30">
        <v>0.24180531328320801</v>
      </c>
      <c r="AE161" s="29">
        <v>1</v>
      </c>
    </row>
    <row r="162" spans="2:31" x14ac:dyDescent="0.2">
      <c r="B162" s="27">
        <v>108</v>
      </c>
      <c r="C162" s="28" t="s">
        <v>601</v>
      </c>
      <c r="D162" s="28" t="s">
        <v>381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3.9983</v>
      </c>
      <c r="N162" s="30">
        <v>1.6033283208020051E-2</v>
      </c>
      <c r="O162" s="29">
        <v>1</v>
      </c>
      <c r="R162" s="27">
        <v>108</v>
      </c>
      <c r="S162" s="28" t="s">
        <v>601</v>
      </c>
      <c r="T162" s="28" t="s">
        <v>381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3.6265000000000001</v>
      </c>
      <c r="AD162" s="30">
        <v>1.4542355889724311E-2</v>
      </c>
      <c r="AE162" s="29">
        <v>1</v>
      </c>
    </row>
    <row r="163" spans="2:31" x14ac:dyDescent="0.2">
      <c r="B163" s="27">
        <v>108</v>
      </c>
      <c r="C163" s="28" t="s">
        <v>602</v>
      </c>
      <c r="D163" s="28" t="s">
        <v>383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75.010099999999994</v>
      </c>
      <c r="N163" s="30">
        <v>0.30079238095238092</v>
      </c>
      <c r="O163" s="29">
        <v>1</v>
      </c>
      <c r="R163" s="27">
        <v>108</v>
      </c>
      <c r="S163" s="28" t="s">
        <v>602</v>
      </c>
      <c r="T163" s="28" t="s">
        <v>383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60.300199999999997</v>
      </c>
      <c r="AD163" s="30">
        <v>0.24180531328320801</v>
      </c>
      <c r="AE163" s="29">
        <v>1</v>
      </c>
    </row>
    <row r="164" spans="2:31" x14ac:dyDescent="0.2">
      <c r="B164" s="27">
        <v>109</v>
      </c>
      <c r="C164" s="28" t="s">
        <v>604</v>
      </c>
      <c r="D164" s="28" t="s">
        <v>381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-4.3795999999999999</v>
      </c>
      <c r="N164" s="30">
        <v>1.7562305764411028E-2</v>
      </c>
      <c r="O164" s="29">
        <v>1</v>
      </c>
      <c r="R164" s="27">
        <v>109</v>
      </c>
      <c r="S164" s="28" t="s">
        <v>604</v>
      </c>
      <c r="T164" s="28" t="s">
        <v>381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-4.6218000000000004</v>
      </c>
      <c r="AD164" s="30">
        <v>1.8533533834586467E-2</v>
      </c>
      <c r="AE164" s="29">
        <v>1</v>
      </c>
    </row>
    <row r="165" spans="2:31" x14ac:dyDescent="0.2">
      <c r="B165" s="27">
        <v>109</v>
      </c>
      <c r="C165" s="28" t="s">
        <v>605</v>
      </c>
      <c r="D165" s="28" t="s">
        <v>383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75.010099999999994</v>
      </c>
      <c r="N165" s="30">
        <v>0.30079238095238092</v>
      </c>
      <c r="O165" s="29">
        <v>1</v>
      </c>
      <c r="R165" s="27">
        <v>109</v>
      </c>
      <c r="S165" s="28" t="s">
        <v>605</v>
      </c>
      <c r="T165" s="28" t="s">
        <v>383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60.300199999999997</v>
      </c>
      <c r="AD165" s="30">
        <v>0.24180531328320801</v>
      </c>
      <c r="AE165" s="29">
        <v>1</v>
      </c>
    </row>
    <row r="166" spans="2:31" x14ac:dyDescent="0.2">
      <c r="B166" s="27">
        <v>87</v>
      </c>
      <c r="C166" s="28" t="s">
        <v>607</v>
      </c>
      <c r="D166" s="28" t="s">
        <v>381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-47.569299999999998</v>
      </c>
      <c r="N166" s="30">
        <v>0.19075408521303255</v>
      </c>
      <c r="O166" s="29">
        <v>1</v>
      </c>
      <c r="R166" s="27">
        <v>87</v>
      </c>
      <c r="S166" s="28" t="s">
        <v>607</v>
      </c>
      <c r="T166" s="28" t="s">
        <v>381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-47.663499999999999</v>
      </c>
      <c r="AD166" s="30">
        <v>0.19113182957393485</v>
      </c>
      <c r="AE166" s="29">
        <v>1</v>
      </c>
    </row>
    <row r="167" spans="2:31" x14ac:dyDescent="0.2">
      <c r="B167" s="27">
        <v>87</v>
      </c>
      <c r="C167" s="28" t="s">
        <v>608</v>
      </c>
      <c r="D167" s="28" t="s">
        <v>383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75.010099999999994</v>
      </c>
      <c r="N167" s="30">
        <v>0.30079238095238092</v>
      </c>
      <c r="O167" s="29">
        <v>1</v>
      </c>
      <c r="R167" s="27">
        <v>87</v>
      </c>
      <c r="S167" s="28" t="s">
        <v>608</v>
      </c>
      <c r="T167" s="28" t="s">
        <v>383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60.300199999999997</v>
      </c>
      <c r="AD167" s="30">
        <v>0.24180531328320801</v>
      </c>
      <c r="AE167" s="29">
        <v>1</v>
      </c>
    </row>
    <row r="168" spans="2:31" x14ac:dyDescent="0.2">
      <c r="B168" s="27">
        <v>90</v>
      </c>
      <c r="C168" s="28" t="s">
        <v>610</v>
      </c>
      <c r="D168" s="28" t="s">
        <v>381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-66.884900000000002</v>
      </c>
      <c r="N168" s="30">
        <v>0.26821012531328325</v>
      </c>
      <c r="O168" s="29">
        <v>1</v>
      </c>
      <c r="R168" s="27">
        <v>90</v>
      </c>
      <c r="S168" s="28" t="s">
        <v>610</v>
      </c>
      <c r="T168" s="28" t="s">
        <v>381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-66.9392</v>
      </c>
      <c r="AD168" s="30">
        <v>0.26842786967418547</v>
      </c>
      <c r="AE168" s="29">
        <v>1</v>
      </c>
    </row>
    <row r="169" spans="2:31" x14ac:dyDescent="0.2">
      <c r="B169" s="27">
        <v>90</v>
      </c>
      <c r="C169" s="28" t="s">
        <v>611</v>
      </c>
      <c r="D169" s="28" t="s">
        <v>383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75.010099999999994</v>
      </c>
      <c r="N169" s="30">
        <v>0.30079238095238092</v>
      </c>
      <c r="O169" s="29">
        <v>1</v>
      </c>
      <c r="R169" s="27">
        <v>90</v>
      </c>
      <c r="S169" s="28" t="s">
        <v>611</v>
      </c>
      <c r="T169" s="28" t="s">
        <v>383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60.300199999999997</v>
      </c>
      <c r="AD169" s="30">
        <v>0.24180531328320801</v>
      </c>
      <c r="AE169" s="29">
        <v>1</v>
      </c>
    </row>
    <row r="170" spans="2:31" x14ac:dyDescent="0.2">
      <c r="B170" s="27">
        <v>93</v>
      </c>
      <c r="C170" s="28" t="s">
        <v>613</v>
      </c>
      <c r="D170" s="28" t="s">
        <v>381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-69.724599999999995</v>
      </c>
      <c r="N170" s="30">
        <v>0.27959739348370921</v>
      </c>
      <c r="O170" s="29">
        <v>1</v>
      </c>
      <c r="R170" s="27">
        <v>93</v>
      </c>
      <c r="S170" s="28" t="s">
        <v>613</v>
      </c>
      <c r="T170" s="28" t="s">
        <v>381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-69.804000000000002</v>
      </c>
      <c r="AD170" s="30">
        <v>0.27991578947368423</v>
      </c>
      <c r="AE170" s="29">
        <v>1</v>
      </c>
    </row>
    <row r="171" spans="2:31" x14ac:dyDescent="0.2">
      <c r="B171" s="27">
        <v>93</v>
      </c>
      <c r="C171" s="28" t="s">
        <v>614</v>
      </c>
      <c r="D171" s="28" t="s">
        <v>383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75.010099999999994</v>
      </c>
      <c r="N171" s="30">
        <v>0.30079238095238092</v>
      </c>
      <c r="O171" s="29">
        <v>1</v>
      </c>
      <c r="R171" s="27">
        <v>93</v>
      </c>
      <c r="S171" s="28" t="s">
        <v>614</v>
      </c>
      <c r="T171" s="28" t="s">
        <v>383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60.300199999999997</v>
      </c>
      <c r="AD171" s="30">
        <v>0.24180531328320801</v>
      </c>
      <c r="AE171" s="29">
        <v>1</v>
      </c>
    </row>
    <row r="172" spans="2:31" x14ac:dyDescent="0.2">
      <c r="B172" s="27">
        <v>96</v>
      </c>
      <c r="C172" s="28" t="s">
        <v>616</v>
      </c>
      <c r="D172" s="28" t="s">
        <v>381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-71.511399999999995</v>
      </c>
      <c r="N172" s="30">
        <v>0.28676250626566413</v>
      </c>
      <c r="O172" s="29">
        <v>1</v>
      </c>
      <c r="R172" s="27">
        <v>96</v>
      </c>
      <c r="S172" s="28" t="s">
        <v>616</v>
      </c>
      <c r="T172" s="28" t="s">
        <v>381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-71.572699999999998</v>
      </c>
      <c r="AD172" s="30">
        <v>0.287008320802005</v>
      </c>
      <c r="AE172" s="29">
        <v>1</v>
      </c>
    </row>
    <row r="173" spans="2:31" x14ac:dyDescent="0.2">
      <c r="B173" s="27">
        <v>96</v>
      </c>
      <c r="C173" s="28" t="s">
        <v>617</v>
      </c>
      <c r="D173" s="28" t="s">
        <v>383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75.010099999999994</v>
      </c>
      <c r="N173" s="30">
        <v>0.30079238095238092</v>
      </c>
      <c r="O173" s="29">
        <v>1</v>
      </c>
      <c r="R173" s="27">
        <v>96</v>
      </c>
      <c r="S173" s="28" t="s">
        <v>617</v>
      </c>
      <c r="T173" s="28" t="s">
        <v>383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60.300199999999997</v>
      </c>
      <c r="AD173" s="30">
        <v>0.24180531328320801</v>
      </c>
      <c r="AE173" s="29">
        <v>1</v>
      </c>
    </row>
    <row r="174" spans="2:31" x14ac:dyDescent="0.2">
      <c r="B174" s="27">
        <v>99</v>
      </c>
      <c r="C174" s="28" t="s">
        <v>619</v>
      </c>
      <c r="D174" s="28" t="s">
        <v>381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-71.732799999999997</v>
      </c>
      <c r="N174" s="30">
        <v>0.28765032581453637</v>
      </c>
      <c r="O174" s="29">
        <v>1</v>
      </c>
      <c r="R174" s="27">
        <v>99</v>
      </c>
      <c r="S174" s="28" t="s">
        <v>619</v>
      </c>
      <c r="T174" s="28" t="s">
        <v>381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-71.757900000000006</v>
      </c>
      <c r="AD174" s="30">
        <v>0.28775097744360906</v>
      </c>
      <c r="AE174" s="29">
        <v>1</v>
      </c>
    </row>
    <row r="175" spans="2:31" x14ac:dyDescent="0.2">
      <c r="B175" s="27">
        <v>99</v>
      </c>
      <c r="C175" s="28" t="s">
        <v>620</v>
      </c>
      <c r="D175" s="28" t="s">
        <v>383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75.010099999999994</v>
      </c>
      <c r="N175" s="30">
        <v>0.30079238095238092</v>
      </c>
      <c r="O175" s="29">
        <v>1</v>
      </c>
      <c r="R175" s="27">
        <v>99</v>
      </c>
      <c r="S175" s="28" t="s">
        <v>620</v>
      </c>
      <c r="T175" s="28" t="s">
        <v>383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60.300199999999997</v>
      </c>
      <c r="AD175" s="30">
        <v>0.24180531328320801</v>
      </c>
      <c r="AE175" s="29">
        <v>1</v>
      </c>
    </row>
    <row r="176" spans="2:31" x14ac:dyDescent="0.2">
      <c r="B176" s="27">
        <v>102</v>
      </c>
      <c r="C176" s="28" t="s">
        <v>622</v>
      </c>
      <c r="D176" s="28" t="s">
        <v>381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-62.070799999999998</v>
      </c>
      <c r="N176" s="30">
        <v>0.24890546365914784</v>
      </c>
      <c r="O176" s="29">
        <v>1</v>
      </c>
      <c r="R176" s="27">
        <v>102</v>
      </c>
      <c r="S176" s="28" t="s">
        <v>622</v>
      </c>
      <c r="T176" s="28" t="s">
        <v>381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-62.033499999999997</v>
      </c>
      <c r="AD176" s="30">
        <v>0.24875588972431079</v>
      </c>
      <c r="AE176" s="29">
        <v>1</v>
      </c>
    </row>
    <row r="177" spans="2:31" x14ac:dyDescent="0.2">
      <c r="B177" s="27">
        <v>102</v>
      </c>
      <c r="C177" s="28" t="s">
        <v>623</v>
      </c>
      <c r="D177" s="28" t="s">
        <v>383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75.010099999999994</v>
      </c>
      <c r="N177" s="30">
        <v>0.30079238095238092</v>
      </c>
      <c r="O177" s="29">
        <v>1</v>
      </c>
      <c r="R177" s="27">
        <v>102</v>
      </c>
      <c r="S177" s="28" t="s">
        <v>623</v>
      </c>
      <c r="T177" s="28" t="s">
        <v>383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60.300199999999997</v>
      </c>
      <c r="AD177" s="30">
        <v>0.24180531328320801</v>
      </c>
      <c r="AE177" s="29">
        <v>1</v>
      </c>
    </row>
    <row r="178" spans="2:31" x14ac:dyDescent="0.2">
      <c r="B178" s="27">
        <v>110</v>
      </c>
      <c r="C178" s="28" t="s">
        <v>625</v>
      </c>
      <c r="D178" s="28" t="s">
        <v>381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4.2721999999999998</v>
      </c>
      <c r="N178" s="30">
        <v>1.7131629072681703E-2</v>
      </c>
      <c r="O178" s="29">
        <v>1</v>
      </c>
      <c r="R178" s="27">
        <v>110</v>
      </c>
      <c r="S178" s="28" t="s">
        <v>625</v>
      </c>
      <c r="T178" s="28" t="s">
        <v>381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3.8904000000000001</v>
      </c>
      <c r="AD178" s="30">
        <v>1.5600601503759399E-2</v>
      </c>
      <c r="AE178" s="29">
        <v>1</v>
      </c>
    </row>
    <row r="179" spans="2:31" x14ac:dyDescent="0.2">
      <c r="B179" s="27">
        <v>110</v>
      </c>
      <c r="C179" s="28" t="s">
        <v>626</v>
      </c>
      <c r="D179" s="28" t="s">
        <v>383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75.010099999999994</v>
      </c>
      <c r="N179" s="30">
        <v>0.30079238095238092</v>
      </c>
      <c r="O179" s="29">
        <v>1</v>
      </c>
      <c r="R179" s="27">
        <v>110</v>
      </c>
      <c r="S179" s="28" t="s">
        <v>626</v>
      </c>
      <c r="T179" s="28" t="s">
        <v>383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60.300199999999997</v>
      </c>
      <c r="AD179" s="30">
        <v>0.24180531328320801</v>
      </c>
      <c r="AE179" s="29">
        <v>1</v>
      </c>
    </row>
    <row r="180" spans="2:31" x14ac:dyDescent="0.2">
      <c r="B180" s="27">
        <v>111</v>
      </c>
      <c r="C180" s="28" t="s">
        <v>628</v>
      </c>
      <c r="D180" s="28" t="s">
        <v>381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1.6936</v>
      </c>
      <c r="N180" s="30">
        <v>6.7913784461152878E-3</v>
      </c>
      <c r="O180" s="29">
        <v>1</v>
      </c>
      <c r="R180" s="27">
        <v>111</v>
      </c>
      <c r="S180" s="28" t="s">
        <v>628</v>
      </c>
      <c r="T180" s="28" t="s">
        <v>381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1.3017000000000001</v>
      </c>
      <c r="AD180" s="30">
        <v>5.2198496240601503E-3</v>
      </c>
      <c r="AE180" s="29">
        <v>1</v>
      </c>
    </row>
    <row r="181" spans="2:31" x14ac:dyDescent="0.2">
      <c r="B181" s="27">
        <v>111</v>
      </c>
      <c r="C181" s="28" t="s">
        <v>629</v>
      </c>
      <c r="D181" s="28" t="s">
        <v>383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75.010099999999994</v>
      </c>
      <c r="N181" s="30">
        <v>0.30079238095238092</v>
      </c>
      <c r="O181" s="29">
        <v>1</v>
      </c>
      <c r="R181" s="27">
        <v>111</v>
      </c>
      <c r="S181" s="28" t="s">
        <v>629</v>
      </c>
      <c r="T181" s="28" t="s">
        <v>383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60.300199999999997</v>
      </c>
      <c r="AD181" s="30">
        <v>0.24180531328320801</v>
      </c>
      <c r="AE181" s="29">
        <v>1</v>
      </c>
    </row>
    <row r="182" spans="2:31" x14ac:dyDescent="0.2">
      <c r="B182" s="27">
        <v>112</v>
      </c>
      <c r="C182" s="28" t="s">
        <v>630</v>
      </c>
      <c r="D182" s="28" t="s">
        <v>381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-4.5719000000000003</v>
      </c>
      <c r="N182" s="30">
        <v>1.8333433583959901E-2</v>
      </c>
      <c r="O182" s="29">
        <v>1</v>
      </c>
      <c r="R182" s="27">
        <v>112</v>
      </c>
      <c r="S182" s="28" t="s">
        <v>630</v>
      </c>
      <c r="T182" s="28" t="s">
        <v>381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-4.8399000000000001</v>
      </c>
      <c r="AD182" s="30">
        <v>1.9408120300751879E-2</v>
      </c>
      <c r="AE182" s="29">
        <v>1</v>
      </c>
    </row>
    <row r="183" spans="2:31" x14ac:dyDescent="0.2">
      <c r="B183" s="27">
        <v>112</v>
      </c>
      <c r="C183" s="28" t="s">
        <v>631</v>
      </c>
      <c r="D183" s="28" t="s">
        <v>383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75.010099999999994</v>
      </c>
      <c r="N183" s="30">
        <v>0.30079238095238092</v>
      </c>
      <c r="O183" s="29">
        <v>1</v>
      </c>
      <c r="R183" s="27">
        <v>112</v>
      </c>
      <c r="S183" s="28" t="s">
        <v>631</v>
      </c>
      <c r="T183" s="28" t="s">
        <v>383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60.300199999999997</v>
      </c>
      <c r="AD183" s="30">
        <v>0.24180531328320801</v>
      </c>
      <c r="AE183" s="29">
        <v>1</v>
      </c>
    </row>
    <row r="184" spans="2:31" x14ac:dyDescent="0.2">
      <c r="B184" s="27">
        <v>113</v>
      </c>
      <c r="C184" s="28" t="s">
        <v>632</v>
      </c>
      <c r="D184" s="28" t="s">
        <v>381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0.71850000000000003</v>
      </c>
      <c r="N184" s="30">
        <v>2.8812030075187969E-3</v>
      </c>
      <c r="O184" s="29">
        <v>1</v>
      </c>
      <c r="R184" s="27">
        <v>113</v>
      </c>
      <c r="S184" s="28" t="s">
        <v>632</v>
      </c>
      <c r="T184" s="28" t="s">
        <v>381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0.39069999999999999</v>
      </c>
      <c r="AD184" s="30">
        <v>1.5667167919799498E-3</v>
      </c>
      <c r="AE184" s="29">
        <v>1</v>
      </c>
    </row>
    <row r="185" spans="2:31" x14ac:dyDescent="0.2">
      <c r="B185" s="27">
        <v>113</v>
      </c>
      <c r="C185" s="28" t="s">
        <v>633</v>
      </c>
      <c r="D185" s="28" t="s">
        <v>383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75.010099999999994</v>
      </c>
      <c r="N185" s="30">
        <v>0.30079238095238092</v>
      </c>
      <c r="O185" s="29">
        <v>1</v>
      </c>
      <c r="R185" s="27">
        <v>113</v>
      </c>
      <c r="S185" s="28" t="s">
        <v>633</v>
      </c>
      <c r="T185" s="28" t="s">
        <v>383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60.300199999999997</v>
      </c>
      <c r="AD185" s="30">
        <v>0.24180531328320801</v>
      </c>
      <c r="AE185" s="29">
        <v>1</v>
      </c>
    </row>
    <row r="186" spans="2:31" x14ac:dyDescent="0.2">
      <c r="B186" s="27">
        <v>114</v>
      </c>
      <c r="C186" s="28" t="s">
        <v>635</v>
      </c>
      <c r="D186" s="28" t="s">
        <v>381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2.1373000000000002</v>
      </c>
      <c r="N186" s="30">
        <v>8.5706265664160404E-3</v>
      </c>
      <c r="O186" s="29">
        <v>1</v>
      </c>
      <c r="R186" s="27">
        <v>114</v>
      </c>
      <c r="S186" s="28" t="s">
        <v>635</v>
      </c>
      <c r="T186" s="28" t="s">
        <v>381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1.7655000000000001</v>
      </c>
      <c r="AD186" s="30">
        <v>7.0796992481203004E-3</v>
      </c>
      <c r="AE186" s="29">
        <v>1</v>
      </c>
    </row>
    <row r="187" spans="2:31" x14ac:dyDescent="0.2">
      <c r="B187" s="27">
        <v>114</v>
      </c>
      <c r="C187" s="28" t="s">
        <v>636</v>
      </c>
      <c r="D187" s="28" t="s">
        <v>383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75.010099999999994</v>
      </c>
      <c r="N187" s="30">
        <v>0.30079238095238092</v>
      </c>
      <c r="O187" s="29">
        <v>1</v>
      </c>
      <c r="R187" s="27">
        <v>114</v>
      </c>
      <c r="S187" s="28" t="s">
        <v>636</v>
      </c>
      <c r="T187" s="28" t="s">
        <v>383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60.300199999999997</v>
      </c>
      <c r="AD187" s="30">
        <v>0.24180531328320801</v>
      </c>
      <c r="AE187" s="29">
        <v>1</v>
      </c>
    </row>
    <row r="188" spans="2:31" x14ac:dyDescent="0.2">
      <c r="B188" s="27">
        <v>88</v>
      </c>
      <c r="C188" s="28" t="s">
        <v>638</v>
      </c>
      <c r="D188" s="28" t="s">
        <v>381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-46.399500000000003</v>
      </c>
      <c r="N188" s="30">
        <v>0.18606315789473685</v>
      </c>
      <c r="O188" s="29">
        <v>1</v>
      </c>
      <c r="R188" s="27">
        <v>88</v>
      </c>
      <c r="S188" s="28" t="s">
        <v>638</v>
      </c>
      <c r="T188" s="28" t="s">
        <v>381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-46.498399999999997</v>
      </c>
      <c r="AD188" s="30">
        <v>0.18645974937343357</v>
      </c>
      <c r="AE188" s="29">
        <v>1</v>
      </c>
    </row>
    <row r="189" spans="2:31" x14ac:dyDescent="0.2">
      <c r="B189" s="27">
        <v>88</v>
      </c>
      <c r="C189" s="28" t="s">
        <v>639</v>
      </c>
      <c r="D189" s="28" t="s">
        <v>383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75.010099999999994</v>
      </c>
      <c r="N189" s="30">
        <v>0.30079238095238092</v>
      </c>
      <c r="O189" s="29">
        <v>1</v>
      </c>
      <c r="R189" s="27">
        <v>88</v>
      </c>
      <c r="S189" s="28" t="s">
        <v>639</v>
      </c>
      <c r="T189" s="28" t="s">
        <v>383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46.484000000000002</v>
      </c>
      <c r="AD189" s="30">
        <v>0.18640200501253132</v>
      </c>
      <c r="AE189" s="29">
        <v>1</v>
      </c>
    </row>
    <row r="190" spans="2:31" x14ac:dyDescent="0.2">
      <c r="B190" s="27">
        <v>91</v>
      </c>
      <c r="C190" s="28" t="s">
        <v>641</v>
      </c>
      <c r="D190" s="28" t="s">
        <v>381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-72.779499999999999</v>
      </c>
      <c r="N190" s="30">
        <v>0.29184761904761902</v>
      </c>
      <c r="O190" s="29">
        <v>1</v>
      </c>
      <c r="R190" s="27">
        <v>91</v>
      </c>
      <c r="S190" s="28" t="s">
        <v>641</v>
      </c>
      <c r="T190" s="28" t="s">
        <v>381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-72.839299999999994</v>
      </c>
      <c r="AD190" s="30">
        <v>0.29208741854636588</v>
      </c>
      <c r="AE190" s="29">
        <v>1</v>
      </c>
    </row>
    <row r="191" spans="2:31" x14ac:dyDescent="0.2">
      <c r="B191" s="27">
        <v>91</v>
      </c>
      <c r="C191" s="28" t="s">
        <v>642</v>
      </c>
      <c r="D191" s="28" t="s">
        <v>383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72.827600000000004</v>
      </c>
      <c r="N191" s="30">
        <v>0.29204050125313286</v>
      </c>
      <c r="O191" s="29">
        <v>1</v>
      </c>
      <c r="R191" s="27">
        <v>91</v>
      </c>
      <c r="S191" s="28" t="s">
        <v>642</v>
      </c>
      <c r="T191" s="28" t="s">
        <v>383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46.484000000000002</v>
      </c>
      <c r="AD191" s="30">
        <v>0.18640200501253132</v>
      </c>
      <c r="AE191" s="29">
        <v>1</v>
      </c>
    </row>
    <row r="192" spans="2:31" x14ac:dyDescent="0.2">
      <c r="B192" s="27">
        <v>94</v>
      </c>
      <c r="C192" s="28" t="s">
        <v>644</v>
      </c>
      <c r="D192" s="28" t="s">
        <v>381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-69.265699999999995</v>
      </c>
      <c r="N192" s="30">
        <v>0.2777571929824561</v>
      </c>
      <c r="O192" s="29">
        <v>1</v>
      </c>
      <c r="R192" s="27">
        <v>94</v>
      </c>
      <c r="S192" s="28" t="s">
        <v>644</v>
      </c>
      <c r="T192" s="28" t="s">
        <v>381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-69.300200000000004</v>
      </c>
      <c r="AD192" s="30">
        <v>0.27789553884711776</v>
      </c>
      <c r="AE192" s="29">
        <v>1</v>
      </c>
    </row>
    <row r="193" spans="2:31" x14ac:dyDescent="0.2">
      <c r="B193" s="27">
        <v>94</v>
      </c>
      <c r="C193" s="28" t="s">
        <v>645</v>
      </c>
      <c r="D193" s="28" t="s">
        <v>383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72.827600000000004</v>
      </c>
      <c r="N193" s="30">
        <v>0.29204050125313286</v>
      </c>
      <c r="O193" s="29">
        <v>1</v>
      </c>
      <c r="R193" s="27">
        <v>94</v>
      </c>
      <c r="S193" s="28" t="s">
        <v>645</v>
      </c>
      <c r="T193" s="28" t="s">
        <v>383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69.206599999999995</v>
      </c>
      <c r="AD193" s="30">
        <v>0.27752020050125309</v>
      </c>
      <c r="AE193" s="29">
        <v>1</v>
      </c>
    </row>
    <row r="194" spans="2:31" x14ac:dyDescent="0.2">
      <c r="B194" s="27">
        <v>97</v>
      </c>
      <c r="C194" s="28" t="s">
        <v>647</v>
      </c>
      <c r="D194" s="28" t="s">
        <v>381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-68.629599999999996</v>
      </c>
      <c r="N194" s="30">
        <v>0.27520641604010021</v>
      </c>
      <c r="O194" s="29">
        <v>1</v>
      </c>
      <c r="R194" s="27">
        <v>97</v>
      </c>
      <c r="S194" s="28" t="s">
        <v>647</v>
      </c>
      <c r="T194" s="28" t="s">
        <v>381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-68.692099999999996</v>
      </c>
      <c r="AD194" s="30">
        <v>0.27545704260651627</v>
      </c>
      <c r="AE194" s="29">
        <v>1</v>
      </c>
    </row>
    <row r="195" spans="2:31" x14ac:dyDescent="0.2">
      <c r="B195" s="27">
        <v>97</v>
      </c>
      <c r="C195" s="28" t="s">
        <v>648</v>
      </c>
      <c r="D195" s="28" t="s">
        <v>383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72.827600000000004</v>
      </c>
      <c r="N195" s="30">
        <v>0.29204050125313286</v>
      </c>
      <c r="O195" s="29">
        <v>1</v>
      </c>
      <c r="R195" s="27">
        <v>97</v>
      </c>
      <c r="S195" s="28" t="s">
        <v>648</v>
      </c>
      <c r="T195" s="28" t="s">
        <v>383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68.546499999999995</v>
      </c>
      <c r="AD195" s="30">
        <v>0.27487318295739349</v>
      </c>
      <c r="AE195" s="29">
        <v>1</v>
      </c>
    </row>
    <row r="196" spans="2:31" x14ac:dyDescent="0.2">
      <c r="B196" s="27">
        <v>100</v>
      </c>
      <c r="C196" s="28" t="s">
        <v>650</v>
      </c>
      <c r="D196" s="28" t="s">
        <v>381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-75.431600000000003</v>
      </c>
      <c r="N196" s="30">
        <v>0.30248260651629078</v>
      </c>
      <c r="O196" s="29">
        <v>1</v>
      </c>
      <c r="R196" s="27">
        <v>100</v>
      </c>
      <c r="S196" s="28" t="s">
        <v>650</v>
      </c>
      <c r="T196" s="28" t="s">
        <v>381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-75.501199999999997</v>
      </c>
      <c r="AD196" s="30">
        <v>0.30276170426065163</v>
      </c>
      <c r="AE196" s="29">
        <v>1</v>
      </c>
    </row>
    <row r="197" spans="2:31" x14ac:dyDescent="0.2">
      <c r="B197" s="27">
        <v>100</v>
      </c>
      <c r="C197" s="28" t="s">
        <v>651</v>
      </c>
      <c r="D197" s="28" t="s">
        <v>383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75.375299999999996</v>
      </c>
      <c r="N197" s="30">
        <v>0.30225684210526316</v>
      </c>
      <c r="O197" s="29">
        <v>1</v>
      </c>
      <c r="R197" s="27">
        <v>100</v>
      </c>
      <c r="S197" s="28" t="s">
        <v>651</v>
      </c>
      <c r="T197" s="28" t="s">
        <v>383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68.546499999999995</v>
      </c>
      <c r="AD197" s="30">
        <v>0.27487318295739349</v>
      </c>
      <c r="AE197" s="29">
        <v>1</v>
      </c>
    </row>
    <row r="198" spans="2:31" x14ac:dyDescent="0.2">
      <c r="B198" s="27">
        <v>103</v>
      </c>
      <c r="C198" s="28" t="s">
        <v>653</v>
      </c>
      <c r="D198" s="28" t="s">
        <v>381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-62.748899999999999</v>
      </c>
      <c r="N198" s="30">
        <v>0.25162466165413533</v>
      </c>
      <c r="O198" s="29">
        <v>1</v>
      </c>
      <c r="R198" s="27">
        <v>103</v>
      </c>
      <c r="S198" s="28" t="s">
        <v>653</v>
      </c>
      <c r="T198" s="28" t="s">
        <v>381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-62.709499999999998</v>
      </c>
      <c r="AD198" s="30">
        <v>0.25146666666666667</v>
      </c>
      <c r="AE198" s="29">
        <v>1</v>
      </c>
    </row>
    <row r="199" spans="2:31" x14ac:dyDescent="0.2">
      <c r="B199" s="27">
        <v>103</v>
      </c>
      <c r="C199" s="28" t="s">
        <v>654</v>
      </c>
      <c r="D199" s="28" t="s">
        <v>383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75.375299999999996</v>
      </c>
      <c r="N199" s="30">
        <v>0.30225684210526316</v>
      </c>
      <c r="O199" s="29">
        <v>1</v>
      </c>
      <c r="R199" s="27">
        <v>103</v>
      </c>
      <c r="S199" s="28" t="s">
        <v>654</v>
      </c>
      <c r="T199" s="28" t="s">
        <v>383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62.54</v>
      </c>
      <c r="AD199" s="30">
        <v>0.25078696741854639</v>
      </c>
      <c r="AE199" s="29">
        <v>1</v>
      </c>
    </row>
    <row r="200" spans="2:31" x14ac:dyDescent="0.2">
      <c r="B200" s="27">
        <v>115</v>
      </c>
      <c r="C200" s="28" t="s">
        <v>656</v>
      </c>
      <c r="D200" s="28" t="s">
        <v>381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4.3113999999999999</v>
      </c>
      <c r="N200" s="30">
        <v>1.7288822055137845E-2</v>
      </c>
      <c r="O200" s="29">
        <v>1</v>
      </c>
      <c r="R200" s="27">
        <v>115</v>
      </c>
      <c r="S200" s="28" t="s">
        <v>656</v>
      </c>
      <c r="T200" s="28" t="s">
        <v>381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3.9367999999999999</v>
      </c>
      <c r="AD200" s="30">
        <v>1.5786666666666664E-2</v>
      </c>
      <c r="AE200" s="29">
        <v>1</v>
      </c>
    </row>
    <row r="201" spans="2:31" x14ac:dyDescent="0.2">
      <c r="B201" s="27">
        <v>115</v>
      </c>
      <c r="C201" s="28" t="s">
        <v>657</v>
      </c>
      <c r="D201" s="28" t="s">
        <v>383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75.375299999999996</v>
      </c>
      <c r="N201" s="30">
        <v>0.30225684210526316</v>
      </c>
      <c r="O201" s="29">
        <v>1</v>
      </c>
      <c r="R201" s="27">
        <v>115</v>
      </c>
      <c r="S201" s="28" t="s">
        <v>657</v>
      </c>
      <c r="T201" s="28" t="s">
        <v>383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62.54</v>
      </c>
      <c r="AD201" s="30">
        <v>0.25078696741854639</v>
      </c>
      <c r="AE201" s="29">
        <v>1</v>
      </c>
    </row>
    <row r="202" spans="2:31" x14ac:dyDescent="0.2">
      <c r="B202" s="27">
        <v>116</v>
      </c>
      <c r="C202" s="28" t="s">
        <v>659</v>
      </c>
      <c r="D202" s="28" t="s">
        <v>381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1.7291000000000001</v>
      </c>
      <c r="N202" s="30">
        <v>6.9337343358395996E-3</v>
      </c>
      <c r="O202" s="29">
        <v>1</v>
      </c>
      <c r="R202" s="27">
        <v>116</v>
      </c>
      <c r="S202" s="28" t="s">
        <v>659</v>
      </c>
      <c r="T202" s="28" t="s">
        <v>381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1.3444</v>
      </c>
      <c r="AD202" s="30">
        <v>5.3910776942355894E-3</v>
      </c>
      <c r="AE202" s="29">
        <v>1</v>
      </c>
    </row>
    <row r="203" spans="2:31" x14ac:dyDescent="0.2">
      <c r="B203" s="27">
        <v>116</v>
      </c>
      <c r="C203" s="28" t="s">
        <v>660</v>
      </c>
      <c r="D203" s="28" t="s">
        <v>383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75.375299999999996</v>
      </c>
      <c r="N203" s="30">
        <v>0.30225684210526316</v>
      </c>
      <c r="O203" s="29">
        <v>1</v>
      </c>
      <c r="R203" s="27">
        <v>116</v>
      </c>
      <c r="S203" s="28" t="s">
        <v>660</v>
      </c>
      <c r="T203" s="28" t="s">
        <v>383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62.54</v>
      </c>
      <c r="AD203" s="30">
        <v>0.25078696741854639</v>
      </c>
      <c r="AE203" s="29">
        <v>1</v>
      </c>
    </row>
    <row r="204" spans="2:31" x14ac:dyDescent="0.2">
      <c r="B204" s="27">
        <v>117</v>
      </c>
      <c r="C204" s="28" t="s">
        <v>661</v>
      </c>
      <c r="D204" s="28" t="s">
        <v>381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-4.5385</v>
      </c>
      <c r="N204" s="30">
        <v>1.8199498746867167E-2</v>
      </c>
      <c r="O204" s="29">
        <v>1</v>
      </c>
      <c r="R204" s="27">
        <v>117</v>
      </c>
      <c r="S204" s="28" t="s">
        <v>661</v>
      </c>
      <c r="T204" s="28" t="s">
        <v>381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-4.8015999999999996</v>
      </c>
      <c r="AD204" s="30">
        <v>1.9254536340852127E-2</v>
      </c>
      <c r="AE204" s="29">
        <v>1</v>
      </c>
    </row>
    <row r="205" spans="2:31" x14ac:dyDescent="0.2">
      <c r="B205" s="27">
        <v>117</v>
      </c>
      <c r="C205" s="28" t="s">
        <v>662</v>
      </c>
      <c r="D205" s="28" t="s">
        <v>383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75.375299999999996</v>
      </c>
      <c r="N205" s="30">
        <v>0.30225684210526316</v>
      </c>
      <c r="O205" s="29">
        <v>1</v>
      </c>
      <c r="R205" s="27">
        <v>117</v>
      </c>
      <c r="S205" s="28" t="s">
        <v>662</v>
      </c>
      <c r="T205" s="28" t="s">
        <v>383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62.54</v>
      </c>
      <c r="AD205" s="30">
        <v>0.25078696741854639</v>
      </c>
      <c r="AE205" s="29">
        <v>1</v>
      </c>
    </row>
    <row r="206" spans="2:31" x14ac:dyDescent="0.2">
      <c r="B206" s="27">
        <v>118</v>
      </c>
      <c r="C206" s="28" t="s">
        <v>663</v>
      </c>
      <c r="D206" s="28" t="s">
        <v>381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0.76149999999999995</v>
      </c>
      <c r="N206" s="30">
        <v>3.0536340852130328E-3</v>
      </c>
      <c r="O206" s="29">
        <v>1</v>
      </c>
      <c r="R206" s="27">
        <v>118</v>
      </c>
      <c r="S206" s="28" t="s">
        <v>663</v>
      </c>
      <c r="T206" s="28" t="s">
        <v>381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0.441</v>
      </c>
      <c r="AD206" s="30">
        <v>1.7684210526315791E-3</v>
      </c>
      <c r="AE206" s="29">
        <v>1</v>
      </c>
    </row>
    <row r="207" spans="2:31" x14ac:dyDescent="0.2">
      <c r="B207" s="27">
        <v>118</v>
      </c>
      <c r="C207" s="28" t="s">
        <v>664</v>
      </c>
      <c r="D207" s="28" t="s">
        <v>383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75.375299999999996</v>
      </c>
      <c r="N207" s="30">
        <v>0.30225684210526316</v>
      </c>
      <c r="O207" s="29">
        <v>1</v>
      </c>
      <c r="R207" s="27">
        <v>118</v>
      </c>
      <c r="S207" s="28" t="s">
        <v>664</v>
      </c>
      <c r="T207" s="28" t="s">
        <v>383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62.54</v>
      </c>
      <c r="AD207" s="30">
        <v>0.25078696741854639</v>
      </c>
      <c r="AE207" s="29">
        <v>1</v>
      </c>
    </row>
    <row r="208" spans="2:31" x14ac:dyDescent="0.2">
      <c r="B208" s="27">
        <v>119</v>
      </c>
      <c r="C208" s="28" t="s">
        <v>666</v>
      </c>
      <c r="D208" s="28" t="s">
        <v>381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2.1631999999999998</v>
      </c>
      <c r="N208" s="30">
        <v>8.6744862155388458E-3</v>
      </c>
      <c r="O208" s="29">
        <v>1</v>
      </c>
      <c r="R208" s="27">
        <v>119</v>
      </c>
      <c r="S208" s="28" t="s">
        <v>666</v>
      </c>
      <c r="T208" s="28" t="s">
        <v>381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1.7977000000000001</v>
      </c>
      <c r="AD208" s="30">
        <v>7.208822055137845E-3</v>
      </c>
      <c r="AE208" s="29">
        <v>1</v>
      </c>
    </row>
    <row r="209" spans="2:31" x14ac:dyDescent="0.2">
      <c r="B209" s="27">
        <v>119</v>
      </c>
      <c r="C209" s="28" t="s">
        <v>667</v>
      </c>
      <c r="D209" s="28" t="s">
        <v>383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75.375299999999996</v>
      </c>
      <c r="N209" s="30">
        <v>0.30225684210526316</v>
      </c>
      <c r="O209" s="29">
        <v>1</v>
      </c>
      <c r="R209" s="27">
        <v>119</v>
      </c>
      <c r="S209" s="28" t="s">
        <v>667</v>
      </c>
      <c r="T209" s="28" t="s">
        <v>383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62.54</v>
      </c>
      <c r="AD209" s="30">
        <v>0.25078696741854639</v>
      </c>
      <c r="AE209" s="29">
        <v>1</v>
      </c>
    </row>
    <row r="210" spans="2:31" x14ac:dyDescent="0.2">
      <c r="B210" s="27">
        <v>89</v>
      </c>
      <c r="C210" s="28" t="s">
        <v>669</v>
      </c>
      <c r="D210" s="28" t="s">
        <v>381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-46.868600000000001</v>
      </c>
      <c r="N210" s="30">
        <v>0.18794426065162906</v>
      </c>
      <c r="O210" s="29">
        <v>1</v>
      </c>
      <c r="R210" s="27">
        <v>89</v>
      </c>
      <c r="S210" s="28" t="s">
        <v>669</v>
      </c>
      <c r="T210" s="28" t="s">
        <v>381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-46.964799999999997</v>
      </c>
      <c r="AD210" s="30">
        <v>0.18833002506265661</v>
      </c>
      <c r="AE210" s="29">
        <v>1</v>
      </c>
    </row>
    <row r="211" spans="2:31" x14ac:dyDescent="0.2">
      <c r="B211" s="27">
        <v>89</v>
      </c>
      <c r="C211" s="28" t="s">
        <v>670</v>
      </c>
      <c r="D211" s="28" t="s">
        <v>383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75.375299999999996</v>
      </c>
      <c r="N211" s="30">
        <v>0.30225684210526316</v>
      </c>
      <c r="O211" s="29">
        <v>1</v>
      </c>
      <c r="R211" s="27">
        <v>89</v>
      </c>
      <c r="S211" s="28" t="s">
        <v>670</v>
      </c>
      <c r="T211" s="28" t="s">
        <v>383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62.54</v>
      </c>
      <c r="AD211" s="30">
        <v>0.25078696741854639</v>
      </c>
      <c r="AE211" s="29">
        <v>1</v>
      </c>
    </row>
    <row r="212" spans="2:31" x14ac:dyDescent="0.2">
      <c r="B212" s="27">
        <v>92</v>
      </c>
      <c r="C212" s="28" t="s">
        <v>672</v>
      </c>
      <c r="D212" s="28" t="s">
        <v>381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-72.904499999999999</v>
      </c>
      <c r="N212" s="30">
        <v>0.29234887218045114</v>
      </c>
      <c r="O212" s="29">
        <v>1</v>
      </c>
      <c r="R212" s="27">
        <v>92</v>
      </c>
      <c r="S212" s="28" t="s">
        <v>672</v>
      </c>
      <c r="T212" s="28" t="s">
        <v>381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-72.976100000000002</v>
      </c>
      <c r="AD212" s="30">
        <v>0.29263598997493739</v>
      </c>
      <c r="AE212" s="29">
        <v>1</v>
      </c>
    </row>
    <row r="213" spans="2:31" x14ac:dyDescent="0.2">
      <c r="B213" s="27">
        <v>92</v>
      </c>
      <c r="C213" s="28" t="s">
        <v>673</v>
      </c>
      <c r="D213" s="28" t="s">
        <v>383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75.375299999999996</v>
      </c>
      <c r="N213" s="30">
        <v>0.30225684210526316</v>
      </c>
      <c r="O213" s="29">
        <v>1</v>
      </c>
      <c r="R213" s="27">
        <v>92</v>
      </c>
      <c r="S213" s="28" t="s">
        <v>673</v>
      </c>
      <c r="T213" s="28" t="s">
        <v>383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62.54</v>
      </c>
      <c r="AD213" s="30">
        <v>0.25078696741854639</v>
      </c>
      <c r="AE213" s="29">
        <v>1</v>
      </c>
    </row>
    <row r="214" spans="2:31" x14ac:dyDescent="0.2">
      <c r="B214" s="27">
        <v>95</v>
      </c>
      <c r="C214" s="28" t="s">
        <v>675</v>
      </c>
      <c r="D214" s="28" t="s">
        <v>381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-69.119799999999998</v>
      </c>
      <c r="N214" s="30">
        <v>0.27717213032581456</v>
      </c>
      <c r="O214" s="29">
        <v>1</v>
      </c>
      <c r="R214" s="27">
        <v>95</v>
      </c>
      <c r="S214" s="28" t="s">
        <v>675</v>
      </c>
      <c r="T214" s="28" t="s">
        <v>381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-69.133200000000002</v>
      </c>
      <c r="AD214" s="30">
        <v>0.27722586466165411</v>
      </c>
      <c r="AE214" s="29">
        <v>1</v>
      </c>
    </row>
    <row r="215" spans="2:31" x14ac:dyDescent="0.2">
      <c r="B215" s="27">
        <v>95</v>
      </c>
      <c r="C215" s="28" t="s">
        <v>676</v>
      </c>
      <c r="D215" s="28" t="s">
        <v>383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75.375299999999996</v>
      </c>
      <c r="N215" s="30">
        <v>0.30225684210526316</v>
      </c>
      <c r="O215" s="29">
        <v>1</v>
      </c>
      <c r="R215" s="27">
        <v>95</v>
      </c>
      <c r="S215" s="28" t="s">
        <v>676</v>
      </c>
      <c r="T215" s="28" t="s">
        <v>383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62.54</v>
      </c>
      <c r="AD215" s="30">
        <v>0.25078696741854639</v>
      </c>
      <c r="AE215" s="29">
        <v>1</v>
      </c>
    </row>
    <row r="216" spans="2:31" x14ac:dyDescent="0.2">
      <c r="B216" s="27">
        <v>98</v>
      </c>
      <c r="C216" s="28" t="s">
        <v>678</v>
      </c>
      <c r="D216" s="28" t="s">
        <v>381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-67.950299999999999</v>
      </c>
      <c r="N216" s="30">
        <v>0.27248240601503759</v>
      </c>
      <c r="O216" s="29">
        <v>1</v>
      </c>
      <c r="R216" s="27">
        <v>98</v>
      </c>
      <c r="S216" s="28" t="s">
        <v>678</v>
      </c>
      <c r="T216" s="28" t="s">
        <v>381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-68.003600000000006</v>
      </c>
      <c r="AD216" s="30">
        <v>0.27269614035087719</v>
      </c>
      <c r="AE216" s="29">
        <v>1</v>
      </c>
    </row>
    <row r="217" spans="2:31" x14ac:dyDescent="0.2">
      <c r="B217" s="27">
        <v>98</v>
      </c>
      <c r="C217" s="28" t="s">
        <v>679</v>
      </c>
      <c r="D217" s="28" t="s">
        <v>383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75.375299999999996</v>
      </c>
      <c r="N217" s="30">
        <v>0.30225684210526316</v>
      </c>
      <c r="O217" s="29">
        <v>1</v>
      </c>
      <c r="R217" s="27">
        <v>98</v>
      </c>
      <c r="S217" s="28" t="s">
        <v>679</v>
      </c>
      <c r="T217" s="28" t="s">
        <v>383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62.54</v>
      </c>
      <c r="AD217" s="30">
        <v>0.25078696741854639</v>
      </c>
      <c r="AE217" s="29">
        <v>1</v>
      </c>
    </row>
    <row r="218" spans="2:31" x14ac:dyDescent="0.2">
      <c r="B218" s="27">
        <v>101</v>
      </c>
      <c r="C218" s="28" t="s">
        <v>681</v>
      </c>
      <c r="D218" s="28" t="s">
        <v>381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-75.242800000000003</v>
      </c>
      <c r="N218" s="30">
        <v>0.30172551378446116</v>
      </c>
      <c r="O218" s="29">
        <v>1</v>
      </c>
      <c r="R218" s="27">
        <v>101</v>
      </c>
      <c r="S218" s="28" t="s">
        <v>681</v>
      </c>
      <c r="T218" s="28" t="s">
        <v>381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-75.331100000000006</v>
      </c>
      <c r="AD218" s="30">
        <v>0.30207959899749376</v>
      </c>
      <c r="AE218" s="29">
        <v>1</v>
      </c>
    </row>
    <row r="219" spans="2:31" x14ac:dyDescent="0.2">
      <c r="B219" s="27">
        <v>101</v>
      </c>
      <c r="C219" s="28" t="s">
        <v>682</v>
      </c>
      <c r="D219" s="28" t="s">
        <v>383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75.375299999999996</v>
      </c>
      <c r="N219" s="30">
        <v>0.30225684210526316</v>
      </c>
      <c r="O219" s="29">
        <v>1</v>
      </c>
      <c r="R219" s="27">
        <v>101</v>
      </c>
      <c r="S219" s="28" t="s">
        <v>682</v>
      </c>
      <c r="T219" s="28" t="s">
        <v>383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62.54</v>
      </c>
      <c r="AD219" s="30">
        <v>0.25078696741854639</v>
      </c>
      <c r="AE219" s="29">
        <v>1</v>
      </c>
    </row>
    <row r="220" spans="2:31" x14ac:dyDescent="0.2">
      <c r="B220" s="27">
        <v>104</v>
      </c>
      <c r="C220" s="28" t="s">
        <v>684</v>
      </c>
      <c r="D220" s="28" t="s">
        <v>381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-63.726199999999999</v>
      </c>
      <c r="N220" s="30">
        <v>0.25554365914786964</v>
      </c>
      <c r="O220" s="29">
        <v>1</v>
      </c>
      <c r="R220" s="27">
        <v>104</v>
      </c>
      <c r="S220" s="28" t="s">
        <v>684</v>
      </c>
      <c r="T220" s="28" t="s">
        <v>381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-63.685699999999997</v>
      </c>
      <c r="AD220" s="30">
        <v>0.25538125313283205</v>
      </c>
      <c r="AE220" s="29">
        <v>1</v>
      </c>
    </row>
    <row r="221" spans="2:31" x14ac:dyDescent="0.2">
      <c r="B221" s="27">
        <v>104</v>
      </c>
      <c r="C221" s="28" t="s">
        <v>685</v>
      </c>
      <c r="D221" s="28" t="s">
        <v>383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75.375299999999996</v>
      </c>
      <c r="N221" s="30">
        <v>0.30225684210526316</v>
      </c>
      <c r="O221" s="29">
        <v>1</v>
      </c>
      <c r="R221" s="27">
        <v>104</v>
      </c>
      <c r="S221" s="28" t="s">
        <v>685</v>
      </c>
      <c r="T221" s="28" t="s">
        <v>383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62.54</v>
      </c>
      <c r="AD221" s="30">
        <v>0.25078696741854639</v>
      </c>
      <c r="AE221" s="29">
        <v>1</v>
      </c>
    </row>
    <row r="222" spans="2:31" x14ac:dyDescent="0.2">
      <c r="B222" s="27">
        <v>120</v>
      </c>
      <c r="C222" s="28" t="s">
        <v>687</v>
      </c>
      <c r="D222" s="28" t="s">
        <v>381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0.41670000000000001</v>
      </c>
      <c r="N222" s="30">
        <v>1.6709774436090225E-3</v>
      </c>
      <c r="O222" s="29">
        <v>1</v>
      </c>
      <c r="R222" s="27">
        <v>120</v>
      </c>
      <c r="S222" s="28" t="s">
        <v>687</v>
      </c>
      <c r="T222" s="28" t="s">
        <v>381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0.1336</v>
      </c>
      <c r="AD222" s="30">
        <v>5.3573934837092729E-4</v>
      </c>
      <c r="AE222" s="29">
        <v>1</v>
      </c>
    </row>
    <row r="223" spans="2:31" x14ac:dyDescent="0.2">
      <c r="B223" s="27">
        <v>120</v>
      </c>
      <c r="C223" s="28" t="s">
        <v>688</v>
      </c>
      <c r="D223" s="28" t="s">
        <v>383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75.375299999999996</v>
      </c>
      <c r="N223" s="30">
        <v>0.30225684210526316</v>
      </c>
      <c r="O223" s="29">
        <v>1</v>
      </c>
      <c r="R223" s="27">
        <v>120</v>
      </c>
      <c r="S223" s="28" t="s">
        <v>688</v>
      </c>
      <c r="T223" s="28" t="s">
        <v>383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62.54</v>
      </c>
      <c r="AD223" s="30">
        <v>0.25078696741854639</v>
      </c>
      <c r="AE223" s="29">
        <v>1</v>
      </c>
    </row>
    <row r="224" spans="2:31" x14ac:dyDescent="0.2">
      <c r="B224" s="27">
        <v>121</v>
      </c>
      <c r="C224" s="28" t="s">
        <v>690</v>
      </c>
      <c r="D224" s="28" t="s">
        <v>381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2.9807000000000001</v>
      </c>
      <c r="N224" s="30">
        <v>1.1952681704260653E-2</v>
      </c>
      <c r="O224" s="29">
        <v>1</v>
      </c>
      <c r="R224" s="27">
        <v>121</v>
      </c>
      <c r="S224" s="28" t="s">
        <v>690</v>
      </c>
      <c r="T224" s="28" t="s">
        <v>381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2.6804000000000001</v>
      </c>
      <c r="AD224" s="30">
        <v>1.0748471177944863E-2</v>
      </c>
      <c r="AE224" s="29">
        <v>1</v>
      </c>
    </row>
    <row r="225" spans="2:31" x14ac:dyDescent="0.2">
      <c r="B225" s="27">
        <v>121</v>
      </c>
      <c r="C225" s="28" t="s">
        <v>691</v>
      </c>
      <c r="D225" s="28" t="s">
        <v>383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75.375299999999996</v>
      </c>
      <c r="N225" s="30">
        <v>0.30225684210526316</v>
      </c>
      <c r="O225" s="29">
        <v>1</v>
      </c>
      <c r="R225" s="27">
        <v>121</v>
      </c>
      <c r="S225" s="28" t="s">
        <v>691</v>
      </c>
      <c r="T225" s="28" t="s">
        <v>383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62.54</v>
      </c>
      <c r="AD225" s="30">
        <v>0.25078696741854639</v>
      </c>
      <c r="AE225" s="29">
        <v>1</v>
      </c>
    </row>
    <row r="226" spans="2:31" x14ac:dyDescent="0.2">
      <c r="B226" s="27">
        <v>122</v>
      </c>
      <c r="C226" s="28" t="s">
        <v>692</v>
      </c>
      <c r="D226" s="28" t="s">
        <v>381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5.9659000000000004</v>
      </c>
      <c r="N226" s="30">
        <v>2.3923408521303261E-2</v>
      </c>
      <c r="O226" s="29">
        <v>1</v>
      </c>
      <c r="R226" s="27">
        <v>122</v>
      </c>
      <c r="S226" s="28" t="s">
        <v>692</v>
      </c>
      <c r="T226" s="28" t="s">
        <v>381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5.6166</v>
      </c>
      <c r="AD226" s="30">
        <v>2.2522706766917294E-2</v>
      </c>
      <c r="AE226" s="29">
        <v>1</v>
      </c>
    </row>
    <row r="227" spans="2:31" x14ac:dyDescent="0.2">
      <c r="B227" s="27">
        <v>122</v>
      </c>
      <c r="C227" s="28" t="s">
        <v>693</v>
      </c>
      <c r="D227" s="28" t="s">
        <v>383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75.375299999999996</v>
      </c>
      <c r="N227" s="30">
        <v>0.30225684210526316</v>
      </c>
      <c r="O227" s="29">
        <v>1</v>
      </c>
      <c r="R227" s="27">
        <v>122</v>
      </c>
      <c r="S227" s="28" t="s">
        <v>693</v>
      </c>
      <c r="T227" s="28" t="s">
        <v>383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62.54</v>
      </c>
      <c r="AD227" s="30">
        <v>0.25078696741854639</v>
      </c>
      <c r="AE227" s="29">
        <v>1</v>
      </c>
    </row>
    <row r="228" spans="2:31" x14ac:dyDescent="0.2">
      <c r="B228" s="27">
        <v>123</v>
      </c>
      <c r="C228" s="28" t="s">
        <v>694</v>
      </c>
      <c r="D228" s="28" t="s">
        <v>381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4.0936000000000003</v>
      </c>
      <c r="N228" s="30">
        <v>1.6415438596491229E-2</v>
      </c>
      <c r="O228" s="29">
        <v>1</v>
      </c>
      <c r="R228" s="27">
        <v>123</v>
      </c>
      <c r="S228" s="28" t="s">
        <v>694</v>
      </c>
      <c r="T228" s="28" t="s">
        <v>381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3.7452000000000001</v>
      </c>
      <c r="AD228" s="30">
        <v>1.5018345864661655E-2</v>
      </c>
      <c r="AE228" s="29">
        <v>1</v>
      </c>
    </row>
    <row r="229" spans="2:31" x14ac:dyDescent="0.2">
      <c r="B229" s="27">
        <v>123</v>
      </c>
      <c r="C229" s="28" t="s">
        <v>695</v>
      </c>
      <c r="D229" s="28" t="s">
        <v>383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75.375299999999996</v>
      </c>
      <c r="N229" s="30">
        <v>0.30225684210526316</v>
      </c>
      <c r="O229" s="29">
        <v>1</v>
      </c>
      <c r="R229" s="27">
        <v>123</v>
      </c>
      <c r="S229" s="28" t="s">
        <v>695</v>
      </c>
      <c r="T229" s="28" t="s">
        <v>383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62.54</v>
      </c>
      <c r="AD229" s="30">
        <v>0.25078696741854639</v>
      </c>
      <c r="AE229" s="29">
        <v>1</v>
      </c>
    </row>
    <row r="230" spans="2:31" x14ac:dyDescent="0.2">
      <c r="B230" s="27">
        <v>124</v>
      </c>
      <c r="C230" s="28" t="s">
        <v>697</v>
      </c>
      <c r="D230" s="28" t="s">
        <v>381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-4.3277000000000001</v>
      </c>
      <c r="N230" s="30">
        <v>1.7354185463659147E-2</v>
      </c>
      <c r="O230" s="29">
        <v>1</v>
      </c>
      <c r="R230" s="27">
        <v>124</v>
      </c>
      <c r="S230" s="28" t="s">
        <v>697</v>
      </c>
      <c r="T230" s="28" t="s">
        <v>381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-4.5472000000000001</v>
      </c>
      <c r="AD230" s="30">
        <v>1.8234385964912281E-2</v>
      </c>
      <c r="AE230" s="29">
        <v>1</v>
      </c>
    </row>
    <row r="231" spans="2:31" x14ac:dyDescent="0.2">
      <c r="B231" s="27">
        <v>124</v>
      </c>
      <c r="C231" s="28" t="s">
        <v>698</v>
      </c>
      <c r="D231" s="28" t="s">
        <v>383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75.375299999999996</v>
      </c>
      <c r="N231" s="30">
        <v>0.30225684210526316</v>
      </c>
      <c r="O231" s="29">
        <v>1</v>
      </c>
      <c r="R231" s="27">
        <v>124</v>
      </c>
      <c r="S231" s="28" t="s">
        <v>698</v>
      </c>
      <c r="T231" s="28" t="s">
        <v>383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62.54</v>
      </c>
      <c r="AD231" s="30">
        <v>0.25078696741854639</v>
      </c>
      <c r="AE231" s="29">
        <v>1</v>
      </c>
    </row>
    <row r="232" spans="2:31" x14ac:dyDescent="0.2">
      <c r="B232" s="27">
        <v>167</v>
      </c>
      <c r="C232" s="28" t="s">
        <v>700</v>
      </c>
      <c r="D232" s="28" t="s">
        <v>381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5.3247</v>
      </c>
      <c r="N232" s="30">
        <v>2.1352180451127818E-2</v>
      </c>
      <c r="O232" s="29">
        <v>1</v>
      </c>
      <c r="R232" s="27">
        <v>167</v>
      </c>
      <c r="S232" s="28" t="s">
        <v>700</v>
      </c>
      <c r="T232" s="28" t="s">
        <v>381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5.4028999999999998</v>
      </c>
      <c r="AD232" s="30">
        <v>2.1665764411027567E-2</v>
      </c>
      <c r="AE232" s="29">
        <v>1</v>
      </c>
    </row>
    <row r="233" spans="2:31" x14ac:dyDescent="0.2">
      <c r="B233" s="27">
        <v>167</v>
      </c>
      <c r="C233" s="28" t="s">
        <v>701</v>
      </c>
      <c r="D233" s="28" t="s">
        <v>383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75.375299999999996</v>
      </c>
      <c r="N233" s="30">
        <v>0.30225684210526316</v>
      </c>
      <c r="O233" s="29">
        <v>1</v>
      </c>
      <c r="R233" s="27">
        <v>167</v>
      </c>
      <c r="S233" s="28" t="s">
        <v>701</v>
      </c>
      <c r="T233" s="28" t="s">
        <v>383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62.54</v>
      </c>
      <c r="AD233" s="30">
        <v>0.25078696741854639</v>
      </c>
      <c r="AE233" s="29">
        <v>1</v>
      </c>
    </row>
    <row r="234" spans="2:31" x14ac:dyDescent="0.2">
      <c r="B234" s="27">
        <v>168</v>
      </c>
      <c r="C234" s="28" t="s">
        <v>703</v>
      </c>
      <c r="D234" s="28" t="s">
        <v>381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8.6065000000000005</v>
      </c>
      <c r="N234" s="30">
        <v>3.4512280701754383E-2</v>
      </c>
      <c r="O234" s="29">
        <v>1</v>
      </c>
      <c r="R234" s="27">
        <v>168</v>
      </c>
      <c r="S234" s="28" t="s">
        <v>703</v>
      </c>
      <c r="T234" s="28" t="s">
        <v>381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8.7119999999999997</v>
      </c>
      <c r="AD234" s="30">
        <v>3.493533834586466E-2</v>
      </c>
      <c r="AE234" s="29">
        <v>1</v>
      </c>
    </row>
    <row r="235" spans="2:31" x14ac:dyDescent="0.2">
      <c r="B235" s="27">
        <v>168</v>
      </c>
      <c r="C235" s="28" t="s">
        <v>704</v>
      </c>
      <c r="D235" s="28" t="s">
        <v>383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75.375299999999996</v>
      </c>
      <c r="N235" s="30">
        <v>0.30225684210526316</v>
      </c>
      <c r="O235" s="29">
        <v>1</v>
      </c>
      <c r="R235" s="27">
        <v>168</v>
      </c>
      <c r="S235" s="28" t="s">
        <v>704</v>
      </c>
      <c r="T235" s="28" t="s">
        <v>383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62.54</v>
      </c>
      <c r="AD235" s="30">
        <v>0.25078696741854639</v>
      </c>
      <c r="AE235" s="29">
        <v>1</v>
      </c>
    </row>
    <row r="236" spans="2:31" x14ac:dyDescent="0.2">
      <c r="B236" s="27">
        <v>169</v>
      </c>
      <c r="C236" s="28" t="s">
        <v>705</v>
      </c>
      <c r="D236" s="28" t="s">
        <v>381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11.9976</v>
      </c>
      <c r="N236" s="30">
        <v>4.8110676691729325E-2</v>
      </c>
      <c r="O236" s="29">
        <v>1</v>
      </c>
      <c r="R236" s="27">
        <v>169</v>
      </c>
      <c r="S236" s="28" t="s">
        <v>705</v>
      </c>
      <c r="T236" s="28" t="s">
        <v>381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12.078099999999999</v>
      </c>
      <c r="AD236" s="30">
        <v>4.8433483709273174E-2</v>
      </c>
      <c r="AE236" s="29">
        <v>1</v>
      </c>
    </row>
    <row r="237" spans="2:31" x14ac:dyDescent="0.2">
      <c r="B237" s="27">
        <v>169</v>
      </c>
      <c r="C237" s="28" t="s">
        <v>706</v>
      </c>
      <c r="D237" s="28" t="s">
        <v>383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75.375299999999996</v>
      </c>
      <c r="N237" s="30">
        <v>0.30225684210526316</v>
      </c>
      <c r="O237" s="29">
        <v>1</v>
      </c>
      <c r="R237" s="27">
        <v>169</v>
      </c>
      <c r="S237" s="28" t="s">
        <v>706</v>
      </c>
      <c r="T237" s="28" t="s">
        <v>383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62.54</v>
      </c>
      <c r="AD237" s="30">
        <v>0.25078696741854639</v>
      </c>
      <c r="AE237" s="29">
        <v>1</v>
      </c>
    </row>
    <row r="238" spans="2:31" x14ac:dyDescent="0.2">
      <c r="B238" s="27">
        <v>170</v>
      </c>
      <c r="C238" s="28" t="s">
        <v>707</v>
      </c>
      <c r="D238" s="28" t="s">
        <v>381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9.7097999999999995</v>
      </c>
      <c r="N238" s="30">
        <v>3.8936541353383453E-2</v>
      </c>
      <c r="O238" s="29">
        <v>1</v>
      </c>
      <c r="R238" s="27">
        <v>170</v>
      </c>
      <c r="S238" s="28" t="s">
        <v>707</v>
      </c>
      <c r="T238" s="28" t="s">
        <v>381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9.7761999999999993</v>
      </c>
      <c r="AD238" s="30">
        <v>3.9202807017543854E-2</v>
      </c>
      <c r="AE238" s="29">
        <v>1</v>
      </c>
    </row>
    <row r="239" spans="2:31" x14ac:dyDescent="0.2">
      <c r="B239" s="27">
        <v>170</v>
      </c>
      <c r="C239" s="28" t="s">
        <v>708</v>
      </c>
      <c r="D239" s="28" t="s">
        <v>383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75.375299999999996</v>
      </c>
      <c r="N239" s="30">
        <v>0.30225684210526316</v>
      </c>
      <c r="O239" s="29">
        <v>1</v>
      </c>
      <c r="R239" s="27">
        <v>170</v>
      </c>
      <c r="S239" s="28" t="s">
        <v>708</v>
      </c>
      <c r="T239" s="28" t="s">
        <v>383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62.54</v>
      </c>
      <c r="AD239" s="30">
        <v>0.25078696741854639</v>
      </c>
      <c r="AE239" s="29">
        <v>1</v>
      </c>
    </row>
    <row r="240" spans="2:31" x14ac:dyDescent="0.2">
      <c r="B240" s="27">
        <v>171</v>
      </c>
      <c r="C240" s="28" t="s">
        <v>710</v>
      </c>
      <c r="D240" s="28" t="s">
        <v>381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-0.22509999999999999</v>
      </c>
      <c r="N240" s="30">
        <v>9.0265664160400999E-4</v>
      </c>
      <c r="O240" s="29">
        <v>1</v>
      </c>
      <c r="R240" s="27">
        <v>171</v>
      </c>
      <c r="S240" s="28" t="s">
        <v>710</v>
      </c>
      <c r="T240" s="28" t="s">
        <v>381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-0.16309999999999999</v>
      </c>
      <c r="AD240" s="30">
        <v>6.5403508771929826E-4</v>
      </c>
      <c r="AE240" s="29">
        <v>1</v>
      </c>
    </row>
    <row r="241" spans="2:31" x14ac:dyDescent="0.2">
      <c r="B241" s="27">
        <v>171</v>
      </c>
      <c r="C241" s="28" t="s">
        <v>711</v>
      </c>
      <c r="D241" s="28" t="s">
        <v>383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75.375299999999996</v>
      </c>
      <c r="N241" s="30">
        <v>0.30225684210526316</v>
      </c>
      <c r="O241" s="29">
        <v>1</v>
      </c>
      <c r="R241" s="27">
        <v>171</v>
      </c>
      <c r="S241" s="28" t="s">
        <v>711</v>
      </c>
      <c r="T241" s="28" t="s">
        <v>383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62.54</v>
      </c>
      <c r="AD241" s="30">
        <v>0.25078696741854639</v>
      </c>
      <c r="AE241" s="29">
        <v>1</v>
      </c>
    </row>
    <row r="242" spans="2:31" x14ac:dyDescent="0.2">
      <c r="B242" s="27">
        <v>149</v>
      </c>
      <c r="C242" s="28" t="s">
        <v>713</v>
      </c>
      <c r="D242" s="28" t="s">
        <v>381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-47.410899999999998</v>
      </c>
      <c r="N242" s="30">
        <v>0.19011889724310777</v>
      </c>
      <c r="O242" s="29">
        <v>1</v>
      </c>
      <c r="R242" s="27">
        <v>149</v>
      </c>
      <c r="S242" s="28" t="s">
        <v>713</v>
      </c>
      <c r="T242" s="28" t="s">
        <v>381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-47.432299999999998</v>
      </c>
      <c r="AD242" s="30">
        <v>0.19020471177944862</v>
      </c>
      <c r="AE242" s="29">
        <v>1</v>
      </c>
    </row>
    <row r="243" spans="2:31" x14ac:dyDescent="0.2">
      <c r="B243" s="27">
        <v>149</v>
      </c>
      <c r="C243" s="28" t="s">
        <v>714</v>
      </c>
      <c r="D243" s="28" t="s">
        <v>383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75.375299999999996</v>
      </c>
      <c r="N243" s="30">
        <v>0.30225684210526316</v>
      </c>
      <c r="O243" s="29">
        <v>1</v>
      </c>
      <c r="R243" s="27">
        <v>149</v>
      </c>
      <c r="S243" s="28" t="s">
        <v>714</v>
      </c>
      <c r="T243" s="28" t="s">
        <v>383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62.54</v>
      </c>
      <c r="AD243" s="30">
        <v>0.25078696741854639</v>
      </c>
      <c r="AE243" s="29">
        <v>1</v>
      </c>
    </row>
    <row r="244" spans="2:31" x14ac:dyDescent="0.2">
      <c r="B244" s="27">
        <v>152</v>
      </c>
      <c r="C244" s="28" t="s">
        <v>716</v>
      </c>
      <c r="D244" s="28" t="s">
        <v>381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-66.067599999999999</v>
      </c>
      <c r="N244" s="30">
        <v>0.26493273182957394</v>
      </c>
      <c r="O244" s="29">
        <v>1</v>
      </c>
      <c r="R244" s="27">
        <v>152</v>
      </c>
      <c r="S244" s="28" t="s">
        <v>716</v>
      </c>
      <c r="T244" s="28" t="s">
        <v>381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-66.0959</v>
      </c>
      <c r="AD244" s="30">
        <v>0.26504621553884711</v>
      </c>
      <c r="AE244" s="29">
        <v>1</v>
      </c>
    </row>
    <row r="245" spans="2:31" x14ac:dyDescent="0.2">
      <c r="B245" s="27">
        <v>152</v>
      </c>
      <c r="C245" s="28" t="s">
        <v>717</v>
      </c>
      <c r="D245" s="28" t="s">
        <v>383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75.375299999999996</v>
      </c>
      <c r="N245" s="30">
        <v>0.30225684210526316</v>
      </c>
      <c r="O245" s="29">
        <v>1</v>
      </c>
      <c r="R245" s="27">
        <v>152</v>
      </c>
      <c r="S245" s="28" t="s">
        <v>717</v>
      </c>
      <c r="T245" s="28" t="s">
        <v>383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62.54</v>
      </c>
      <c r="AD245" s="30">
        <v>0.25078696741854639</v>
      </c>
      <c r="AE245" s="29">
        <v>1</v>
      </c>
    </row>
    <row r="246" spans="2:31" x14ac:dyDescent="0.2">
      <c r="B246" s="27">
        <v>155</v>
      </c>
      <c r="C246" s="28" t="s">
        <v>719</v>
      </c>
      <c r="D246" s="28" t="s">
        <v>381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-69.374899999999997</v>
      </c>
      <c r="N246" s="30">
        <v>0.27819508771929824</v>
      </c>
      <c r="O246" s="29">
        <v>1</v>
      </c>
      <c r="R246" s="27">
        <v>155</v>
      </c>
      <c r="S246" s="28" t="s">
        <v>719</v>
      </c>
      <c r="T246" s="28" t="s">
        <v>381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-69.450599999999994</v>
      </c>
      <c r="AD246" s="30">
        <v>0.27849864661654133</v>
      </c>
      <c r="AE246" s="29">
        <v>1</v>
      </c>
    </row>
    <row r="247" spans="2:31" x14ac:dyDescent="0.2">
      <c r="B247" s="27">
        <v>155</v>
      </c>
      <c r="C247" s="28" t="s">
        <v>720</v>
      </c>
      <c r="D247" s="28" t="s">
        <v>383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75.375299999999996</v>
      </c>
      <c r="N247" s="30">
        <v>0.30225684210526316</v>
      </c>
      <c r="O247" s="29">
        <v>1</v>
      </c>
      <c r="R247" s="27">
        <v>155</v>
      </c>
      <c r="S247" s="28" t="s">
        <v>720</v>
      </c>
      <c r="T247" s="28" t="s">
        <v>383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62.54</v>
      </c>
      <c r="AD247" s="30">
        <v>0.25078696741854639</v>
      </c>
      <c r="AE247" s="29">
        <v>1</v>
      </c>
    </row>
    <row r="248" spans="2:31" x14ac:dyDescent="0.2">
      <c r="B248" s="27">
        <v>158</v>
      </c>
      <c r="C248" s="28" t="s">
        <v>722</v>
      </c>
      <c r="D248" s="28" t="s">
        <v>381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-71.528700000000001</v>
      </c>
      <c r="N248" s="30">
        <v>0.28683187969924812</v>
      </c>
      <c r="O248" s="29">
        <v>1</v>
      </c>
      <c r="R248" s="27">
        <v>158</v>
      </c>
      <c r="S248" s="28" t="s">
        <v>722</v>
      </c>
      <c r="T248" s="28" t="s">
        <v>381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-71.611599999999996</v>
      </c>
      <c r="AD248" s="30">
        <v>0.28716431077694232</v>
      </c>
      <c r="AE248" s="29">
        <v>1</v>
      </c>
    </row>
    <row r="249" spans="2:31" x14ac:dyDescent="0.2">
      <c r="B249" s="27">
        <v>158</v>
      </c>
      <c r="C249" s="28" t="s">
        <v>723</v>
      </c>
      <c r="D249" s="28" t="s">
        <v>383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75.375299999999996</v>
      </c>
      <c r="N249" s="30">
        <v>0.30225684210526316</v>
      </c>
      <c r="O249" s="29">
        <v>1</v>
      </c>
      <c r="R249" s="27">
        <v>158</v>
      </c>
      <c r="S249" s="28" t="s">
        <v>723</v>
      </c>
      <c r="T249" s="28" t="s">
        <v>383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62.54</v>
      </c>
      <c r="AD249" s="30">
        <v>0.25078696741854639</v>
      </c>
      <c r="AE249" s="29">
        <v>1</v>
      </c>
    </row>
    <row r="250" spans="2:31" x14ac:dyDescent="0.2">
      <c r="B250" s="27">
        <v>161</v>
      </c>
      <c r="C250" s="28" t="s">
        <v>725</v>
      </c>
      <c r="D250" s="28" t="s">
        <v>381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-71.322100000000006</v>
      </c>
      <c r="N250" s="30">
        <v>0.28600340852130329</v>
      </c>
      <c r="O250" s="29">
        <v>1</v>
      </c>
      <c r="R250" s="27">
        <v>161</v>
      </c>
      <c r="S250" s="28" t="s">
        <v>725</v>
      </c>
      <c r="T250" s="28" t="s">
        <v>381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-71.378500000000003</v>
      </c>
      <c r="AD250" s="30">
        <v>0.28622957393483711</v>
      </c>
      <c r="AE250" s="29">
        <v>1</v>
      </c>
    </row>
    <row r="251" spans="2:31" x14ac:dyDescent="0.2">
      <c r="B251" s="27">
        <v>161</v>
      </c>
      <c r="C251" s="28" t="s">
        <v>726</v>
      </c>
      <c r="D251" s="28" t="s">
        <v>383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75.375299999999996</v>
      </c>
      <c r="N251" s="30">
        <v>0.30225684210526316</v>
      </c>
      <c r="O251" s="29">
        <v>1</v>
      </c>
      <c r="R251" s="27">
        <v>161</v>
      </c>
      <c r="S251" s="28" t="s">
        <v>726</v>
      </c>
      <c r="T251" s="28" t="s">
        <v>383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62.54</v>
      </c>
      <c r="AD251" s="30">
        <v>0.25078696741854639</v>
      </c>
      <c r="AE251" s="29">
        <v>1</v>
      </c>
    </row>
    <row r="252" spans="2:31" x14ac:dyDescent="0.2">
      <c r="B252" s="27">
        <v>164</v>
      </c>
      <c r="C252" s="28" t="s">
        <v>728</v>
      </c>
      <c r="D252" s="28" t="s">
        <v>381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-64.727500000000006</v>
      </c>
      <c r="N252" s="30">
        <v>0.25955889724310782</v>
      </c>
      <c r="O252" s="29">
        <v>1</v>
      </c>
      <c r="R252" s="27">
        <v>164</v>
      </c>
      <c r="S252" s="28" t="s">
        <v>728</v>
      </c>
      <c r="T252" s="28" t="s">
        <v>381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-64.801699999999997</v>
      </c>
      <c r="AD252" s="30">
        <v>0.25985644110275691</v>
      </c>
      <c r="AE252" s="29">
        <v>1</v>
      </c>
    </row>
    <row r="253" spans="2:31" x14ac:dyDescent="0.2">
      <c r="B253" s="27">
        <v>164</v>
      </c>
      <c r="C253" s="28" t="s">
        <v>729</v>
      </c>
      <c r="D253" s="28" t="s">
        <v>383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75.375299999999996</v>
      </c>
      <c r="N253" s="30">
        <v>0.30225684210526316</v>
      </c>
      <c r="O253" s="29">
        <v>1</v>
      </c>
      <c r="R253" s="27">
        <v>164</v>
      </c>
      <c r="S253" s="28" t="s">
        <v>729</v>
      </c>
      <c r="T253" s="28" t="s">
        <v>383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62.54</v>
      </c>
      <c r="AD253" s="30">
        <v>0.25078696741854639</v>
      </c>
      <c r="AE253" s="29">
        <v>1</v>
      </c>
    </row>
    <row r="254" spans="2:31" x14ac:dyDescent="0.2">
      <c r="B254" s="27">
        <v>172</v>
      </c>
      <c r="C254" s="28" t="s">
        <v>731</v>
      </c>
      <c r="D254" s="28" t="s">
        <v>381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11.3201</v>
      </c>
      <c r="N254" s="30">
        <v>4.539388471177945E-2</v>
      </c>
      <c r="O254" s="29">
        <v>1</v>
      </c>
      <c r="R254" s="27">
        <v>172</v>
      </c>
      <c r="S254" s="28" t="s">
        <v>731</v>
      </c>
      <c r="T254" s="28" t="s">
        <v>381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11.445399999999999</v>
      </c>
      <c r="AD254" s="30">
        <v>4.5896340852130325E-2</v>
      </c>
      <c r="AE254" s="29">
        <v>1</v>
      </c>
    </row>
    <row r="255" spans="2:31" x14ac:dyDescent="0.2">
      <c r="B255" s="27">
        <v>172</v>
      </c>
      <c r="C255" s="28" t="s">
        <v>732</v>
      </c>
      <c r="D255" s="28" t="s">
        <v>383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75.375299999999996</v>
      </c>
      <c r="N255" s="30">
        <v>0.30225684210526316</v>
      </c>
      <c r="O255" s="29">
        <v>1</v>
      </c>
      <c r="R255" s="27">
        <v>172</v>
      </c>
      <c r="S255" s="28" t="s">
        <v>732</v>
      </c>
      <c r="T255" s="28" t="s">
        <v>383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62.54</v>
      </c>
      <c r="AD255" s="30">
        <v>0.25078696741854639</v>
      </c>
      <c r="AE255" s="29">
        <v>1</v>
      </c>
    </row>
    <row r="256" spans="2:31" x14ac:dyDescent="0.2">
      <c r="B256" s="27">
        <v>173</v>
      </c>
      <c r="C256" s="28" t="s">
        <v>734</v>
      </c>
      <c r="D256" s="28" t="s">
        <v>381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7.2901999999999996</v>
      </c>
      <c r="N256" s="30">
        <v>2.923388471177945E-2</v>
      </c>
      <c r="O256" s="29">
        <v>1</v>
      </c>
      <c r="R256" s="27">
        <v>173</v>
      </c>
      <c r="S256" s="28" t="s">
        <v>734</v>
      </c>
      <c r="T256" s="28" t="s">
        <v>381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7.35</v>
      </c>
      <c r="AD256" s="30">
        <v>2.9473684210526315E-2</v>
      </c>
      <c r="AE256" s="29">
        <v>1</v>
      </c>
    </row>
    <row r="257" spans="2:31" x14ac:dyDescent="0.2">
      <c r="B257" s="27">
        <v>173</v>
      </c>
      <c r="C257" s="28" t="s">
        <v>735</v>
      </c>
      <c r="D257" s="28" t="s">
        <v>383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75.375299999999996</v>
      </c>
      <c r="N257" s="30">
        <v>0.30225684210526316</v>
      </c>
      <c r="O257" s="29">
        <v>1</v>
      </c>
      <c r="R257" s="27">
        <v>173</v>
      </c>
      <c r="S257" s="28" t="s">
        <v>735</v>
      </c>
      <c r="T257" s="28" t="s">
        <v>383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62.54</v>
      </c>
      <c r="AD257" s="30">
        <v>0.25078696741854639</v>
      </c>
      <c r="AE257" s="29">
        <v>1</v>
      </c>
    </row>
    <row r="258" spans="2:31" x14ac:dyDescent="0.2">
      <c r="B258" s="27">
        <v>174</v>
      </c>
      <c r="C258" s="28" t="s">
        <v>736</v>
      </c>
      <c r="D258" s="28" t="s">
        <v>381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0.82189999999999996</v>
      </c>
      <c r="N258" s="30">
        <v>3.2958395989974936E-3</v>
      </c>
      <c r="O258" s="29">
        <v>1</v>
      </c>
      <c r="R258" s="27">
        <v>174</v>
      </c>
      <c r="S258" s="28" t="s">
        <v>736</v>
      </c>
      <c r="T258" s="28" t="s">
        <v>381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0.9163</v>
      </c>
      <c r="AD258" s="30">
        <v>3.6743859649122803E-3</v>
      </c>
      <c r="AE258" s="29">
        <v>1</v>
      </c>
    </row>
    <row r="259" spans="2:31" x14ac:dyDescent="0.2">
      <c r="B259" s="27">
        <v>174</v>
      </c>
      <c r="C259" s="28" t="s">
        <v>737</v>
      </c>
      <c r="D259" s="28" t="s">
        <v>383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75.375299999999996</v>
      </c>
      <c r="N259" s="30">
        <v>0.30225684210526316</v>
      </c>
      <c r="O259" s="29">
        <v>1</v>
      </c>
      <c r="R259" s="27">
        <v>174</v>
      </c>
      <c r="S259" s="28" t="s">
        <v>737</v>
      </c>
      <c r="T259" s="28" t="s">
        <v>383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62.54</v>
      </c>
      <c r="AD259" s="30">
        <v>0.25078696741854639</v>
      </c>
      <c r="AE259" s="29">
        <v>1</v>
      </c>
    </row>
    <row r="260" spans="2:31" x14ac:dyDescent="0.2">
      <c r="B260" s="27">
        <v>175</v>
      </c>
      <c r="C260" s="28" t="s">
        <v>738</v>
      </c>
      <c r="D260" s="28" t="s">
        <v>381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7.2214</v>
      </c>
      <c r="N260" s="30">
        <v>2.895799498746867E-2</v>
      </c>
      <c r="O260" s="29">
        <v>1</v>
      </c>
      <c r="R260" s="27">
        <v>175</v>
      </c>
      <c r="S260" s="28" t="s">
        <v>738</v>
      </c>
      <c r="T260" s="28" t="s">
        <v>381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7.3490000000000002</v>
      </c>
      <c r="AD260" s="30">
        <v>2.946967418546366E-2</v>
      </c>
      <c r="AE260" s="29">
        <v>1</v>
      </c>
    </row>
    <row r="261" spans="2:31" x14ac:dyDescent="0.2">
      <c r="B261" s="27">
        <v>175</v>
      </c>
      <c r="C261" s="28" t="s">
        <v>739</v>
      </c>
      <c r="D261" s="28" t="s">
        <v>383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75.375299999999996</v>
      </c>
      <c r="N261" s="30">
        <v>0.30225684210526316</v>
      </c>
      <c r="O261" s="29">
        <v>1</v>
      </c>
      <c r="R261" s="27">
        <v>175</v>
      </c>
      <c r="S261" s="28" t="s">
        <v>739</v>
      </c>
      <c r="T261" s="28" t="s">
        <v>383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62.54</v>
      </c>
      <c r="AD261" s="30">
        <v>0.25078696741854639</v>
      </c>
      <c r="AE261" s="29">
        <v>1</v>
      </c>
    </row>
    <row r="262" spans="2:31" x14ac:dyDescent="0.2">
      <c r="B262" s="27">
        <v>176</v>
      </c>
      <c r="C262" s="28" t="s">
        <v>741</v>
      </c>
      <c r="D262" s="28" t="s">
        <v>381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7.8620000000000001</v>
      </c>
      <c r="N262" s="30">
        <v>3.1526817042606514E-2</v>
      </c>
      <c r="O262" s="29">
        <v>1</v>
      </c>
      <c r="R262" s="27">
        <v>176</v>
      </c>
      <c r="S262" s="28" t="s">
        <v>741</v>
      </c>
      <c r="T262" s="28" t="s">
        <v>381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7.9519000000000002</v>
      </c>
      <c r="AD262" s="30">
        <v>3.1887318295739348E-2</v>
      </c>
      <c r="AE262" s="29">
        <v>1</v>
      </c>
    </row>
    <row r="263" spans="2:31" x14ac:dyDescent="0.2">
      <c r="B263" s="27">
        <v>176</v>
      </c>
      <c r="C263" s="28" t="s">
        <v>742</v>
      </c>
      <c r="D263" s="28" t="s">
        <v>383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75.375299999999996</v>
      </c>
      <c r="N263" s="30">
        <v>0.30225684210526316</v>
      </c>
      <c r="O263" s="29">
        <v>1</v>
      </c>
      <c r="R263" s="27">
        <v>176</v>
      </c>
      <c r="S263" s="28" t="s">
        <v>742</v>
      </c>
      <c r="T263" s="28" t="s">
        <v>383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62.54</v>
      </c>
      <c r="AD263" s="30">
        <v>0.25078696741854639</v>
      </c>
      <c r="AE263" s="29">
        <v>1</v>
      </c>
    </row>
    <row r="264" spans="2:31" x14ac:dyDescent="0.2">
      <c r="B264" s="27">
        <v>150</v>
      </c>
      <c r="C264" s="28" t="s">
        <v>744</v>
      </c>
      <c r="D264" s="28" t="s">
        <v>381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-45.155900000000003</v>
      </c>
      <c r="N264" s="30">
        <v>0.18107629072681705</v>
      </c>
      <c r="O264" s="29">
        <v>1</v>
      </c>
      <c r="R264" s="27">
        <v>150</v>
      </c>
      <c r="S264" s="28" t="s">
        <v>744</v>
      </c>
      <c r="T264" s="28" t="s">
        <v>381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-45.170400000000001</v>
      </c>
      <c r="AD264" s="30">
        <v>0.18113443609022556</v>
      </c>
      <c r="AE264" s="29">
        <v>1</v>
      </c>
    </row>
    <row r="265" spans="2:31" x14ac:dyDescent="0.2">
      <c r="B265" s="27">
        <v>150</v>
      </c>
      <c r="C265" s="28" t="s">
        <v>745</v>
      </c>
      <c r="D265" s="28" t="s">
        <v>383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75.375299999999996</v>
      </c>
      <c r="N265" s="30">
        <v>0.30225684210526316</v>
      </c>
      <c r="O265" s="29">
        <v>1</v>
      </c>
      <c r="R265" s="27">
        <v>150</v>
      </c>
      <c r="S265" s="28" t="s">
        <v>745</v>
      </c>
      <c r="T265" s="28" t="s">
        <v>383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45.15</v>
      </c>
      <c r="AD265" s="30">
        <v>0.18105263157894738</v>
      </c>
      <c r="AE265" s="29">
        <v>1</v>
      </c>
    </row>
    <row r="266" spans="2:31" x14ac:dyDescent="0.2">
      <c r="B266" s="27">
        <v>153</v>
      </c>
      <c r="C266" s="28" t="s">
        <v>747</v>
      </c>
      <c r="D266" s="28" t="s">
        <v>381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-72.597499999999997</v>
      </c>
      <c r="N266" s="30">
        <v>0.29111779448621555</v>
      </c>
      <c r="O266" s="29">
        <v>1</v>
      </c>
      <c r="R266" s="27">
        <v>153</v>
      </c>
      <c r="S266" s="28" t="s">
        <v>747</v>
      </c>
      <c r="T266" s="28" t="s">
        <v>381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-72.652199999999993</v>
      </c>
      <c r="AD266" s="30">
        <v>0.29133714285714285</v>
      </c>
      <c r="AE266" s="29">
        <v>1</v>
      </c>
    </row>
    <row r="267" spans="2:31" x14ac:dyDescent="0.2">
      <c r="B267" s="27">
        <v>153</v>
      </c>
      <c r="C267" s="28" t="s">
        <v>748</v>
      </c>
      <c r="D267" s="28" t="s">
        <v>383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72.6447</v>
      </c>
      <c r="N267" s="30">
        <v>0.29130706766917291</v>
      </c>
      <c r="O267" s="29">
        <v>1</v>
      </c>
      <c r="R267" s="27">
        <v>153</v>
      </c>
      <c r="S267" s="28" t="s">
        <v>748</v>
      </c>
      <c r="T267" s="28" t="s">
        <v>383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45.15</v>
      </c>
      <c r="AD267" s="30">
        <v>0.18105263157894738</v>
      </c>
      <c r="AE267" s="29">
        <v>1</v>
      </c>
    </row>
    <row r="268" spans="2:31" x14ac:dyDescent="0.2">
      <c r="B268" s="27">
        <v>156</v>
      </c>
      <c r="C268" s="28" t="s">
        <v>750</v>
      </c>
      <c r="D268" s="28" t="s">
        <v>381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-69.431100000000001</v>
      </c>
      <c r="N268" s="30">
        <v>0.27842045112781955</v>
      </c>
      <c r="O268" s="29">
        <v>1</v>
      </c>
      <c r="R268" s="27">
        <v>156</v>
      </c>
      <c r="S268" s="28" t="s">
        <v>750</v>
      </c>
      <c r="T268" s="28" t="s">
        <v>381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-69.482200000000006</v>
      </c>
      <c r="AD268" s="30">
        <v>0.27862536340852134</v>
      </c>
      <c r="AE268" s="29">
        <v>1</v>
      </c>
    </row>
    <row r="269" spans="2:31" x14ac:dyDescent="0.2">
      <c r="B269" s="27">
        <v>156</v>
      </c>
      <c r="C269" s="28" t="s">
        <v>751</v>
      </c>
      <c r="D269" s="28" t="s">
        <v>383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72.6447</v>
      </c>
      <c r="N269" s="30">
        <v>0.29130706766917291</v>
      </c>
      <c r="O269" s="29">
        <v>1</v>
      </c>
      <c r="R269" s="27">
        <v>156</v>
      </c>
      <c r="S269" s="28" t="s">
        <v>751</v>
      </c>
      <c r="T269" s="28" t="s">
        <v>383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69.374700000000004</v>
      </c>
      <c r="AD269" s="30">
        <v>0.27819428571428573</v>
      </c>
      <c r="AE269" s="29">
        <v>1</v>
      </c>
    </row>
    <row r="270" spans="2:31" x14ac:dyDescent="0.2">
      <c r="B270" s="27">
        <v>159</v>
      </c>
      <c r="C270" s="28" t="s">
        <v>753</v>
      </c>
      <c r="D270" s="28" t="s">
        <v>381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-68.616200000000006</v>
      </c>
      <c r="N270" s="30">
        <v>0.27515268170426072</v>
      </c>
      <c r="O270" s="29">
        <v>1</v>
      </c>
      <c r="R270" s="27">
        <v>159</v>
      </c>
      <c r="S270" s="28" t="s">
        <v>753</v>
      </c>
      <c r="T270" s="28" t="s">
        <v>381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-68.678399999999996</v>
      </c>
      <c r="AD270" s="30">
        <v>0.27540210526315789</v>
      </c>
      <c r="AE270" s="29">
        <v>1</v>
      </c>
    </row>
    <row r="271" spans="2:31" x14ac:dyDescent="0.2">
      <c r="B271" s="27">
        <v>159</v>
      </c>
      <c r="C271" s="28" t="s">
        <v>754</v>
      </c>
      <c r="D271" s="28" t="s">
        <v>383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72.6447</v>
      </c>
      <c r="N271" s="30">
        <v>0.29130706766917291</v>
      </c>
      <c r="O271" s="29">
        <v>1</v>
      </c>
      <c r="R271" s="27">
        <v>159</v>
      </c>
      <c r="S271" s="28" t="s">
        <v>754</v>
      </c>
      <c r="T271" s="28" t="s">
        <v>383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68.512699999999995</v>
      </c>
      <c r="AD271" s="30">
        <v>0.27473764411027568</v>
      </c>
      <c r="AE271" s="29">
        <v>1</v>
      </c>
    </row>
    <row r="272" spans="2:31" x14ac:dyDescent="0.2">
      <c r="B272" s="27">
        <v>162</v>
      </c>
      <c r="C272" s="28" t="s">
        <v>756</v>
      </c>
      <c r="D272" s="28" t="s">
        <v>381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-75.567800000000005</v>
      </c>
      <c r="N272" s="30">
        <v>0.30302877192982458</v>
      </c>
      <c r="O272" s="29">
        <v>1</v>
      </c>
      <c r="R272" s="27">
        <v>162</v>
      </c>
      <c r="S272" s="28" t="s">
        <v>756</v>
      </c>
      <c r="T272" s="28" t="s">
        <v>381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-75.646699999999996</v>
      </c>
      <c r="AD272" s="30">
        <v>0.30334516290726815</v>
      </c>
      <c r="AE272" s="29">
        <v>1</v>
      </c>
    </row>
    <row r="273" spans="2:31" x14ac:dyDescent="0.2">
      <c r="B273" s="27">
        <v>162</v>
      </c>
      <c r="C273" s="28" t="s">
        <v>757</v>
      </c>
      <c r="D273" s="28" t="s">
        <v>383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75.476200000000006</v>
      </c>
      <c r="N273" s="30">
        <v>0.30266145363408525</v>
      </c>
      <c r="O273" s="29">
        <v>1</v>
      </c>
      <c r="R273" s="27">
        <v>162</v>
      </c>
      <c r="S273" s="28" t="s">
        <v>757</v>
      </c>
      <c r="T273" s="28" t="s">
        <v>383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68.512699999999995</v>
      </c>
      <c r="AD273" s="30">
        <v>0.27473764411027568</v>
      </c>
      <c r="AE273" s="29">
        <v>1</v>
      </c>
    </row>
    <row r="274" spans="2:31" x14ac:dyDescent="0.2">
      <c r="B274" s="27">
        <v>165</v>
      </c>
      <c r="C274" s="28" t="s">
        <v>759</v>
      </c>
      <c r="D274" s="28" t="s">
        <v>381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-64.203599999999994</v>
      </c>
      <c r="N274" s="30">
        <v>0.25745804511278192</v>
      </c>
      <c r="O274" s="29">
        <v>1</v>
      </c>
      <c r="R274" s="27">
        <v>165</v>
      </c>
      <c r="S274" s="28" t="s">
        <v>759</v>
      </c>
      <c r="T274" s="28" t="s">
        <v>381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-64.280900000000003</v>
      </c>
      <c r="AD274" s="30">
        <v>0.25776802005012533</v>
      </c>
      <c r="AE274" s="29">
        <v>1</v>
      </c>
    </row>
    <row r="275" spans="2:31" x14ac:dyDescent="0.2">
      <c r="B275" s="27">
        <v>165</v>
      </c>
      <c r="C275" s="28" t="s">
        <v>760</v>
      </c>
      <c r="D275" s="28" t="s">
        <v>383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75.476200000000006</v>
      </c>
      <c r="N275" s="30">
        <v>0.30266145363408525</v>
      </c>
      <c r="O275" s="29">
        <v>1</v>
      </c>
      <c r="R275" s="27">
        <v>165</v>
      </c>
      <c r="S275" s="28" t="s">
        <v>760</v>
      </c>
      <c r="T275" s="28" t="s">
        <v>383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64.080100000000002</v>
      </c>
      <c r="AD275" s="30">
        <v>0.25696280701754387</v>
      </c>
      <c r="AE275" s="29">
        <v>1</v>
      </c>
    </row>
    <row r="276" spans="2:31" x14ac:dyDescent="0.2">
      <c r="B276" s="27">
        <v>177</v>
      </c>
      <c r="C276" s="28" t="s">
        <v>762</v>
      </c>
      <c r="D276" s="28" t="s">
        <v>381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11.3565</v>
      </c>
      <c r="N276" s="30">
        <v>4.5539849624060151E-2</v>
      </c>
      <c r="O276" s="29">
        <v>1</v>
      </c>
      <c r="R276" s="27">
        <v>177</v>
      </c>
      <c r="S276" s="28" t="s">
        <v>762</v>
      </c>
      <c r="T276" s="28" t="s">
        <v>381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11.491400000000001</v>
      </c>
      <c r="AD276" s="30">
        <v>4.6080802005012529E-2</v>
      </c>
      <c r="AE276" s="29">
        <v>1</v>
      </c>
    </row>
    <row r="277" spans="2:31" x14ac:dyDescent="0.2">
      <c r="B277" s="27">
        <v>177</v>
      </c>
      <c r="C277" s="28" t="s">
        <v>763</v>
      </c>
      <c r="D277" s="28" t="s">
        <v>383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75.476200000000006</v>
      </c>
      <c r="N277" s="30">
        <v>0.30266145363408525</v>
      </c>
      <c r="O277" s="29">
        <v>1</v>
      </c>
      <c r="R277" s="27">
        <v>177</v>
      </c>
      <c r="S277" s="28" t="s">
        <v>763</v>
      </c>
      <c r="T277" s="28" t="s">
        <v>383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64.080100000000002</v>
      </c>
      <c r="AD277" s="30">
        <v>0.25696280701754387</v>
      </c>
      <c r="AE277" s="29">
        <v>1</v>
      </c>
    </row>
    <row r="278" spans="2:31" x14ac:dyDescent="0.2">
      <c r="B278" s="27">
        <v>178</v>
      </c>
      <c r="C278" s="28" t="s">
        <v>765</v>
      </c>
      <c r="D278" s="28" t="s">
        <v>381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7.3231000000000002</v>
      </c>
      <c r="N278" s="30">
        <v>2.9365814536340854E-2</v>
      </c>
      <c r="O278" s="29">
        <v>1</v>
      </c>
      <c r="R278" s="27">
        <v>178</v>
      </c>
      <c r="S278" s="28" t="s">
        <v>765</v>
      </c>
      <c r="T278" s="28" t="s">
        <v>381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7.3913000000000002</v>
      </c>
      <c r="AD278" s="30">
        <v>2.9639298245614037E-2</v>
      </c>
      <c r="AE278" s="29">
        <v>1</v>
      </c>
    </row>
    <row r="279" spans="2:31" x14ac:dyDescent="0.2">
      <c r="B279" s="27">
        <v>178</v>
      </c>
      <c r="C279" s="28" t="s">
        <v>766</v>
      </c>
      <c r="D279" s="28" t="s">
        <v>383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75.476200000000006</v>
      </c>
      <c r="N279" s="30">
        <v>0.30266145363408525</v>
      </c>
      <c r="O279" s="29">
        <v>1</v>
      </c>
      <c r="R279" s="27">
        <v>178</v>
      </c>
      <c r="S279" s="28" t="s">
        <v>766</v>
      </c>
      <c r="T279" s="28" t="s">
        <v>383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64.080100000000002</v>
      </c>
      <c r="AD279" s="30">
        <v>0.25696280701754387</v>
      </c>
      <c r="AE279" s="29">
        <v>1</v>
      </c>
    </row>
    <row r="280" spans="2:31" x14ac:dyDescent="0.2">
      <c r="B280" s="27">
        <v>179</v>
      </c>
      <c r="C280" s="28" t="s">
        <v>767</v>
      </c>
      <c r="D280" s="28" t="s">
        <v>381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0.85440000000000005</v>
      </c>
      <c r="N280" s="30">
        <v>3.4261654135338349E-3</v>
      </c>
      <c r="O280" s="29">
        <v>1</v>
      </c>
      <c r="R280" s="27">
        <v>179</v>
      </c>
      <c r="S280" s="28" t="s">
        <v>767</v>
      </c>
      <c r="T280" s="28" t="s">
        <v>381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0.95720000000000005</v>
      </c>
      <c r="AD280" s="30">
        <v>3.8383959899749376E-3</v>
      </c>
      <c r="AE280" s="29">
        <v>1</v>
      </c>
    </row>
    <row r="281" spans="2:31" x14ac:dyDescent="0.2">
      <c r="B281" s="27">
        <v>179</v>
      </c>
      <c r="C281" s="28" t="s">
        <v>768</v>
      </c>
      <c r="D281" s="28" t="s">
        <v>383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75.476200000000006</v>
      </c>
      <c r="N281" s="30">
        <v>0.30266145363408525</v>
      </c>
      <c r="O281" s="29">
        <v>1</v>
      </c>
      <c r="R281" s="27">
        <v>179</v>
      </c>
      <c r="S281" s="28" t="s">
        <v>768</v>
      </c>
      <c r="T281" s="28" t="s">
        <v>383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64.080100000000002</v>
      </c>
      <c r="AD281" s="30">
        <v>0.25696280701754387</v>
      </c>
      <c r="AE281" s="29">
        <v>1</v>
      </c>
    </row>
    <row r="282" spans="2:31" x14ac:dyDescent="0.2">
      <c r="B282" s="27">
        <v>180</v>
      </c>
      <c r="C282" s="28" t="s">
        <v>769</v>
      </c>
      <c r="D282" s="28" t="s">
        <v>381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7.2556000000000003</v>
      </c>
      <c r="N282" s="30">
        <v>2.909513784461153E-2</v>
      </c>
      <c r="O282" s="29">
        <v>1</v>
      </c>
      <c r="R282" s="27">
        <v>180</v>
      </c>
      <c r="S282" s="28" t="s">
        <v>769</v>
      </c>
      <c r="T282" s="28" t="s">
        <v>381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7.3959999999999999</v>
      </c>
      <c r="AD282" s="30">
        <v>2.9658145363408522E-2</v>
      </c>
      <c r="AE282" s="29">
        <v>1</v>
      </c>
    </row>
    <row r="283" spans="2:31" x14ac:dyDescent="0.2">
      <c r="B283" s="27">
        <v>180</v>
      </c>
      <c r="C283" s="28" t="s">
        <v>770</v>
      </c>
      <c r="D283" s="28" t="s">
        <v>383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75.476200000000006</v>
      </c>
      <c r="N283" s="30">
        <v>0.30266145363408525</v>
      </c>
      <c r="O283" s="29">
        <v>1</v>
      </c>
      <c r="R283" s="27">
        <v>180</v>
      </c>
      <c r="S283" s="28" t="s">
        <v>770</v>
      </c>
      <c r="T283" s="28" t="s">
        <v>383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64.080100000000002</v>
      </c>
      <c r="AD283" s="30">
        <v>0.25696280701754387</v>
      </c>
      <c r="AE283" s="29">
        <v>1</v>
      </c>
    </row>
    <row r="284" spans="2:31" x14ac:dyDescent="0.2">
      <c r="B284" s="27">
        <v>181</v>
      </c>
      <c r="C284" s="28" t="s">
        <v>772</v>
      </c>
      <c r="D284" s="28" t="s">
        <v>381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7.8949999999999996</v>
      </c>
      <c r="N284" s="30">
        <v>3.1659147869674185E-2</v>
      </c>
      <c r="O284" s="29">
        <v>1</v>
      </c>
      <c r="R284" s="27">
        <v>181</v>
      </c>
      <c r="S284" s="28" t="s">
        <v>772</v>
      </c>
      <c r="T284" s="28" t="s">
        <v>381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7.9985999999999997</v>
      </c>
      <c r="AD284" s="30">
        <v>3.2074586466165414E-2</v>
      </c>
      <c r="AE284" s="29">
        <v>1</v>
      </c>
    </row>
    <row r="285" spans="2:31" x14ac:dyDescent="0.2">
      <c r="B285" s="27">
        <v>181</v>
      </c>
      <c r="C285" s="28" t="s">
        <v>773</v>
      </c>
      <c r="D285" s="28" t="s">
        <v>383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75.476200000000006</v>
      </c>
      <c r="N285" s="30">
        <v>0.30266145363408525</v>
      </c>
      <c r="O285" s="29">
        <v>1</v>
      </c>
      <c r="R285" s="27">
        <v>181</v>
      </c>
      <c r="S285" s="28" t="s">
        <v>773</v>
      </c>
      <c r="T285" s="28" t="s">
        <v>383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64.080100000000002</v>
      </c>
      <c r="AD285" s="30">
        <v>0.25696280701754387</v>
      </c>
      <c r="AE285" s="29">
        <v>1</v>
      </c>
    </row>
    <row r="286" spans="2:31" x14ac:dyDescent="0.2">
      <c r="B286" s="27">
        <v>151</v>
      </c>
      <c r="C286" s="28" t="s">
        <v>775</v>
      </c>
      <c r="D286" s="28" t="s">
        <v>381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-46.4392</v>
      </c>
      <c r="N286" s="30">
        <v>0.1862223558897243</v>
      </c>
      <c r="O286" s="29">
        <v>1</v>
      </c>
      <c r="R286" s="27">
        <v>151</v>
      </c>
      <c r="S286" s="28" t="s">
        <v>775</v>
      </c>
      <c r="T286" s="28" t="s">
        <v>381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-46.449300000000001</v>
      </c>
      <c r="AD286" s="30">
        <v>0.18626285714285715</v>
      </c>
      <c r="AE286" s="29">
        <v>1</v>
      </c>
    </row>
    <row r="287" spans="2:31" x14ac:dyDescent="0.2">
      <c r="B287" s="27">
        <v>151</v>
      </c>
      <c r="C287" s="28" t="s">
        <v>776</v>
      </c>
      <c r="D287" s="28" t="s">
        <v>383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75.476200000000006</v>
      </c>
      <c r="N287" s="30">
        <v>0.30266145363408525</v>
      </c>
      <c r="O287" s="29">
        <v>1</v>
      </c>
      <c r="R287" s="27">
        <v>151</v>
      </c>
      <c r="S287" s="28" t="s">
        <v>776</v>
      </c>
      <c r="T287" s="28" t="s">
        <v>383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64.080100000000002</v>
      </c>
      <c r="AD287" s="30">
        <v>0.25696280701754387</v>
      </c>
      <c r="AE287" s="29">
        <v>1</v>
      </c>
    </row>
    <row r="288" spans="2:31" x14ac:dyDescent="0.2">
      <c r="B288" s="27">
        <v>154</v>
      </c>
      <c r="C288" s="28" t="s">
        <v>778</v>
      </c>
      <c r="D288" s="28" t="s">
        <v>381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-72.415999999999997</v>
      </c>
      <c r="N288" s="30">
        <v>0.29038997493734336</v>
      </c>
      <c r="O288" s="29">
        <v>1</v>
      </c>
      <c r="R288" s="27">
        <v>154</v>
      </c>
      <c r="S288" s="28" t="s">
        <v>778</v>
      </c>
      <c r="T288" s="28" t="s">
        <v>381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-72.486699999999999</v>
      </c>
      <c r="AD288" s="30">
        <v>0.29067348370927315</v>
      </c>
      <c r="AE288" s="29">
        <v>1</v>
      </c>
    </row>
    <row r="289" spans="2:31" x14ac:dyDescent="0.2">
      <c r="B289" s="27">
        <v>154</v>
      </c>
      <c r="C289" s="28" t="s">
        <v>779</v>
      </c>
      <c r="D289" s="28" t="s">
        <v>383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75.476200000000006</v>
      </c>
      <c r="N289" s="30">
        <v>0.30266145363408525</v>
      </c>
      <c r="O289" s="29">
        <v>1</v>
      </c>
      <c r="R289" s="27">
        <v>154</v>
      </c>
      <c r="S289" s="28" t="s">
        <v>779</v>
      </c>
      <c r="T289" s="28" t="s">
        <v>383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64.080100000000002</v>
      </c>
      <c r="AD289" s="30">
        <v>0.25696280701754387</v>
      </c>
      <c r="AE289" s="29">
        <v>1</v>
      </c>
    </row>
    <row r="290" spans="2:31" x14ac:dyDescent="0.2">
      <c r="B290" s="27">
        <v>157</v>
      </c>
      <c r="C290" s="28" t="s">
        <v>781</v>
      </c>
      <c r="D290" s="28" t="s">
        <v>381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-69.357200000000006</v>
      </c>
      <c r="N290" s="30">
        <v>0.27812411027568928</v>
      </c>
      <c r="O290" s="29">
        <v>1</v>
      </c>
      <c r="R290" s="27">
        <v>157</v>
      </c>
      <c r="S290" s="28" t="s">
        <v>781</v>
      </c>
      <c r="T290" s="28" t="s">
        <v>381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-69.390299999999996</v>
      </c>
      <c r="AD290" s="30">
        <v>0.27825684210526319</v>
      </c>
      <c r="AE290" s="29">
        <v>1</v>
      </c>
    </row>
    <row r="291" spans="2:31" x14ac:dyDescent="0.2">
      <c r="B291" s="27">
        <v>157</v>
      </c>
      <c r="C291" s="28" t="s">
        <v>782</v>
      </c>
      <c r="D291" s="28" t="s">
        <v>383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75.476200000000006</v>
      </c>
      <c r="N291" s="30">
        <v>0.30266145363408525</v>
      </c>
      <c r="O291" s="29">
        <v>1</v>
      </c>
      <c r="R291" s="27">
        <v>157</v>
      </c>
      <c r="S291" s="28" t="s">
        <v>782</v>
      </c>
      <c r="T291" s="28" t="s">
        <v>383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64.080100000000002</v>
      </c>
      <c r="AD291" s="30">
        <v>0.25696280701754387</v>
      </c>
      <c r="AE291" s="29">
        <v>1</v>
      </c>
    </row>
    <row r="292" spans="2:31" x14ac:dyDescent="0.2">
      <c r="B292" s="27">
        <v>160</v>
      </c>
      <c r="C292" s="28" t="s">
        <v>784</v>
      </c>
      <c r="D292" s="28" t="s">
        <v>381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-67.831299999999999</v>
      </c>
      <c r="N292" s="30">
        <v>0.27200521303258146</v>
      </c>
      <c r="O292" s="29">
        <v>1</v>
      </c>
      <c r="R292" s="27">
        <v>160</v>
      </c>
      <c r="S292" s="28" t="s">
        <v>784</v>
      </c>
      <c r="T292" s="28" t="s">
        <v>381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-67.8767</v>
      </c>
      <c r="AD292" s="30">
        <v>0.27218726817042604</v>
      </c>
      <c r="AE292" s="29">
        <v>1</v>
      </c>
    </row>
    <row r="293" spans="2:31" x14ac:dyDescent="0.2">
      <c r="B293" s="27">
        <v>160</v>
      </c>
      <c r="C293" s="28" t="s">
        <v>785</v>
      </c>
      <c r="D293" s="28" t="s">
        <v>383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75.476200000000006</v>
      </c>
      <c r="N293" s="30">
        <v>0.30266145363408525</v>
      </c>
      <c r="O293" s="29">
        <v>1</v>
      </c>
      <c r="R293" s="27">
        <v>160</v>
      </c>
      <c r="S293" s="28" t="s">
        <v>785</v>
      </c>
      <c r="T293" s="28" t="s">
        <v>383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64.080100000000002</v>
      </c>
      <c r="AD293" s="30">
        <v>0.25696280701754387</v>
      </c>
      <c r="AE293" s="29">
        <v>1</v>
      </c>
    </row>
    <row r="294" spans="2:31" x14ac:dyDescent="0.2">
      <c r="B294" s="27">
        <v>163</v>
      </c>
      <c r="C294" s="28" t="s">
        <v>787</v>
      </c>
      <c r="D294" s="28" t="s">
        <v>381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-74.862300000000005</v>
      </c>
      <c r="N294" s="30">
        <v>0.30019969924812029</v>
      </c>
      <c r="O294" s="29">
        <v>1</v>
      </c>
      <c r="R294" s="27">
        <v>163</v>
      </c>
      <c r="S294" s="28" t="s">
        <v>787</v>
      </c>
      <c r="T294" s="28" t="s">
        <v>381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-74.957499999999996</v>
      </c>
      <c r="AD294" s="30">
        <v>0.30058145363408523</v>
      </c>
      <c r="AE294" s="29">
        <v>1</v>
      </c>
    </row>
    <row r="295" spans="2:31" x14ac:dyDescent="0.2">
      <c r="B295" s="27">
        <v>163</v>
      </c>
      <c r="C295" s="28" t="s">
        <v>788</v>
      </c>
      <c r="D295" s="28" t="s">
        <v>383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75.476200000000006</v>
      </c>
      <c r="N295" s="30">
        <v>0.30266145363408525</v>
      </c>
      <c r="O295" s="29">
        <v>1</v>
      </c>
      <c r="R295" s="27">
        <v>163</v>
      </c>
      <c r="S295" s="28" t="s">
        <v>788</v>
      </c>
      <c r="T295" s="28" t="s">
        <v>383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64.080100000000002</v>
      </c>
      <c r="AD295" s="30">
        <v>0.25696280701754387</v>
      </c>
      <c r="AE295" s="29">
        <v>1</v>
      </c>
    </row>
    <row r="296" spans="2:31" x14ac:dyDescent="0.2">
      <c r="B296" s="27">
        <v>166</v>
      </c>
      <c r="C296" s="28" t="s">
        <v>790</v>
      </c>
      <c r="D296" s="28" t="s">
        <v>381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-66.411199999999994</v>
      </c>
      <c r="N296" s="30">
        <v>0.26631057644110273</v>
      </c>
      <c r="O296" s="29">
        <v>1</v>
      </c>
      <c r="R296" s="27">
        <v>166</v>
      </c>
      <c r="S296" s="28" t="s">
        <v>790</v>
      </c>
      <c r="T296" s="28" t="s">
        <v>381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-66.486699999999999</v>
      </c>
      <c r="AD296" s="30">
        <v>0.26661333333333331</v>
      </c>
      <c r="AE296" s="29">
        <v>1</v>
      </c>
    </row>
    <row r="297" spans="2:31" x14ac:dyDescent="0.2">
      <c r="B297" s="27">
        <v>166</v>
      </c>
      <c r="C297" s="28" t="s">
        <v>791</v>
      </c>
      <c r="D297" s="28" t="s">
        <v>383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75.476200000000006</v>
      </c>
      <c r="N297" s="30">
        <v>0.30266145363408525</v>
      </c>
      <c r="O297" s="29">
        <v>1</v>
      </c>
      <c r="R297" s="27">
        <v>166</v>
      </c>
      <c r="S297" s="28" t="s">
        <v>791</v>
      </c>
      <c r="T297" s="28" t="s">
        <v>383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64.080100000000002</v>
      </c>
      <c r="AD297" s="30">
        <v>0.25696280701754387</v>
      </c>
      <c r="AE297" s="29">
        <v>1</v>
      </c>
    </row>
    <row r="298" spans="2:31" x14ac:dyDescent="0.2">
      <c r="B298" s="27">
        <v>182</v>
      </c>
      <c r="C298" s="28" t="s">
        <v>793</v>
      </c>
      <c r="D298" s="28" t="s">
        <v>381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5.39</v>
      </c>
      <c r="N298" s="30">
        <v>2.1614035087719297E-2</v>
      </c>
      <c r="O298" s="29">
        <v>1</v>
      </c>
      <c r="R298" s="27">
        <v>182</v>
      </c>
      <c r="S298" s="28" t="s">
        <v>793</v>
      </c>
      <c r="T298" s="28" t="s">
        <v>381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5.4875999999999996</v>
      </c>
      <c r="AD298" s="30">
        <v>2.2005413533834586E-2</v>
      </c>
      <c r="AE298" s="29">
        <v>1</v>
      </c>
    </row>
    <row r="299" spans="2:31" x14ac:dyDescent="0.2">
      <c r="B299" s="27">
        <v>182</v>
      </c>
      <c r="C299" s="28" t="s">
        <v>794</v>
      </c>
      <c r="D299" s="28" t="s">
        <v>383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75.476200000000006</v>
      </c>
      <c r="N299" s="30">
        <v>0.30266145363408525</v>
      </c>
      <c r="O299" s="29">
        <v>1</v>
      </c>
      <c r="R299" s="27">
        <v>182</v>
      </c>
      <c r="S299" s="28" t="s">
        <v>794</v>
      </c>
      <c r="T299" s="28" t="s">
        <v>383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64.080100000000002</v>
      </c>
      <c r="AD299" s="30">
        <v>0.25696280701754387</v>
      </c>
      <c r="AE299" s="29">
        <v>1</v>
      </c>
    </row>
    <row r="300" spans="2:31" x14ac:dyDescent="0.2">
      <c r="B300" s="27">
        <v>183</v>
      </c>
      <c r="C300" s="28" t="s">
        <v>796</v>
      </c>
      <c r="D300" s="28" t="s">
        <v>381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8.6889000000000003</v>
      </c>
      <c r="N300" s="30">
        <v>3.4842706766917295E-2</v>
      </c>
      <c r="O300" s="29">
        <v>1</v>
      </c>
      <c r="R300" s="27">
        <v>183</v>
      </c>
      <c r="S300" s="28" t="s">
        <v>796</v>
      </c>
      <c r="T300" s="28" t="s">
        <v>381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8.8282000000000007</v>
      </c>
      <c r="AD300" s="30">
        <v>3.5401303258145368E-2</v>
      </c>
      <c r="AE300" s="29">
        <v>1</v>
      </c>
    </row>
    <row r="301" spans="2:31" x14ac:dyDescent="0.2">
      <c r="B301" s="27">
        <v>183</v>
      </c>
      <c r="C301" s="28" t="s">
        <v>797</v>
      </c>
      <c r="D301" s="28" t="s">
        <v>383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75.476200000000006</v>
      </c>
      <c r="N301" s="30">
        <v>0.30266145363408525</v>
      </c>
      <c r="O301" s="29">
        <v>1</v>
      </c>
      <c r="R301" s="27">
        <v>183</v>
      </c>
      <c r="S301" s="28" t="s">
        <v>797</v>
      </c>
      <c r="T301" s="28" t="s">
        <v>383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64.080100000000002</v>
      </c>
      <c r="AD301" s="30">
        <v>0.25696280701754387</v>
      </c>
      <c r="AE301" s="29">
        <v>1</v>
      </c>
    </row>
    <row r="302" spans="2:31" x14ac:dyDescent="0.2">
      <c r="B302" s="27">
        <v>184</v>
      </c>
      <c r="C302" s="28" t="s">
        <v>798</v>
      </c>
      <c r="D302" s="28" t="s">
        <v>381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12.0922</v>
      </c>
      <c r="N302" s="30">
        <v>4.8490025062656643E-2</v>
      </c>
      <c r="O302" s="29">
        <v>1</v>
      </c>
      <c r="R302" s="27">
        <v>184</v>
      </c>
      <c r="S302" s="28" t="s">
        <v>798</v>
      </c>
      <c r="T302" s="28" t="s">
        <v>381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12.197900000000001</v>
      </c>
      <c r="AD302" s="30">
        <v>4.8913884711779453E-2</v>
      </c>
      <c r="AE302" s="29">
        <v>1</v>
      </c>
    </row>
    <row r="303" spans="2:31" x14ac:dyDescent="0.2">
      <c r="B303" s="27">
        <v>184</v>
      </c>
      <c r="C303" s="28" t="s">
        <v>799</v>
      </c>
      <c r="D303" s="28" t="s">
        <v>383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75.476200000000006</v>
      </c>
      <c r="N303" s="30">
        <v>0.30266145363408525</v>
      </c>
      <c r="O303" s="29">
        <v>1</v>
      </c>
      <c r="R303" s="27">
        <v>184</v>
      </c>
      <c r="S303" s="28" t="s">
        <v>799</v>
      </c>
      <c r="T303" s="28" t="s">
        <v>383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64.080100000000002</v>
      </c>
      <c r="AD303" s="30">
        <v>0.25696280701754387</v>
      </c>
      <c r="AE303" s="29">
        <v>1</v>
      </c>
    </row>
    <row r="304" spans="2:31" x14ac:dyDescent="0.2">
      <c r="B304" s="27">
        <v>185</v>
      </c>
      <c r="C304" s="28" t="s">
        <v>800</v>
      </c>
      <c r="D304" s="28" t="s">
        <v>381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9.7913999999999994</v>
      </c>
      <c r="N304" s="30">
        <v>3.9263759398496238E-2</v>
      </c>
      <c r="O304" s="29">
        <v>1</v>
      </c>
      <c r="R304" s="27">
        <v>185</v>
      </c>
      <c r="S304" s="28" t="s">
        <v>800</v>
      </c>
      <c r="T304" s="28" t="s">
        <v>381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9.8869000000000007</v>
      </c>
      <c r="AD304" s="30">
        <v>3.9646716791979952E-2</v>
      </c>
      <c r="AE304" s="29">
        <v>1</v>
      </c>
    </row>
    <row r="305" spans="2:31" x14ac:dyDescent="0.2">
      <c r="B305" s="27">
        <v>185</v>
      </c>
      <c r="C305" s="28" t="s">
        <v>801</v>
      </c>
      <c r="D305" s="28" t="s">
        <v>383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75.476200000000006</v>
      </c>
      <c r="N305" s="30">
        <v>0.30266145363408525</v>
      </c>
      <c r="O305" s="29">
        <v>1</v>
      </c>
      <c r="R305" s="27">
        <v>185</v>
      </c>
      <c r="S305" s="28" t="s">
        <v>801</v>
      </c>
      <c r="T305" s="28" t="s">
        <v>383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64.080100000000002</v>
      </c>
      <c r="AD305" s="30">
        <v>0.25696280701754387</v>
      </c>
      <c r="AE305" s="29">
        <v>1</v>
      </c>
    </row>
    <row r="306" spans="2:31" x14ac:dyDescent="0.2">
      <c r="B306" s="27">
        <v>186</v>
      </c>
      <c r="C306" s="28" t="s">
        <v>803</v>
      </c>
      <c r="D306" s="28" t="s">
        <v>381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-0.1633</v>
      </c>
      <c r="N306" s="30">
        <v>6.5483709273182961E-4</v>
      </c>
      <c r="O306" s="29">
        <v>1</v>
      </c>
      <c r="R306" s="27">
        <v>186</v>
      </c>
      <c r="S306" s="28" t="s">
        <v>803</v>
      </c>
      <c r="T306" s="28" t="s">
        <v>381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-7.6300000000000007E-2</v>
      </c>
      <c r="AD306" s="30">
        <v>3.0596491228070181E-4</v>
      </c>
      <c r="AE306" s="29">
        <v>1</v>
      </c>
    </row>
    <row r="307" spans="2:31" x14ac:dyDescent="0.2">
      <c r="B307" s="27">
        <v>186</v>
      </c>
      <c r="C307" s="28" t="s">
        <v>804</v>
      </c>
      <c r="D307" s="28" t="s">
        <v>383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75.476200000000006</v>
      </c>
      <c r="N307" s="30">
        <v>0.30266145363408525</v>
      </c>
      <c r="O307" s="29">
        <v>1</v>
      </c>
      <c r="R307" s="27">
        <v>186</v>
      </c>
      <c r="S307" s="28" t="s">
        <v>804</v>
      </c>
      <c r="T307" s="28" t="s">
        <v>383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64.080100000000002</v>
      </c>
      <c r="AD307" s="30">
        <v>0.25696280701754387</v>
      </c>
      <c r="AE307" s="29">
        <v>1</v>
      </c>
    </row>
    <row r="308" spans="2:31" x14ac:dyDescent="0.2">
      <c r="B308" s="27">
        <v>43</v>
      </c>
      <c r="C308" s="28" t="s">
        <v>806</v>
      </c>
      <c r="D308" s="28" t="s">
        <v>381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2.0442999999999998</v>
      </c>
      <c r="N308" s="30">
        <v>8.1976942355889721E-3</v>
      </c>
      <c r="O308" s="29">
        <v>1</v>
      </c>
      <c r="R308" s="27">
        <v>43</v>
      </c>
      <c r="S308" s="28" t="s">
        <v>806</v>
      </c>
      <c r="T308" s="28" t="s">
        <v>381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2.5939000000000001</v>
      </c>
      <c r="AD308" s="30">
        <v>1.0401604010025062E-2</v>
      </c>
      <c r="AE308" s="29">
        <v>1</v>
      </c>
    </row>
    <row r="309" spans="2:31" x14ac:dyDescent="0.2">
      <c r="B309" s="27">
        <v>43</v>
      </c>
      <c r="C309" s="28" t="s">
        <v>807</v>
      </c>
      <c r="D309" s="28" t="s">
        <v>383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75.476200000000006</v>
      </c>
      <c r="N309" s="30">
        <v>0.30266145363408525</v>
      </c>
      <c r="O309" s="29">
        <v>1</v>
      </c>
      <c r="R309" s="27">
        <v>43</v>
      </c>
      <c r="S309" s="28" t="s">
        <v>807</v>
      </c>
      <c r="T309" s="28" t="s">
        <v>383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64.080100000000002</v>
      </c>
      <c r="AD309" s="30">
        <v>0.25696280701754387</v>
      </c>
      <c r="AE309" s="29">
        <v>1</v>
      </c>
    </row>
    <row r="310" spans="2:31" x14ac:dyDescent="0.2">
      <c r="B310" s="27">
        <v>44</v>
      </c>
      <c r="C310" s="28" t="s">
        <v>809</v>
      </c>
      <c r="D310" s="28" t="s">
        <v>381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3.5051999999999999</v>
      </c>
      <c r="N310" s="30">
        <v>1.405593984962406E-2</v>
      </c>
      <c r="O310" s="29">
        <v>1</v>
      </c>
      <c r="R310" s="27">
        <v>44</v>
      </c>
      <c r="S310" s="28" t="s">
        <v>809</v>
      </c>
      <c r="T310" s="28" t="s">
        <v>381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4.1460999999999997</v>
      </c>
      <c r="AD310" s="30">
        <v>1.6625964912280699E-2</v>
      </c>
      <c r="AE310" s="29">
        <v>1</v>
      </c>
    </row>
    <row r="311" spans="2:31" x14ac:dyDescent="0.2">
      <c r="B311" s="27">
        <v>44</v>
      </c>
      <c r="C311" s="28" t="s">
        <v>810</v>
      </c>
      <c r="D311" s="28" t="s">
        <v>383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75.476200000000006</v>
      </c>
      <c r="N311" s="30">
        <v>0.30266145363408525</v>
      </c>
      <c r="O311" s="29">
        <v>1</v>
      </c>
      <c r="R311" s="27">
        <v>44</v>
      </c>
      <c r="S311" s="28" t="s">
        <v>810</v>
      </c>
      <c r="T311" s="28" t="s">
        <v>383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64.080100000000002</v>
      </c>
      <c r="AD311" s="30">
        <v>0.25696280701754387</v>
      </c>
      <c r="AE311" s="29">
        <v>1</v>
      </c>
    </row>
    <row r="312" spans="2:31" x14ac:dyDescent="0.2">
      <c r="B312" s="27">
        <v>45</v>
      </c>
      <c r="C312" s="28" t="s">
        <v>811</v>
      </c>
      <c r="D312" s="28" t="s">
        <v>381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6.4550000000000001</v>
      </c>
      <c r="N312" s="30">
        <v>2.5884711779448621E-2</v>
      </c>
      <c r="O312" s="29">
        <v>1</v>
      </c>
      <c r="R312" s="27">
        <v>45</v>
      </c>
      <c r="S312" s="28" t="s">
        <v>811</v>
      </c>
      <c r="T312" s="28" t="s">
        <v>381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7.1113999999999997</v>
      </c>
      <c r="AD312" s="30">
        <v>2.8516892230576438E-2</v>
      </c>
      <c r="AE312" s="29">
        <v>1</v>
      </c>
    </row>
    <row r="313" spans="2:31" x14ac:dyDescent="0.2">
      <c r="B313" s="27">
        <v>45</v>
      </c>
      <c r="C313" s="28" t="s">
        <v>812</v>
      </c>
      <c r="D313" s="28" t="s">
        <v>383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75.476200000000006</v>
      </c>
      <c r="N313" s="30">
        <v>0.30266145363408525</v>
      </c>
      <c r="O313" s="29">
        <v>1</v>
      </c>
      <c r="R313" s="27">
        <v>45</v>
      </c>
      <c r="S313" s="28" t="s">
        <v>812</v>
      </c>
      <c r="T313" s="28" t="s">
        <v>383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64.080100000000002</v>
      </c>
      <c r="AD313" s="30">
        <v>0.25696280701754387</v>
      </c>
      <c r="AE313" s="29">
        <v>1</v>
      </c>
    </row>
    <row r="314" spans="2:31" x14ac:dyDescent="0.2">
      <c r="B314" s="27">
        <v>46</v>
      </c>
      <c r="C314" s="28" t="s">
        <v>813</v>
      </c>
      <c r="D314" s="28" t="s">
        <v>381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4.9217000000000004</v>
      </c>
      <c r="N314" s="30">
        <v>1.9736140350877195E-2</v>
      </c>
      <c r="O314" s="29">
        <v>1</v>
      </c>
      <c r="R314" s="27">
        <v>46</v>
      </c>
      <c r="S314" s="28" t="s">
        <v>813</v>
      </c>
      <c r="T314" s="28" t="s">
        <v>381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5.5122999999999998</v>
      </c>
      <c r="AD314" s="30">
        <v>2.2104461152882206E-2</v>
      </c>
      <c r="AE314" s="29">
        <v>1</v>
      </c>
    </row>
    <row r="315" spans="2:31" x14ac:dyDescent="0.2">
      <c r="B315" s="27">
        <v>46</v>
      </c>
      <c r="C315" s="28" t="s">
        <v>814</v>
      </c>
      <c r="D315" s="28" t="s">
        <v>383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75.476200000000006</v>
      </c>
      <c r="N315" s="30">
        <v>0.30266145363408525</v>
      </c>
      <c r="O315" s="29">
        <v>1</v>
      </c>
      <c r="R315" s="27">
        <v>46</v>
      </c>
      <c r="S315" s="28" t="s">
        <v>814</v>
      </c>
      <c r="T315" s="28" t="s">
        <v>383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64.080100000000002</v>
      </c>
      <c r="AD315" s="30">
        <v>0.25696280701754387</v>
      </c>
      <c r="AE315" s="29">
        <v>1</v>
      </c>
    </row>
    <row r="316" spans="2:31" x14ac:dyDescent="0.2">
      <c r="B316" s="27">
        <v>47</v>
      </c>
      <c r="C316" s="28" t="s">
        <v>816</v>
      </c>
      <c r="D316" s="28" t="s">
        <v>381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-2.6333000000000002</v>
      </c>
      <c r="N316" s="30">
        <v>1.0559598997493735E-2</v>
      </c>
      <c r="O316" s="29">
        <v>1</v>
      </c>
      <c r="R316" s="27">
        <v>47</v>
      </c>
      <c r="S316" s="28" t="s">
        <v>816</v>
      </c>
      <c r="T316" s="28" t="s">
        <v>381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-2.1909000000000001</v>
      </c>
      <c r="AD316" s="30">
        <v>8.785563909774436E-3</v>
      </c>
      <c r="AE316" s="29">
        <v>1</v>
      </c>
    </row>
    <row r="317" spans="2:31" x14ac:dyDescent="0.2">
      <c r="B317" s="27">
        <v>47</v>
      </c>
      <c r="C317" s="28" t="s">
        <v>817</v>
      </c>
      <c r="D317" s="28" t="s">
        <v>383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75.476200000000006</v>
      </c>
      <c r="N317" s="30">
        <v>0.30266145363408525</v>
      </c>
      <c r="O317" s="29">
        <v>1</v>
      </c>
      <c r="R317" s="27">
        <v>47</v>
      </c>
      <c r="S317" s="28" t="s">
        <v>817</v>
      </c>
      <c r="T317" s="28" t="s">
        <v>383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64.080100000000002</v>
      </c>
      <c r="AD317" s="30">
        <v>0.25696280701754387</v>
      </c>
      <c r="AE317" s="29">
        <v>1</v>
      </c>
    </row>
    <row r="318" spans="2:31" x14ac:dyDescent="0.2">
      <c r="B318" s="27">
        <v>25</v>
      </c>
      <c r="C318" s="28" t="s">
        <v>819</v>
      </c>
      <c r="D318" s="28" t="s">
        <v>381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-46.977899999999998</v>
      </c>
      <c r="N318" s="30">
        <v>0.18838255639097745</v>
      </c>
      <c r="O318" s="29">
        <v>1</v>
      </c>
      <c r="R318" s="27">
        <v>25</v>
      </c>
      <c r="S318" s="28" t="s">
        <v>819</v>
      </c>
      <c r="T318" s="28" t="s">
        <v>381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-46.898800000000001</v>
      </c>
      <c r="AD318" s="30">
        <v>0.18806536340852131</v>
      </c>
      <c r="AE318" s="29">
        <v>1</v>
      </c>
    </row>
    <row r="319" spans="2:31" x14ac:dyDescent="0.2">
      <c r="B319" s="27">
        <v>25</v>
      </c>
      <c r="C319" s="28" t="s">
        <v>820</v>
      </c>
      <c r="D319" s="28" t="s">
        <v>383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75.476200000000006</v>
      </c>
      <c r="N319" s="30">
        <v>0.30266145363408525</v>
      </c>
      <c r="O319" s="29">
        <v>1</v>
      </c>
      <c r="R319" s="27">
        <v>25</v>
      </c>
      <c r="S319" s="28" t="s">
        <v>820</v>
      </c>
      <c r="T319" s="28" t="s">
        <v>383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64.080100000000002</v>
      </c>
      <c r="AD319" s="30">
        <v>0.25696280701754387</v>
      </c>
      <c r="AE319" s="29">
        <v>1</v>
      </c>
    </row>
    <row r="320" spans="2:31" x14ac:dyDescent="0.2">
      <c r="B320" s="27">
        <v>28</v>
      </c>
      <c r="C320" s="28" t="s">
        <v>822</v>
      </c>
      <c r="D320" s="28" t="s">
        <v>381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-66.575400000000002</v>
      </c>
      <c r="N320" s="30">
        <v>0.26696902255639099</v>
      </c>
      <c r="O320" s="29">
        <v>1</v>
      </c>
      <c r="R320" s="27">
        <v>28</v>
      </c>
      <c r="S320" s="28" t="s">
        <v>822</v>
      </c>
      <c r="T320" s="28" t="s">
        <v>381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-66.566299999999998</v>
      </c>
      <c r="AD320" s="30">
        <v>0.26693253132832079</v>
      </c>
      <c r="AE320" s="29">
        <v>1</v>
      </c>
    </row>
    <row r="321" spans="2:31" x14ac:dyDescent="0.2">
      <c r="B321" s="27">
        <v>28</v>
      </c>
      <c r="C321" s="28" t="s">
        <v>823</v>
      </c>
      <c r="D321" s="28" t="s">
        <v>383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75.476200000000006</v>
      </c>
      <c r="N321" s="30">
        <v>0.30266145363408525</v>
      </c>
      <c r="O321" s="29">
        <v>1</v>
      </c>
      <c r="R321" s="27">
        <v>28</v>
      </c>
      <c r="S321" s="28" t="s">
        <v>823</v>
      </c>
      <c r="T321" s="28" t="s">
        <v>383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64.080100000000002</v>
      </c>
      <c r="AD321" s="30">
        <v>0.25696280701754387</v>
      </c>
      <c r="AE321" s="29">
        <v>1</v>
      </c>
    </row>
    <row r="322" spans="2:31" x14ac:dyDescent="0.2">
      <c r="B322" s="27">
        <v>31</v>
      </c>
      <c r="C322" s="28" t="s">
        <v>825</v>
      </c>
      <c r="D322" s="28" t="s">
        <v>381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-68.909800000000004</v>
      </c>
      <c r="N322" s="30">
        <v>0.27633002506265664</v>
      </c>
      <c r="O322" s="29">
        <v>1</v>
      </c>
      <c r="R322" s="27">
        <v>31</v>
      </c>
      <c r="S322" s="28" t="s">
        <v>825</v>
      </c>
      <c r="T322" s="28" t="s">
        <v>381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-68.959100000000007</v>
      </c>
      <c r="AD322" s="30">
        <v>0.27652771929824566</v>
      </c>
      <c r="AE322" s="29">
        <v>1</v>
      </c>
    </row>
    <row r="323" spans="2:31" x14ac:dyDescent="0.2">
      <c r="B323" s="27">
        <v>31</v>
      </c>
      <c r="C323" s="28" t="s">
        <v>826</v>
      </c>
      <c r="D323" s="28" t="s">
        <v>383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75.476200000000006</v>
      </c>
      <c r="N323" s="30">
        <v>0.30266145363408525</v>
      </c>
      <c r="O323" s="29">
        <v>1</v>
      </c>
      <c r="R323" s="27">
        <v>31</v>
      </c>
      <c r="S323" s="28" t="s">
        <v>826</v>
      </c>
      <c r="T323" s="28" t="s">
        <v>383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64.080100000000002</v>
      </c>
      <c r="AD323" s="30">
        <v>0.25696280701754387</v>
      </c>
      <c r="AE323" s="29">
        <v>1</v>
      </c>
    </row>
    <row r="324" spans="2:31" x14ac:dyDescent="0.2">
      <c r="B324" s="27">
        <v>34</v>
      </c>
      <c r="C324" s="28" t="s">
        <v>828</v>
      </c>
      <c r="D324" s="28" t="s">
        <v>381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-70.590400000000002</v>
      </c>
      <c r="N324" s="30">
        <v>0.28306927318295744</v>
      </c>
      <c r="O324" s="29">
        <v>1</v>
      </c>
      <c r="R324" s="27">
        <v>34</v>
      </c>
      <c r="S324" s="28" t="s">
        <v>828</v>
      </c>
      <c r="T324" s="28" t="s">
        <v>381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-70.692300000000003</v>
      </c>
      <c r="AD324" s="30">
        <v>0.2834778947368421</v>
      </c>
      <c r="AE324" s="29">
        <v>1</v>
      </c>
    </row>
    <row r="325" spans="2:31" x14ac:dyDescent="0.2">
      <c r="B325" s="27">
        <v>34</v>
      </c>
      <c r="C325" s="28" t="s">
        <v>829</v>
      </c>
      <c r="D325" s="28" t="s">
        <v>383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75.476200000000006</v>
      </c>
      <c r="N325" s="30">
        <v>0.30266145363408525</v>
      </c>
      <c r="O325" s="29">
        <v>1</v>
      </c>
      <c r="R325" s="27">
        <v>34</v>
      </c>
      <c r="S325" s="28" t="s">
        <v>829</v>
      </c>
      <c r="T325" s="28" t="s">
        <v>383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64.080100000000002</v>
      </c>
      <c r="AD325" s="30">
        <v>0.25696280701754387</v>
      </c>
      <c r="AE325" s="29">
        <v>1</v>
      </c>
    </row>
    <row r="326" spans="2:31" x14ac:dyDescent="0.2">
      <c r="B326" s="27">
        <v>37</v>
      </c>
      <c r="C326" s="28" t="s">
        <v>831</v>
      </c>
      <c r="D326" s="28" t="s">
        <v>381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-70.962500000000006</v>
      </c>
      <c r="N326" s="30">
        <v>0.2845614035087719</v>
      </c>
      <c r="O326" s="29">
        <v>1</v>
      </c>
      <c r="R326" s="27">
        <v>37</v>
      </c>
      <c r="S326" s="28" t="s">
        <v>831</v>
      </c>
      <c r="T326" s="28" t="s">
        <v>381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-71.031800000000004</v>
      </c>
      <c r="AD326" s="30">
        <v>0.28483929824561405</v>
      </c>
      <c r="AE326" s="29">
        <v>1</v>
      </c>
    </row>
    <row r="327" spans="2:31" x14ac:dyDescent="0.2">
      <c r="B327" s="27">
        <v>37</v>
      </c>
      <c r="C327" s="28" t="s">
        <v>832</v>
      </c>
      <c r="D327" s="28" t="s">
        <v>383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75.476200000000006</v>
      </c>
      <c r="N327" s="30">
        <v>0.30266145363408525</v>
      </c>
      <c r="O327" s="29">
        <v>1</v>
      </c>
      <c r="R327" s="27">
        <v>37</v>
      </c>
      <c r="S327" s="28" t="s">
        <v>832</v>
      </c>
      <c r="T327" s="28" t="s">
        <v>383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64.080100000000002</v>
      </c>
      <c r="AD327" s="30">
        <v>0.25696280701754387</v>
      </c>
      <c r="AE327" s="29">
        <v>1</v>
      </c>
    </row>
    <row r="328" spans="2:31" x14ac:dyDescent="0.2">
      <c r="B328" s="27">
        <v>40</v>
      </c>
      <c r="C328" s="28" t="s">
        <v>834</v>
      </c>
      <c r="D328" s="28" t="s">
        <v>381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-62.531100000000002</v>
      </c>
      <c r="N328" s="30">
        <v>0.2507512781954887</v>
      </c>
      <c r="O328" s="29">
        <v>1</v>
      </c>
      <c r="R328" s="27">
        <v>40</v>
      </c>
      <c r="S328" s="28" t="s">
        <v>834</v>
      </c>
      <c r="T328" s="28" t="s">
        <v>381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-62.7288</v>
      </c>
      <c r="AD328" s="30">
        <v>0.25154406015037595</v>
      </c>
      <c r="AE328" s="29">
        <v>1</v>
      </c>
    </row>
    <row r="329" spans="2:31" x14ac:dyDescent="0.2">
      <c r="B329" s="27">
        <v>40</v>
      </c>
      <c r="C329" s="28" t="s">
        <v>835</v>
      </c>
      <c r="D329" s="28" t="s">
        <v>383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75.476200000000006</v>
      </c>
      <c r="N329" s="30">
        <v>0.30266145363408525</v>
      </c>
      <c r="O329" s="29">
        <v>1</v>
      </c>
      <c r="R329" s="27">
        <v>40</v>
      </c>
      <c r="S329" s="28" t="s">
        <v>835</v>
      </c>
      <c r="T329" s="28" t="s">
        <v>383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64.080100000000002</v>
      </c>
      <c r="AD329" s="30">
        <v>0.25696280701754387</v>
      </c>
      <c r="AE329" s="29">
        <v>1</v>
      </c>
    </row>
    <row r="330" spans="2:31" x14ac:dyDescent="0.2">
      <c r="B330" s="27">
        <v>48</v>
      </c>
      <c r="C330" s="28" t="s">
        <v>837</v>
      </c>
      <c r="D330" s="28" t="s">
        <v>381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6.6630000000000003</v>
      </c>
      <c r="N330" s="30">
        <v>2.6718796992481204E-2</v>
      </c>
      <c r="O330" s="29">
        <v>1</v>
      </c>
      <c r="R330" s="27">
        <v>48</v>
      </c>
      <c r="S330" s="28" t="s">
        <v>837</v>
      </c>
      <c r="T330" s="28" t="s">
        <v>381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7.4744999999999999</v>
      </c>
      <c r="AD330" s="30">
        <v>2.9972932330827068E-2</v>
      </c>
      <c r="AE330" s="29">
        <v>1</v>
      </c>
    </row>
    <row r="331" spans="2:31" x14ac:dyDescent="0.2">
      <c r="B331" s="27">
        <v>48</v>
      </c>
      <c r="C331" s="28" t="s">
        <v>838</v>
      </c>
      <c r="D331" s="28" t="s">
        <v>383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75.476200000000006</v>
      </c>
      <c r="N331" s="30">
        <v>0.30266145363408525</v>
      </c>
      <c r="O331" s="29">
        <v>1</v>
      </c>
      <c r="R331" s="27">
        <v>48</v>
      </c>
      <c r="S331" s="28" t="s">
        <v>838</v>
      </c>
      <c r="T331" s="28" t="s">
        <v>383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64.080100000000002</v>
      </c>
      <c r="AD331" s="30">
        <v>0.25696280701754387</v>
      </c>
      <c r="AE331" s="29">
        <v>1</v>
      </c>
    </row>
    <row r="332" spans="2:31" x14ac:dyDescent="0.2">
      <c r="B332" s="27">
        <v>49</v>
      </c>
      <c r="C332" s="28" t="s">
        <v>840</v>
      </c>
      <c r="D332" s="28" t="s">
        <v>381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2.7448000000000001</v>
      </c>
      <c r="N332" s="30">
        <v>1.100671679197995E-2</v>
      </c>
      <c r="O332" s="29">
        <v>1</v>
      </c>
      <c r="R332" s="27">
        <v>49</v>
      </c>
      <c r="S332" s="28" t="s">
        <v>840</v>
      </c>
      <c r="T332" s="28" t="s">
        <v>381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3.2970999999999999</v>
      </c>
      <c r="AD332" s="30">
        <v>1.3221453634085212E-2</v>
      </c>
      <c r="AE332" s="29">
        <v>1</v>
      </c>
    </row>
    <row r="333" spans="2:31" x14ac:dyDescent="0.2">
      <c r="B333" s="27">
        <v>49</v>
      </c>
      <c r="C333" s="28" t="s">
        <v>841</v>
      </c>
      <c r="D333" s="28" t="s">
        <v>383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75.476200000000006</v>
      </c>
      <c r="N333" s="30">
        <v>0.30266145363408525</v>
      </c>
      <c r="O333" s="29">
        <v>1</v>
      </c>
      <c r="R333" s="27">
        <v>49</v>
      </c>
      <c r="S333" s="28" t="s">
        <v>841</v>
      </c>
      <c r="T333" s="28" t="s">
        <v>383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64.080100000000002</v>
      </c>
      <c r="AD333" s="30">
        <v>0.25696280701754387</v>
      </c>
      <c r="AE333" s="29">
        <v>1</v>
      </c>
    </row>
    <row r="334" spans="2:31" x14ac:dyDescent="0.2">
      <c r="B334" s="27">
        <v>50</v>
      </c>
      <c r="C334" s="28" t="s">
        <v>842</v>
      </c>
      <c r="D334" s="28" t="s">
        <v>381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-3.2002999999999999</v>
      </c>
      <c r="N334" s="30">
        <v>1.2833283208020048E-2</v>
      </c>
      <c r="O334" s="29">
        <v>1</v>
      </c>
      <c r="R334" s="27">
        <v>50</v>
      </c>
      <c r="S334" s="28" t="s">
        <v>842</v>
      </c>
      <c r="T334" s="28" t="s">
        <v>381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-2.5653999999999999</v>
      </c>
      <c r="AD334" s="30">
        <v>1.0287318295739348E-2</v>
      </c>
      <c r="AE334" s="29">
        <v>1</v>
      </c>
    </row>
    <row r="335" spans="2:31" x14ac:dyDescent="0.2">
      <c r="B335" s="27">
        <v>50</v>
      </c>
      <c r="C335" s="28" t="s">
        <v>843</v>
      </c>
      <c r="D335" s="28" t="s">
        <v>383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75.476200000000006</v>
      </c>
      <c r="N335" s="30">
        <v>0.30266145363408525</v>
      </c>
      <c r="O335" s="29">
        <v>1</v>
      </c>
      <c r="R335" s="27">
        <v>50</v>
      </c>
      <c r="S335" s="28" t="s">
        <v>843</v>
      </c>
      <c r="T335" s="28" t="s">
        <v>383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64.080100000000002</v>
      </c>
      <c r="AD335" s="30">
        <v>0.25696280701754387</v>
      </c>
      <c r="AE335" s="29">
        <v>1</v>
      </c>
    </row>
    <row r="336" spans="2:31" x14ac:dyDescent="0.2">
      <c r="B336" s="27">
        <v>51</v>
      </c>
      <c r="C336" s="28" t="s">
        <v>844</v>
      </c>
      <c r="D336" s="28" t="s">
        <v>381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2.1474000000000002</v>
      </c>
      <c r="N336" s="30">
        <v>8.6111278195488729E-3</v>
      </c>
      <c r="O336" s="29">
        <v>1</v>
      </c>
      <c r="R336" s="27">
        <v>51</v>
      </c>
      <c r="S336" s="28" t="s">
        <v>844</v>
      </c>
      <c r="T336" s="28" t="s">
        <v>381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2.8841999999999999</v>
      </c>
      <c r="AD336" s="30">
        <v>1.1565714285714285E-2</v>
      </c>
      <c r="AE336" s="29">
        <v>1</v>
      </c>
    </row>
    <row r="337" spans="2:31" x14ac:dyDescent="0.2">
      <c r="B337" s="27">
        <v>51</v>
      </c>
      <c r="C337" s="28" t="s">
        <v>845</v>
      </c>
      <c r="D337" s="28" t="s">
        <v>383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75.476200000000006</v>
      </c>
      <c r="N337" s="30">
        <v>0.30266145363408525</v>
      </c>
      <c r="O337" s="29">
        <v>1</v>
      </c>
      <c r="R337" s="27">
        <v>51</v>
      </c>
      <c r="S337" s="28" t="s">
        <v>845</v>
      </c>
      <c r="T337" s="28" t="s">
        <v>383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64.080100000000002</v>
      </c>
      <c r="AD337" s="30">
        <v>0.25696280701754387</v>
      </c>
      <c r="AE337" s="29">
        <v>1</v>
      </c>
    </row>
    <row r="338" spans="2:31" x14ac:dyDescent="0.2">
      <c r="B338" s="27">
        <v>52</v>
      </c>
      <c r="C338" s="28" t="s">
        <v>847</v>
      </c>
      <c r="D338" s="28" t="s">
        <v>381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3.5203000000000002</v>
      </c>
      <c r="N338" s="30">
        <v>1.4116491228070176E-2</v>
      </c>
      <c r="O338" s="29">
        <v>1</v>
      </c>
      <c r="R338" s="27">
        <v>52</v>
      </c>
      <c r="S338" s="28" t="s">
        <v>847</v>
      </c>
      <c r="T338" s="28" t="s">
        <v>381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4.1287000000000003</v>
      </c>
      <c r="AD338" s="30">
        <v>1.6556190476190474E-2</v>
      </c>
      <c r="AE338" s="29">
        <v>1</v>
      </c>
    </row>
    <row r="339" spans="2:31" x14ac:dyDescent="0.2">
      <c r="B339" s="27">
        <v>52</v>
      </c>
      <c r="C339" s="28" t="s">
        <v>848</v>
      </c>
      <c r="D339" s="28" t="s">
        <v>383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75.476200000000006</v>
      </c>
      <c r="N339" s="30">
        <v>0.30266145363408525</v>
      </c>
      <c r="O339" s="29">
        <v>1</v>
      </c>
      <c r="R339" s="27">
        <v>52</v>
      </c>
      <c r="S339" s="28" t="s">
        <v>848</v>
      </c>
      <c r="T339" s="28" t="s">
        <v>383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64.080100000000002</v>
      </c>
      <c r="AD339" s="30">
        <v>0.25696280701754387</v>
      </c>
      <c r="AE339" s="29">
        <v>1</v>
      </c>
    </row>
    <row r="340" spans="2:31" x14ac:dyDescent="0.2">
      <c r="B340" s="27">
        <v>26</v>
      </c>
      <c r="C340" s="28" t="s">
        <v>850</v>
      </c>
      <c r="D340" s="28" t="s">
        <v>381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-46.0184</v>
      </c>
      <c r="N340" s="30">
        <v>0.18453493734335841</v>
      </c>
      <c r="O340" s="29">
        <v>1</v>
      </c>
      <c r="R340" s="27">
        <v>26</v>
      </c>
      <c r="S340" s="28" t="s">
        <v>850</v>
      </c>
      <c r="T340" s="28" t="s">
        <v>381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-45.9129</v>
      </c>
      <c r="AD340" s="30">
        <v>0.18411187969924814</v>
      </c>
      <c r="AE340" s="29">
        <v>1</v>
      </c>
    </row>
    <row r="341" spans="2:31" x14ac:dyDescent="0.2">
      <c r="B341" s="27">
        <v>26</v>
      </c>
      <c r="C341" s="28" t="s">
        <v>851</v>
      </c>
      <c r="D341" s="28" t="s">
        <v>383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75.476200000000006</v>
      </c>
      <c r="N341" s="30">
        <v>0.30266145363408525</v>
      </c>
      <c r="O341" s="29">
        <v>1</v>
      </c>
      <c r="R341" s="27">
        <v>26</v>
      </c>
      <c r="S341" s="28" t="s">
        <v>851</v>
      </c>
      <c r="T341" s="28" t="s">
        <v>383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45.901000000000003</v>
      </c>
      <c r="AD341" s="30">
        <v>0.18406416040100251</v>
      </c>
      <c r="AE341" s="29">
        <v>1</v>
      </c>
    </row>
    <row r="342" spans="2:31" x14ac:dyDescent="0.2">
      <c r="B342" s="27">
        <v>29</v>
      </c>
      <c r="C342" s="28" t="s">
        <v>853</v>
      </c>
      <c r="D342" s="28" t="s">
        <v>381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-72.874600000000001</v>
      </c>
      <c r="N342" s="30">
        <v>0.2922289724310777</v>
      </c>
      <c r="O342" s="29">
        <v>1</v>
      </c>
      <c r="R342" s="27">
        <v>29</v>
      </c>
      <c r="S342" s="28" t="s">
        <v>853</v>
      </c>
      <c r="T342" s="28" t="s">
        <v>381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-72.903800000000004</v>
      </c>
      <c r="AD342" s="30">
        <v>0.29234606516290729</v>
      </c>
      <c r="AE342" s="29">
        <v>1</v>
      </c>
    </row>
    <row r="343" spans="2:31" x14ac:dyDescent="0.2">
      <c r="B343" s="27">
        <v>29</v>
      </c>
      <c r="C343" s="28" t="s">
        <v>854</v>
      </c>
      <c r="D343" s="28" t="s">
        <v>383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72.913600000000002</v>
      </c>
      <c r="N343" s="30">
        <v>0.29238536340852134</v>
      </c>
      <c r="O343" s="29">
        <v>1</v>
      </c>
      <c r="R343" s="27">
        <v>29</v>
      </c>
      <c r="S343" s="28" t="s">
        <v>854</v>
      </c>
      <c r="T343" s="28" t="s">
        <v>383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45.901000000000003</v>
      </c>
      <c r="AD343" s="30">
        <v>0.18406416040100251</v>
      </c>
      <c r="AE343" s="29">
        <v>1</v>
      </c>
    </row>
    <row r="344" spans="2:31" x14ac:dyDescent="0.2">
      <c r="B344" s="27">
        <v>32</v>
      </c>
      <c r="C344" s="28" t="s">
        <v>856</v>
      </c>
      <c r="D344" s="28" t="s">
        <v>381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-69.246200000000002</v>
      </c>
      <c r="N344" s="30">
        <v>0.27767899749373431</v>
      </c>
      <c r="O344" s="29">
        <v>1</v>
      </c>
      <c r="R344" s="27">
        <v>32</v>
      </c>
      <c r="S344" s="28" t="s">
        <v>856</v>
      </c>
      <c r="T344" s="28" t="s">
        <v>381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-69.311499999999995</v>
      </c>
      <c r="AD344" s="30">
        <v>0.27794085213032582</v>
      </c>
      <c r="AE344" s="29">
        <v>1</v>
      </c>
    </row>
    <row r="345" spans="2:31" x14ac:dyDescent="0.2">
      <c r="B345" s="27">
        <v>32</v>
      </c>
      <c r="C345" s="28" t="s">
        <v>857</v>
      </c>
      <c r="D345" s="28" t="s">
        <v>383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72.913600000000002</v>
      </c>
      <c r="N345" s="30">
        <v>0.29238536340852134</v>
      </c>
      <c r="O345" s="29">
        <v>1</v>
      </c>
      <c r="R345" s="27">
        <v>32</v>
      </c>
      <c r="S345" s="28" t="s">
        <v>857</v>
      </c>
      <c r="T345" s="28" t="s">
        <v>383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69.218199999999996</v>
      </c>
      <c r="AD345" s="30">
        <v>0.27756671679197992</v>
      </c>
      <c r="AE345" s="29">
        <v>1</v>
      </c>
    </row>
    <row r="346" spans="2:31" x14ac:dyDescent="0.2">
      <c r="B346" s="27">
        <v>35</v>
      </c>
      <c r="C346" s="28" t="s">
        <v>859</v>
      </c>
      <c r="D346" s="28" t="s">
        <v>381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-68.621399999999994</v>
      </c>
      <c r="N346" s="30">
        <v>0.27517353383458643</v>
      </c>
      <c r="O346" s="29">
        <v>1</v>
      </c>
      <c r="R346" s="27">
        <v>35</v>
      </c>
      <c r="S346" s="28" t="s">
        <v>859</v>
      </c>
      <c r="T346" s="28" t="s">
        <v>381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-68.662999999999997</v>
      </c>
      <c r="AD346" s="30">
        <v>0.275340350877193</v>
      </c>
      <c r="AE346" s="29">
        <v>1</v>
      </c>
    </row>
    <row r="347" spans="2:31" x14ac:dyDescent="0.2">
      <c r="B347" s="27">
        <v>35</v>
      </c>
      <c r="C347" s="28" t="s">
        <v>860</v>
      </c>
      <c r="D347" s="28" t="s">
        <v>383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72.913600000000002</v>
      </c>
      <c r="N347" s="30">
        <v>0.29238536340852134</v>
      </c>
      <c r="O347" s="29">
        <v>1</v>
      </c>
      <c r="R347" s="27">
        <v>35</v>
      </c>
      <c r="S347" s="28" t="s">
        <v>860</v>
      </c>
      <c r="T347" s="28" t="s">
        <v>383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68.522900000000007</v>
      </c>
      <c r="AD347" s="30">
        <v>0.27477854636591481</v>
      </c>
      <c r="AE347" s="29">
        <v>1</v>
      </c>
    </row>
    <row r="348" spans="2:31" x14ac:dyDescent="0.2">
      <c r="B348" s="27">
        <v>38</v>
      </c>
      <c r="C348" s="28" t="s">
        <v>862</v>
      </c>
      <c r="D348" s="28" t="s">
        <v>381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-75.444400000000002</v>
      </c>
      <c r="N348" s="30">
        <v>0.30253393483709279</v>
      </c>
      <c r="O348" s="29">
        <v>1</v>
      </c>
      <c r="R348" s="27">
        <v>38</v>
      </c>
      <c r="S348" s="28" t="s">
        <v>862</v>
      </c>
      <c r="T348" s="28" t="s">
        <v>381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-75.518799999999999</v>
      </c>
      <c r="AD348" s="30">
        <v>0.30283228070175439</v>
      </c>
      <c r="AE348" s="29">
        <v>1</v>
      </c>
    </row>
    <row r="349" spans="2:31" x14ac:dyDescent="0.2">
      <c r="B349" s="27">
        <v>38</v>
      </c>
      <c r="C349" s="28" t="s">
        <v>863</v>
      </c>
      <c r="D349" s="28" t="s">
        <v>383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75.372900000000001</v>
      </c>
      <c r="N349" s="30">
        <v>0.30224721804511273</v>
      </c>
      <c r="O349" s="29">
        <v>1</v>
      </c>
      <c r="R349" s="27">
        <v>38</v>
      </c>
      <c r="S349" s="28" t="s">
        <v>863</v>
      </c>
      <c r="T349" s="28" t="s">
        <v>383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68.522900000000007</v>
      </c>
      <c r="AD349" s="30">
        <v>0.27477854636591481</v>
      </c>
      <c r="AE349" s="29">
        <v>1</v>
      </c>
    </row>
    <row r="350" spans="2:31" x14ac:dyDescent="0.2">
      <c r="B350" s="27">
        <v>41</v>
      </c>
      <c r="C350" s="28" t="s">
        <v>865</v>
      </c>
      <c r="D350" s="28" t="s">
        <v>381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-63.115000000000002</v>
      </c>
      <c r="N350" s="30">
        <v>0.25309273182957392</v>
      </c>
      <c r="O350" s="29">
        <v>1</v>
      </c>
      <c r="R350" s="27">
        <v>41</v>
      </c>
      <c r="S350" s="28" t="s">
        <v>865</v>
      </c>
      <c r="T350" s="28" t="s">
        <v>381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-63.324100000000001</v>
      </c>
      <c r="AD350" s="30">
        <v>0.25393122807017543</v>
      </c>
      <c r="AE350" s="29">
        <v>1</v>
      </c>
    </row>
    <row r="351" spans="2:31" x14ac:dyDescent="0.2">
      <c r="B351" s="27">
        <v>41</v>
      </c>
      <c r="C351" s="28" t="s">
        <v>866</v>
      </c>
      <c r="D351" s="28" t="s">
        <v>383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75.372900000000001</v>
      </c>
      <c r="N351" s="30">
        <v>0.30224721804511273</v>
      </c>
      <c r="O351" s="29">
        <v>1</v>
      </c>
      <c r="R351" s="27">
        <v>41</v>
      </c>
      <c r="S351" s="28" t="s">
        <v>866</v>
      </c>
      <c r="T351" s="28" t="s">
        <v>383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63.145800000000001</v>
      </c>
      <c r="AD351" s="30">
        <v>0.25321624060150377</v>
      </c>
      <c r="AE351" s="29">
        <v>1</v>
      </c>
    </row>
    <row r="352" spans="2:31" x14ac:dyDescent="0.2">
      <c r="B352" s="27">
        <v>53</v>
      </c>
      <c r="C352" s="28" t="s">
        <v>868</v>
      </c>
      <c r="D352" s="28" t="s">
        <v>381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6.6928999999999998</v>
      </c>
      <c r="N352" s="30">
        <v>2.6838696741854635E-2</v>
      </c>
      <c r="O352" s="29">
        <v>1</v>
      </c>
      <c r="R352" s="27">
        <v>53</v>
      </c>
      <c r="S352" s="28" t="s">
        <v>868</v>
      </c>
      <c r="T352" s="28" t="s">
        <v>381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7.5053999999999998</v>
      </c>
      <c r="AD352" s="30">
        <v>3.0096842105263158E-2</v>
      </c>
      <c r="AE352" s="29">
        <v>1</v>
      </c>
    </row>
    <row r="353" spans="2:31" x14ac:dyDescent="0.2">
      <c r="B353" s="27">
        <v>53</v>
      </c>
      <c r="C353" s="28" t="s">
        <v>869</v>
      </c>
      <c r="D353" s="28" t="s">
        <v>383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75.372900000000001</v>
      </c>
      <c r="N353" s="30">
        <v>0.30224721804511273</v>
      </c>
      <c r="O353" s="29">
        <v>1</v>
      </c>
      <c r="R353" s="27">
        <v>53</v>
      </c>
      <c r="S353" s="28" t="s">
        <v>869</v>
      </c>
      <c r="T353" s="28" t="s">
        <v>383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63.145800000000001</v>
      </c>
      <c r="AD353" s="30">
        <v>0.25321624060150377</v>
      </c>
      <c r="AE353" s="29">
        <v>1</v>
      </c>
    </row>
    <row r="354" spans="2:31" x14ac:dyDescent="0.2">
      <c r="B354" s="27">
        <v>54</v>
      </c>
      <c r="C354" s="28" t="s">
        <v>871</v>
      </c>
      <c r="D354" s="28" t="s">
        <v>381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2.7702</v>
      </c>
      <c r="N354" s="30">
        <v>1.1108571428571428E-2</v>
      </c>
      <c r="O354" s="29">
        <v>1</v>
      </c>
      <c r="R354" s="27">
        <v>54</v>
      </c>
      <c r="S354" s="28" t="s">
        <v>871</v>
      </c>
      <c r="T354" s="28" t="s">
        <v>381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3.3302999999999998</v>
      </c>
      <c r="AD354" s="30">
        <v>1.3354586466165412E-2</v>
      </c>
      <c r="AE354" s="29">
        <v>1</v>
      </c>
    </row>
    <row r="355" spans="2:31" x14ac:dyDescent="0.2">
      <c r="B355" s="27">
        <v>54</v>
      </c>
      <c r="C355" s="28" t="s">
        <v>872</v>
      </c>
      <c r="D355" s="28" t="s">
        <v>383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75.372900000000001</v>
      </c>
      <c r="N355" s="30">
        <v>0.30224721804511273</v>
      </c>
      <c r="O355" s="29">
        <v>1</v>
      </c>
      <c r="R355" s="27">
        <v>54</v>
      </c>
      <c r="S355" s="28" t="s">
        <v>872</v>
      </c>
      <c r="T355" s="28" t="s">
        <v>383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63.145800000000001</v>
      </c>
      <c r="AD355" s="30">
        <v>0.25321624060150377</v>
      </c>
      <c r="AE355" s="29">
        <v>1</v>
      </c>
    </row>
    <row r="356" spans="2:31" x14ac:dyDescent="0.2">
      <c r="B356" s="27">
        <v>55</v>
      </c>
      <c r="C356" s="28" t="s">
        <v>873</v>
      </c>
      <c r="D356" s="28" t="s">
        <v>381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-3.1718999999999999</v>
      </c>
      <c r="N356" s="30">
        <v>1.2719398496240602E-2</v>
      </c>
      <c r="O356" s="29">
        <v>1</v>
      </c>
      <c r="R356" s="27">
        <v>55</v>
      </c>
      <c r="S356" s="28" t="s">
        <v>873</v>
      </c>
      <c r="T356" s="28" t="s">
        <v>381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-2.5249999999999999</v>
      </c>
      <c r="AD356" s="30">
        <v>1.012531328320802E-2</v>
      </c>
      <c r="AE356" s="29">
        <v>1</v>
      </c>
    </row>
    <row r="357" spans="2:31" x14ac:dyDescent="0.2">
      <c r="B357" s="27">
        <v>55</v>
      </c>
      <c r="C357" s="28" t="s">
        <v>874</v>
      </c>
      <c r="D357" s="28" t="s">
        <v>383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75.372900000000001</v>
      </c>
      <c r="N357" s="30">
        <v>0.30224721804511273</v>
      </c>
      <c r="O357" s="29">
        <v>1</v>
      </c>
      <c r="R357" s="27">
        <v>55</v>
      </c>
      <c r="S357" s="28" t="s">
        <v>874</v>
      </c>
      <c r="T357" s="28" t="s">
        <v>383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63.145800000000001</v>
      </c>
      <c r="AD357" s="30">
        <v>0.25321624060150377</v>
      </c>
      <c r="AE357" s="29">
        <v>1</v>
      </c>
    </row>
    <row r="358" spans="2:31" x14ac:dyDescent="0.2">
      <c r="B358" s="27">
        <v>56</v>
      </c>
      <c r="C358" s="28" t="s">
        <v>875</v>
      </c>
      <c r="D358" s="28" t="s">
        <v>381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2.1775000000000002</v>
      </c>
      <c r="N358" s="30">
        <v>8.7318295739348371E-3</v>
      </c>
      <c r="O358" s="29">
        <v>1</v>
      </c>
      <c r="R358" s="27">
        <v>56</v>
      </c>
      <c r="S358" s="28" t="s">
        <v>875</v>
      </c>
      <c r="T358" s="28" t="s">
        <v>381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2.9306000000000001</v>
      </c>
      <c r="AD358" s="30">
        <v>1.1751779448621553E-2</v>
      </c>
      <c r="AE358" s="29">
        <v>1</v>
      </c>
    </row>
    <row r="359" spans="2:31" x14ac:dyDescent="0.2">
      <c r="B359" s="27">
        <v>56</v>
      </c>
      <c r="C359" s="28" t="s">
        <v>876</v>
      </c>
      <c r="D359" s="28" t="s">
        <v>383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75.372900000000001</v>
      </c>
      <c r="N359" s="30">
        <v>0.30224721804511273</v>
      </c>
      <c r="O359" s="29">
        <v>1</v>
      </c>
      <c r="R359" s="27">
        <v>56</v>
      </c>
      <c r="S359" s="28" t="s">
        <v>876</v>
      </c>
      <c r="T359" s="28" t="s">
        <v>383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63.145800000000001</v>
      </c>
      <c r="AD359" s="30">
        <v>0.25321624060150377</v>
      </c>
      <c r="AE359" s="29">
        <v>1</v>
      </c>
    </row>
    <row r="360" spans="2:31" x14ac:dyDescent="0.2">
      <c r="B360" s="27">
        <v>57</v>
      </c>
      <c r="C360" s="28" t="s">
        <v>878</v>
      </c>
      <c r="D360" s="28" t="s">
        <v>381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3.5464000000000002</v>
      </c>
      <c r="N360" s="30">
        <v>1.4221152882205514E-2</v>
      </c>
      <c r="O360" s="29">
        <v>1</v>
      </c>
      <c r="R360" s="27">
        <v>57</v>
      </c>
      <c r="S360" s="28" t="s">
        <v>878</v>
      </c>
      <c r="T360" s="28" t="s">
        <v>381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4.1604000000000001</v>
      </c>
      <c r="AD360" s="30">
        <v>1.6683308270676694E-2</v>
      </c>
      <c r="AE360" s="29">
        <v>1</v>
      </c>
    </row>
    <row r="361" spans="2:31" x14ac:dyDescent="0.2">
      <c r="B361" s="27">
        <v>57</v>
      </c>
      <c r="C361" s="28" t="s">
        <v>879</v>
      </c>
      <c r="D361" s="28" t="s">
        <v>383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75.372900000000001</v>
      </c>
      <c r="N361" s="30">
        <v>0.30224721804511273</v>
      </c>
      <c r="O361" s="29">
        <v>1</v>
      </c>
      <c r="R361" s="27">
        <v>57</v>
      </c>
      <c r="S361" s="28" t="s">
        <v>879</v>
      </c>
      <c r="T361" s="28" t="s">
        <v>383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63.145800000000001</v>
      </c>
      <c r="AD361" s="30">
        <v>0.25321624060150377</v>
      </c>
      <c r="AE361" s="29">
        <v>1</v>
      </c>
    </row>
    <row r="362" spans="2:31" x14ac:dyDescent="0.2">
      <c r="B362" s="27">
        <v>27</v>
      </c>
      <c r="C362" s="28" t="s">
        <v>881</v>
      </c>
      <c r="D362" s="28" t="s">
        <v>381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-46.758200000000002</v>
      </c>
      <c r="N362" s="30">
        <v>0.18750155388471179</v>
      </c>
      <c r="O362" s="29">
        <v>1</v>
      </c>
      <c r="R362" s="27">
        <v>27</v>
      </c>
      <c r="S362" s="28" t="s">
        <v>881</v>
      </c>
      <c r="T362" s="28" t="s">
        <v>381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-46.6447</v>
      </c>
      <c r="AD362" s="30">
        <v>0.18704641604010025</v>
      </c>
      <c r="AE362" s="29">
        <v>1</v>
      </c>
    </row>
    <row r="363" spans="2:31" x14ac:dyDescent="0.2">
      <c r="B363" s="27">
        <v>27</v>
      </c>
      <c r="C363" s="28" t="s">
        <v>882</v>
      </c>
      <c r="D363" s="28" t="s">
        <v>383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75.372900000000001</v>
      </c>
      <c r="N363" s="30">
        <v>0.30224721804511273</v>
      </c>
      <c r="O363" s="29">
        <v>1</v>
      </c>
      <c r="R363" s="27">
        <v>27</v>
      </c>
      <c r="S363" s="28" t="s">
        <v>882</v>
      </c>
      <c r="T363" s="28" t="s">
        <v>383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63.145800000000001</v>
      </c>
      <c r="AD363" s="30">
        <v>0.25321624060150377</v>
      </c>
      <c r="AE363" s="29">
        <v>1</v>
      </c>
    </row>
    <row r="364" spans="2:31" x14ac:dyDescent="0.2">
      <c r="B364" s="27">
        <v>30</v>
      </c>
      <c r="C364" s="28" t="s">
        <v>884</v>
      </c>
      <c r="D364" s="28" t="s">
        <v>381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-73.505099999999999</v>
      </c>
      <c r="N364" s="30">
        <v>0.29475729323308275</v>
      </c>
      <c r="O364" s="29">
        <v>1</v>
      </c>
      <c r="R364" s="27">
        <v>30</v>
      </c>
      <c r="S364" s="28" t="s">
        <v>884</v>
      </c>
      <c r="T364" s="28" t="s">
        <v>381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-73.547300000000007</v>
      </c>
      <c r="AD364" s="30">
        <v>0.2949265162907268</v>
      </c>
      <c r="AE364" s="29">
        <v>1</v>
      </c>
    </row>
    <row r="365" spans="2:31" x14ac:dyDescent="0.2">
      <c r="B365" s="27">
        <v>30</v>
      </c>
      <c r="C365" s="28" t="s">
        <v>885</v>
      </c>
      <c r="D365" s="28" t="s">
        <v>383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75.372900000000001</v>
      </c>
      <c r="N365" s="30">
        <v>0.30224721804511273</v>
      </c>
      <c r="O365" s="29">
        <v>1</v>
      </c>
      <c r="R365" s="27">
        <v>30</v>
      </c>
      <c r="S365" s="28" t="s">
        <v>885</v>
      </c>
      <c r="T365" s="28" t="s">
        <v>383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63.145800000000001</v>
      </c>
      <c r="AD365" s="30">
        <v>0.25321624060150377</v>
      </c>
      <c r="AE365" s="29">
        <v>1</v>
      </c>
    </row>
    <row r="366" spans="2:31" x14ac:dyDescent="0.2">
      <c r="B366" s="27">
        <v>33</v>
      </c>
      <c r="C366" s="28" t="s">
        <v>887</v>
      </c>
      <c r="D366" s="28" t="s">
        <v>381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-69.874200000000002</v>
      </c>
      <c r="N366" s="30">
        <v>0.28019729323308268</v>
      </c>
      <c r="O366" s="29">
        <v>1</v>
      </c>
      <c r="R366" s="27">
        <v>33</v>
      </c>
      <c r="S366" s="28" t="s">
        <v>887</v>
      </c>
      <c r="T366" s="28" t="s">
        <v>381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-69.9268</v>
      </c>
      <c r="AD366" s="30">
        <v>0.28040822055137848</v>
      </c>
      <c r="AE366" s="29">
        <v>1</v>
      </c>
    </row>
    <row r="367" spans="2:31" x14ac:dyDescent="0.2">
      <c r="B367" s="27">
        <v>33</v>
      </c>
      <c r="C367" s="28" t="s">
        <v>888</v>
      </c>
      <c r="D367" s="28" t="s">
        <v>383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75.372900000000001</v>
      </c>
      <c r="N367" s="30">
        <v>0.30224721804511273</v>
      </c>
      <c r="O367" s="29">
        <v>1</v>
      </c>
      <c r="R367" s="27">
        <v>33</v>
      </c>
      <c r="S367" s="28" t="s">
        <v>888</v>
      </c>
      <c r="T367" s="28" t="s">
        <v>383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63.145800000000001</v>
      </c>
      <c r="AD367" s="30">
        <v>0.25321624060150377</v>
      </c>
      <c r="AE367" s="29">
        <v>1</v>
      </c>
    </row>
    <row r="368" spans="2:31" x14ac:dyDescent="0.2">
      <c r="B368" s="27">
        <v>36</v>
      </c>
      <c r="C368" s="28" t="s">
        <v>890</v>
      </c>
      <c r="D368" s="28" t="s">
        <v>381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-68.707300000000004</v>
      </c>
      <c r="N368" s="30">
        <v>0.27551799498746871</v>
      </c>
      <c r="O368" s="29">
        <v>1</v>
      </c>
      <c r="R368" s="27">
        <v>36</v>
      </c>
      <c r="S368" s="28" t="s">
        <v>890</v>
      </c>
      <c r="T368" s="28" t="s">
        <v>381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-68.719899999999996</v>
      </c>
      <c r="AD368" s="30">
        <v>0.2755685213032581</v>
      </c>
      <c r="AE368" s="29">
        <v>1</v>
      </c>
    </row>
    <row r="369" spans="2:31" x14ac:dyDescent="0.2">
      <c r="B369" s="27">
        <v>36</v>
      </c>
      <c r="C369" s="28" t="s">
        <v>891</v>
      </c>
      <c r="D369" s="28" t="s">
        <v>383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75.372900000000001</v>
      </c>
      <c r="N369" s="30">
        <v>0.30224721804511273</v>
      </c>
      <c r="O369" s="29">
        <v>1</v>
      </c>
      <c r="R369" s="27">
        <v>36</v>
      </c>
      <c r="S369" s="28" t="s">
        <v>891</v>
      </c>
      <c r="T369" s="28" t="s">
        <v>383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63.145800000000001</v>
      </c>
      <c r="AD369" s="30">
        <v>0.25321624060150377</v>
      </c>
      <c r="AE369" s="29">
        <v>1</v>
      </c>
    </row>
    <row r="370" spans="2:31" x14ac:dyDescent="0.2">
      <c r="B370" s="27">
        <v>39</v>
      </c>
      <c r="C370" s="28" t="s">
        <v>893</v>
      </c>
      <c r="D370" s="28" t="s">
        <v>381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-75.830699999999993</v>
      </c>
      <c r="N370" s="30">
        <v>0.30408300751879697</v>
      </c>
      <c r="O370" s="29">
        <v>1</v>
      </c>
      <c r="R370" s="27">
        <v>39</v>
      </c>
      <c r="S370" s="28" t="s">
        <v>893</v>
      </c>
      <c r="T370" s="28" t="s">
        <v>381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-75.921999999999997</v>
      </c>
      <c r="AD370" s="30">
        <v>0.30444912280701752</v>
      </c>
      <c r="AE370" s="29">
        <v>1</v>
      </c>
    </row>
    <row r="371" spans="2:31" x14ac:dyDescent="0.2">
      <c r="B371" s="27">
        <v>39</v>
      </c>
      <c r="C371" s="28" t="s">
        <v>894</v>
      </c>
      <c r="D371" s="28" t="s">
        <v>383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75.372900000000001</v>
      </c>
      <c r="N371" s="30">
        <v>0.30224721804511273</v>
      </c>
      <c r="O371" s="29">
        <v>1</v>
      </c>
      <c r="R371" s="27">
        <v>39</v>
      </c>
      <c r="S371" s="28" t="s">
        <v>894</v>
      </c>
      <c r="T371" s="28" t="s">
        <v>383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63.145800000000001</v>
      </c>
      <c r="AD371" s="30">
        <v>0.25321624060150377</v>
      </c>
      <c r="AE371" s="29">
        <v>1</v>
      </c>
    </row>
    <row r="372" spans="2:31" x14ac:dyDescent="0.2">
      <c r="B372" s="27">
        <v>42</v>
      </c>
      <c r="C372" s="28" t="s">
        <v>896</v>
      </c>
      <c r="D372" s="28" t="s">
        <v>381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-64.193899999999999</v>
      </c>
      <c r="N372" s="30">
        <v>0.25741914786967418</v>
      </c>
      <c r="O372" s="29">
        <v>1</v>
      </c>
      <c r="R372" s="27">
        <v>42</v>
      </c>
      <c r="S372" s="28" t="s">
        <v>896</v>
      </c>
      <c r="T372" s="28" t="s">
        <v>381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-64.405299999999997</v>
      </c>
      <c r="AD372" s="30">
        <v>0.2582668671679198</v>
      </c>
      <c r="AE372" s="29">
        <v>1</v>
      </c>
    </row>
    <row r="373" spans="2:31" x14ac:dyDescent="0.2">
      <c r="B373" s="27">
        <v>42</v>
      </c>
      <c r="C373" s="28" t="s">
        <v>897</v>
      </c>
      <c r="D373" s="28" t="s">
        <v>383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75.372900000000001</v>
      </c>
      <c r="N373" s="30">
        <v>0.30224721804511273</v>
      </c>
      <c r="O373" s="29">
        <v>1</v>
      </c>
      <c r="R373" s="27">
        <v>42</v>
      </c>
      <c r="S373" s="28" t="s">
        <v>897</v>
      </c>
      <c r="T373" s="28" t="s">
        <v>383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63.145800000000001</v>
      </c>
      <c r="AD373" s="30">
        <v>0.25321624060150377</v>
      </c>
      <c r="AE373" s="29">
        <v>1</v>
      </c>
    </row>
    <row r="374" spans="2:31" x14ac:dyDescent="0.2">
      <c r="B374" s="27">
        <v>58</v>
      </c>
      <c r="C374" s="28" t="s">
        <v>899</v>
      </c>
      <c r="D374" s="28" t="s">
        <v>381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2.0948000000000002</v>
      </c>
      <c r="N374" s="30">
        <v>8.4002005012531328E-3</v>
      </c>
      <c r="O374" s="29">
        <v>1</v>
      </c>
      <c r="R374" s="27">
        <v>58</v>
      </c>
      <c r="S374" s="28" t="s">
        <v>899</v>
      </c>
      <c r="T374" s="28" t="s">
        <v>381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2.6541000000000001</v>
      </c>
      <c r="AD374" s="30">
        <v>1.0643007518796993E-2</v>
      </c>
      <c r="AE374" s="29">
        <v>1</v>
      </c>
    </row>
    <row r="375" spans="2:31" x14ac:dyDescent="0.2">
      <c r="B375" s="27">
        <v>58</v>
      </c>
      <c r="C375" s="28" t="s">
        <v>900</v>
      </c>
      <c r="D375" s="28" t="s">
        <v>383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75.372900000000001</v>
      </c>
      <c r="N375" s="30">
        <v>0.30224721804511273</v>
      </c>
      <c r="O375" s="29">
        <v>1</v>
      </c>
      <c r="R375" s="27">
        <v>58</v>
      </c>
      <c r="S375" s="28" t="s">
        <v>900</v>
      </c>
      <c r="T375" s="28" t="s">
        <v>383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63.145800000000001</v>
      </c>
      <c r="AD375" s="30">
        <v>0.25321624060150377</v>
      </c>
      <c r="AE375" s="29">
        <v>1</v>
      </c>
    </row>
    <row r="376" spans="2:31" x14ac:dyDescent="0.2">
      <c r="B376" s="27">
        <v>59</v>
      </c>
      <c r="C376" s="28" t="s">
        <v>902</v>
      </c>
      <c r="D376" s="28" t="s">
        <v>381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3.5691000000000002</v>
      </c>
      <c r="N376" s="30">
        <v>1.4312180451127822E-2</v>
      </c>
      <c r="O376" s="29">
        <v>1</v>
      </c>
      <c r="R376" s="27">
        <v>59</v>
      </c>
      <c r="S376" s="28" t="s">
        <v>902</v>
      </c>
      <c r="T376" s="28" t="s">
        <v>381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4.2455999999999996</v>
      </c>
      <c r="AD376" s="30">
        <v>1.7024962406015035E-2</v>
      </c>
      <c r="AE376" s="29">
        <v>1</v>
      </c>
    </row>
    <row r="377" spans="2:31" x14ac:dyDescent="0.2">
      <c r="B377" s="27">
        <v>59</v>
      </c>
      <c r="C377" s="28" t="s">
        <v>903</v>
      </c>
      <c r="D377" s="28" t="s">
        <v>383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75.372900000000001</v>
      </c>
      <c r="N377" s="30">
        <v>0.30224721804511273</v>
      </c>
      <c r="O377" s="29">
        <v>1</v>
      </c>
      <c r="R377" s="27">
        <v>59</v>
      </c>
      <c r="S377" s="28" t="s">
        <v>903</v>
      </c>
      <c r="T377" s="28" t="s">
        <v>383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63.145800000000001</v>
      </c>
      <c r="AD377" s="30">
        <v>0.25321624060150377</v>
      </c>
      <c r="AE377" s="29">
        <v>1</v>
      </c>
    </row>
    <row r="378" spans="2:31" x14ac:dyDescent="0.2">
      <c r="B378" s="27">
        <v>60</v>
      </c>
      <c r="C378" s="28" t="s">
        <v>904</v>
      </c>
      <c r="D378" s="28" t="s">
        <v>381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6.5246000000000004</v>
      </c>
      <c r="N378" s="30">
        <v>2.6163809523809527E-2</v>
      </c>
      <c r="O378" s="29">
        <v>1</v>
      </c>
      <c r="R378" s="27">
        <v>60</v>
      </c>
      <c r="S378" s="28" t="s">
        <v>904</v>
      </c>
      <c r="T378" s="28" t="s">
        <v>381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7.2027000000000001</v>
      </c>
      <c r="AD378" s="30">
        <v>2.888300751879699E-2</v>
      </c>
      <c r="AE378" s="29">
        <v>1</v>
      </c>
    </row>
    <row r="379" spans="2:31" x14ac:dyDescent="0.2">
      <c r="B379" s="27">
        <v>60</v>
      </c>
      <c r="C379" s="28" t="s">
        <v>905</v>
      </c>
      <c r="D379" s="28" t="s">
        <v>383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75.372900000000001</v>
      </c>
      <c r="N379" s="30">
        <v>0.30224721804511273</v>
      </c>
      <c r="O379" s="29">
        <v>1</v>
      </c>
      <c r="R379" s="27">
        <v>60</v>
      </c>
      <c r="S379" s="28" t="s">
        <v>905</v>
      </c>
      <c r="T379" s="28" t="s">
        <v>383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63.145800000000001</v>
      </c>
      <c r="AD379" s="30">
        <v>0.25321624060150377</v>
      </c>
      <c r="AE379" s="29">
        <v>1</v>
      </c>
    </row>
    <row r="380" spans="2:31" x14ac:dyDescent="0.2">
      <c r="B380" s="27">
        <v>61</v>
      </c>
      <c r="C380" s="28" t="s">
        <v>906</v>
      </c>
      <c r="D380" s="28" t="s">
        <v>381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4.9859999999999998</v>
      </c>
      <c r="N380" s="30">
        <v>1.9993984962406015E-2</v>
      </c>
      <c r="O380" s="29">
        <v>1</v>
      </c>
      <c r="R380" s="27">
        <v>61</v>
      </c>
      <c r="S380" s="28" t="s">
        <v>906</v>
      </c>
      <c r="T380" s="28" t="s">
        <v>381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5.6109</v>
      </c>
      <c r="AD380" s="30">
        <v>2.249984962406015E-2</v>
      </c>
      <c r="AE380" s="29">
        <v>1</v>
      </c>
    </row>
    <row r="381" spans="2:31" x14ac:dyDescent="0.2">
      <c r="B381" s="27">
        <v>61</v>
      </c>
      <c r="C381" s="28" t="s">
        <v>907</v>
      </c>
      <c r="D381" s="28" t="s">
        <v>383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75.372900000000001</v>
      </c>
      <c r="N381" s="30">
        <v>0.30224721804511273</v>
      </c>
      <c r="O381" s="29">
        <v>1</v>
      </c>
      <c r="R381" s="27">
        <v>61</v>
      </c>
      <c r="S381" s="28" t="s">
        <v>907</v>
      </c>
      <c r="T381" s="28" t="s">
        <v>383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63.145800000000001</v>
      </c>
      <c r="AD381" s="30">
        <v>0.25321624060150377</v>
      </c>
      <c r="AE381" s="29">
        <v>1</v>
      </c>
    </row>
    <row r="382" spans="2:31" x14ac:dyDescent="0.2">
      <c r="B382" s="27">
        <v>62</v>
      </c>
      <c r="C382" s="28" t="s">
        <v>909</v>
      </c>
      <c r="D382" s="28" t="s">
        <v>381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-2.5817000000000001</v>
      </c>
      <c r="N382" s="30">
        <v>1.0352681704260652E-2</v>
      </c>
      <c r="O382" s="29">
        <v>1</v>
      </c>
      <c r="R382" s="27">
        <v>62</v>
      </c>
      <c r="S382" s="28" t="s">
        <v>909</v>
      </c>
      <c r="T382" s="28" t="s">
        <v>381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-2.1143000000000001</v>
      </c>
      <c r="AD382" s="30">
        <v>8.4783959899749385E-3</v>
      </c>
      <c r="AE382" s="29">
        <v>1</v>
      </c>
    </row>
    <row r="383" spans="2:31" x14ac:dyDescent="0.2">
      <c r="B383" s="27">
        <v>62</v>
      </c>
      <c r="C383" s="28" t="s">
        <v>910</v>
      </c>
      <c r="D383" s="28" t="s">
        <v>383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75.372900000000001</v>
      </c>
      <c r="N383" s="30">
        <v>0.30224721804511273</v>
      </c>
      <c r="O383" s="29">
        <v>1</v>
      </c>
      <c r="R383" s="27">
        <v>62</v>
      </c>
      <c r="S383" s="28" t="s">
        <v>910</v>
      </c>
      <c r="T383" s="28" t="s">
        <v>383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63.145800000000001</v>
      </c>
      <c r="AD383" s="30">
        <v>0.25321624060150377</v>
      </c>
      <c r="AE38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E2:G2"/>
    <mergeCell ref="B2:B3"/>
    <mergeCell ref="C2:C3"/>
    <mergeCell ref="N2:N3"/>
    <mergeCell ref="O2:O3"/>
    <mergeCell ref="D2:D3"/>
    <mergeCell ref="H2: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38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103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229</v>
      </c>
      <c r="C4" s="28" t="s">
        <v>380</v>
      </c>
      <c r="D4" s="28" t="s">
        <v>381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-21.395499999999998</v>
      </c>
      <c r="N4" s="30">
        <v>8.5796491228070176E-2</v>
      </c>
      <c r="O4" s="29">
        <v>1</v>
      </c>
      <c r="R4" s="27">
        <v>229</v>
      </c>
      <c r="S4" s="28" t="s">
        <v>380</v>
      </c>
      <c r="T4" s="28" t="s">
        <v>381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-21.397600000000001</v>
      </c>
      <c r="AD4" s="30">
        <v>8.5804912280701764E-2</v>
      </c>
      <c r="AE4" s="29">
        <v>1</v>
      </c>
    </row>
    <row r="5" spans="2:31" x14ac:dyDescent="0.2">
      <c r="B5" s="27">
        <v>229</v>
      </c>
      <c r="C5" s="28" t="s">
        <v>382</v>
      </c>
      <c r="D5" s="28" t="s">
        <v>383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27.081499999999998</v>
      </c>
      <c r="N5" s="30">
        <v>0.10859749373433585</v>
      </c>
      <c r="O5" s="29">
        <v>1</v>
      </c>
      <c r="R5" s="27">
        <v>229</v>
      </c>
      <c r="S5" s="28" t="s">
        <v>382</v>
      </c>
      <c r="T5" s="28" t="s">
        <v>383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27.124500000000001</v>
      </c>
      <c r="AD5" s="30">
        <v>0.10876992481203007</v>
      </c>
      <c r="AE5" s="29">
        <v>1</v>
      </c>
    </row>
    <row r="6" spans="2:31" x14ac:dyDescent="0.2">
      <c r="B6" s="27">
        <v>230</v>
      </c>
      <c r="C6" s="28" t="s">
        <v>385</v>
      </c>
      <c r="D6" s="28" t="s">
        <v>381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-25.0395</v>
      </c>
      <c r="N6" s="30">
        <v>0.10040902255639098</v>
      </c>
      <c r="O6" s="29">
        <v>1</v>
      </c>
      <c r="R6" s="27">
        <v>230</v>
      </c>
      <c r="S6" s="28" t="s">
        <v>385</v>
      </c>
      <c r="T6" s="28" t="s">
        <v>381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-25.069800000000001</v>
      </c>
      <c r="AD6" s="30">
        <v>0.10053052631578947</v>
      </c>
      <c r="AE6" s="29">
        <v>1</v>
      </c>
    </row>
    <row r="7" spans="2:31" x14ac:dyDescent="0.2">
      <c r="B7" s="27">
        <v>230</v>
      </c>
      <c r="C7" s="28" t="s">
        <v>386</v>
      </c>
      <c r="D7" s="28" t="s">
        <v>383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22.198399999999999</v>
      </c>
      <c r="N7" s="30">
        <v>8.9016140350877182E-2</v>
      </c>
      <c r="O7" s="29">
        <v>1</v>
      </c>
      <c r="R7" s="27">
        <v>230</v>
      </c>
      <c r="S7" s="28" t="s">
        <v>386</v>
      </c>
      <c r="T7" s="28" t="s">
        <v>383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22.211099999999998</v>
      </c>
      <c r="AD7" s="30">
        <v>8.9067067669172925E-2</v>
      </c>
      <c r="AE7" s="29">
        <v>1</v>
      </c>
    </row>
    <row r="8" spans="2:31" x14ac:dyDescent="0.2">
      <c r="B8" s="27">
        <v>231</v>
      </c>
      <c r="C8" s="28" t="s">
        <v>387</v>
      </c>
      <c r="D8" s="28" t="s">
        <v>381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-23.073399999999999</v>
      </c>
      <c r="N8" s="30">
        <v>9.252491228070174E-2</v>
      </c>
      <c r="O8" s="29">
        <v>1</v>
      </c>
      <c r="R8" s="27">
        <v>231</v>
      </c>
      <c r="S8" s="28" t="s">
        <v>387</v>
      </c>
      <c r="T8" s="28" t="s">
        <v>381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-23.0853</v>
      </c>
      <c r="AD8" s="30">
        <v>9.2572631578947365E-2</v>
      </c>
      <c r="AE8" s="29">
        <v>1</v>
      </c>
    </row>
    <row r="9" spans="2:31" x14ac:dyDescent="0.2">
      <c r="B9" s="27">
        <v>231</v>
      </c>
      <c r="C9" s="28" t="s">
        <v>388</v>
      </c>
      <c r="D9" s="28" t="s">
        <v>383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22.962</v>
      </c>
      <c r="N9" s="30">
        <v>9.2078195488721801E-2</v>
      </c>
      <c r="O9" s="29">
        <v>1</v>
      </c>
      <c r="R9" s="27">
        <v>231</v>
      </c>
      <c r="S9" s="28" t="s">
        <v>388</v>
      </c>
      <c r="T9" s="28" t="s">
        <v>383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22.9895</v>
      </c>
      <c r="AD9" s="30">
        <v>9.2188471177944861E-2</v>
      </c>
      <c r="AE9" s="29">
        <v>1</v>
      </c>
    </row>
    <row r="10" spans="2:31" x14ac:dyDescent="0.2">
      <c r="B10" s="27">
        <v>232</v>
      </c>
      <c r="C10" s="28" t="s">
        <v>389</v>
      </c>
      <c r="D10" s="28" t="s">
        <v>381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-22.418900000000001</v>
      </c>
      <c r="N10" s="30">
        <v>8.9900350877192989E-2</v>
      </c>
      <c r="O10" s="29">
        <v>1</v>
      </c>
      <c r="R10" s="27">
        <v>232</v>
      </c>
      <c r="S10" s="28" t="s">
        <v>389</v>
      </c>
      <c r="T10" s="28" t="s">
        <v>381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-22.413599999999999</v>
      </c>
      <c r="AD10" s="30">
        <v>8.9879097744360897E-2</v>
      </c>
      <c r="AE10" s="29">
        <v>1</v>
      </c>
    </row>
    <row r="11" spans="2:31" x14ac:dyDescent="0.2">
      <c r="B11" s="27">
        <v>232</v>
      </c>
      <c r="C11" s="28" t="s">
        <v>390</v>
      </c>
      <c r="D11" s="28" t="s">
        <v>383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24.781199999999998</v>
      </c>
      <c r="N11" s="30">
        <v>9.9373233082706749E-2</v>
      </c>
      <c r="O11" s="29">
        <v>1</v>
      </c>
      <c r="R11" s="27">
        <v>232</v>
      </c>
      <c r="S11" s="28" t="s">
        <v>390</v>
      </c>
      <c r="T11" s="28" t="s">
        <v>383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24.825800000000001</v>
      </c>
      <c r="AD11" s="30">
        <v>9.9552080200501256E-2</v>
      </c>
      <c r="AE11" s="29">
        <v>1</v>
      </c>
    </row>
    <row r="12" spans="2:31" x14ac:dyDescent="0.2">
      <c r="B12" s="27">
        <v>233</v>
      </c>
      <c r="C12" s="28" t="s">
        <v>392</v>
      </c>
      <c r="D12" s="28" t="s">
        <v>381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-25.2865</v>
      </c>
      <c r="N12" s="30">
        <v>0.10139949874686717</v>
      </c>
      <c r="O12" s="29">
        <v>1</v>
      </c>
      <c r="R12" s="27">
        <v>233</v>
      </c>
      <c r="S12" s="28" t="s">
        <v>392</v>
      </c>
      <c r="T12" s="28" t="s">
        <v>381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-25.320799999999998</v>
      </c>
      <c r="AD12" s="30">
        <v>0.10153704260651629</v>
      </c>
      <c r="AE12" s="29">
        <v>1</v>
      </c>
    </row>
    <row r="13" spans="2:31" x14ac:dyDescent="0.2">
      <c r="B13" s="27">
        <v>233</v>
      </c>
      <c r="C13" s="28" t="s">
        <v>393</v>
      </c>
      <c r="D13" s="28" t="s">
        <v>383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19.697600000000001</v>
      </c>
      <c r="N13" s="30">
        <v>7.8987869674185474E-2</v>
      </c>
      <c r="O13" s="29">
        <v>1</v>
      </c>
      <c r="R13" s="27">
        <v>233</v>
      </c>
      <c r="S13" s="28" t="s">
        <v>393</v>
      </c>
      <c r="T13" s="28" t="s">
        <v>383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19.7014</v>
      </c>
      <c r="AD13" s="30">
        <v>7.9003107769423556E-2</v>
      </c>
      <c r="AE13" s="29">
        <v>1</v>
      </c>
    </row>
    <row r="14" spans="2:31" x14ac:dyDescent="0.2">
      <c r="B14" s="27">
        <v>211</v>
      </c>
      <c r="C14" s="28" t="s">
        <v>395</v>
      </c>
      <c r="D14" s="28" t="s">
        <v>381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-21.4604</v>
      </c>
      <c r="N14" s="30">
        <v>8.6056741854636604E-2</v>
      </c>
      <c r="O14" s="29">
        <v>1</v>
      </c>
      <c r="R14" s="27">
        <v>211</v>
      </c>
      <c r="S14" s="28" t="s">
        <v>395</v>
      </c>
      <c r="T14" s="28" t="s">
        <v>381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-21.6981</v>
      </c>
      <c r="AD14" s="30">
        <v>8.7009924812030071E-2</v>
      </c>
      <c r="AE14" s="29">
        <v>1</v>
      </c>
    </row>
    <row r="15" spans="2:31" x14ac:dyDescent="0.2">
      <c r="B15" s="27">
        <v>211</v>
      </c>
      <c r="C15" s="28" t="s">
        <v>396</v>
      </c>
      <c r="D15" s="28" t="s">
        <v>383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55.4514</v>
      </c>
      <c r="N15" s="30">
        <v>0.2223615037593985</v>
      </c>
      <c r="O15" s="29">
        <v>1</v>
      </c>
      <c r="R15" s="27">
        <v>211</v>
      </c>
      <c r="S15" s="28" t="s">
        <v>396</v>
      </c>
      <c r="T15" s="28" t="s">
        <v>383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55.209800000000001</v>
      </c>
      <c r="AD15" s="30">
        <v>0.22139268170426066</v>
      </c>
      <c r="AE15" s="29">
        <v>1</v>
      </c>
    </row>
    <row r="16" spans="2:31" x14ac:dyDescent="0.2">
      <c r="B16" s="27">
        <v>214</v>
      </c>
      <c r="C16" s="28" t="s">
        <v>398</v>
      </c>
      <c r="D16" s="28" t="s">
        <v>381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-35.665100000000002</v>
      </c>
      <c r="N16" s="30">
        <v>0.14301794486215541</v>
      </c>
      <c r="O16" s="29">
        <v>1</v>
      </c>
      <c r="R16" s="27">
        <v>214</v>
      </c>
      <c r="S16" s="28" t="s">
        <v>398</v>
      </c>
      <c r="T16" s="28" t="s">
        <v>381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-35.991100000000003</v>
      </c>
      <c r="AD16" s="30">
        <v>0.14432521303258147</v>
      </c>
      <c r="AE16" s="29">
        <v>1</v>
      </c>
    </row>
    <row r="17" spans="2:31" x14ac:dyDescent="0.2">
      <c r="B17" s="27">
        <v>214</v>
      </c>
      <c r="C17" s="28" t="s">
        <v>399</v>
      </c>
      <c r="D17" s="28" t="s">
        <v>383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77.422399999999996</v>
      </c>
      <c r="N17" s="30">
        <v>0.31046576441102752</v>
      </c>
      <c r="O17" s="29">
        <v>1</v>
      </c>
      <c r="R17" s="27">
        <v>214</v>
      </c>
      <c r="S17" s="28" t="s">
        <v>399</v>
      </c>
      <c r="T17" s="28" t="s">
        <v>383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77.102199999999996</v>
      </c>
      <c r="AD17" s="30">
        <v>0.3091817543859649</v>
      </c>
      <c r="AE17" s="29">
        <v>1</v>
      </c>
    </row>
    <row r="18" spans="2:31" x14ac:dyDescent="0.2">
      <c r="B18" s="27">
        <v>217</v>
      </c>
      <c r="C18" s="28" t="s">
        <v>401</v>
      </c>
      <c r="D18" s="28" t="s">
        <v>381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-36.085000000000001</v>
      </c>
      <c r="N18" s="30">
        <v>0.14470175438596491</v>
      </c>
      <c r="O18" s="29">
        <v>1</v>
      </c>
      <c r="R18" s="27">
        <v>217</v>
      </c>
      <c r="S18" s="28" t="s">
        <v>401</v>
      </c>
      <c r="T18" s="28" t="s">
        <v>381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-36.374899999999997</v>
      </c>
      <c r="AD18" s="30">
        <v>0.14586426065162905</v>
      </c>
      <c r="AE18" s="29">
        <v>1</v>
      </c>
    </row>
    <row r="19" spans="2:31" x14ac:dyDescent="0.2">
      <c r="B19" s="27">
        <v>217</v>
      </c>
      <c r="C19" s="28" t="s">
        <v>402</v>
      </c>
      <c r="D19" s="28" t="s">
        <v>383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79.412899999999993</v>
      </c>
      <c r="N19" s="30">
        <v>0.31844771929824561</v>
      </c>
      <c r="O19" s="29">
        <v>1</v>
      </c>
      <c r="R19" s="27">
        <v>217</v>
      </c>
      <c r="S19" s="28" t="s">
        <v>402</v>
      </c>
      <c r="T19" s="28" t="s">
        <v>383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79.123400000000004</v>
      </c>
      <c r="AD19" s="30">
        <v>0.31728681704260653</v>
      </c>
      <c r="AE19" s="29">
        <v>1</v>
      </c>
    </row>
    <row r="20" spans="2:31" x14ac:dyDescent="0.2">
      <c r="B20" s="27">
        <v>220</v>
      </c>
      <c r="C20" s="28" t="s">
        <v>404</v>
      </c>
      <c r="D20" s="28" t="s">
        <v>381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-35.766399999999997</v>
      </c>
      <c r="N20" s="30">
        <v>0.14342416040100248</v>
      </c>
      <c r="O20" s="29">
        <v>1</v>
      </c>
      <c r="R20" s="27">
        <v>220</v>
      </c>
      <c r="S20" s="28" t="s">
        <v>404</v>
      </c>
      <c r="T20" s="28" t="s">
        <v>381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-36.041699999999999</v>
      </c>
      <c r="AD20" s="30">
        <v>0.14452812030075188</v>
      </c>
      <c r="AE20" s="29">
        <v>1</v>
      </c>
    </row>
    <row r="21" spans="2:31" x14ac:dyDescent="0.2">
      <c r="B21" s="27">
        <v>220</v>
      </c>
      <c r="C21" s="28" t="s">
        <v>405</v>
      </c>
      <c r="D21" s="28" t="s">
        <v>383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79.057500000000005</v>
      </c>
      <c r="N21" s="30">
        <v>0.31702255639097743</v>
      </c>
      <c r="O21" s="29">
        <v>1</v>
      </c>
      <c r="R21" s="27">
        <v>220</v>
      </c>
      <c r="S21" s="28" t="s">
        <v>405</v>
      </c>
      <c r="T21" s="28" t="s">
        <v>383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78.784199999999998</v>
      </c>
      <c r="AD21" s="30">
        <v>0.31592661654135334</v>
      </c>
      <c r="AE21" s="29">
        <v>1</v>
      </c>
    </row>
    <row r="22" spans="2:31" x14ac:dyDescent="0.2">
      <c r="B22" s="27">
        <v>223</v>
      </c>
      <c r="C22" s="28" t="s">
        <v>407</v>
      </c>
      <c r="D22" s="28" t="s">
        <v>381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-33.537500000000001</v>
      </c>
      <c r="N22" s="30">
        <v>0.13448621553884713</v>
      </c>
      <c r="O22" s="29">
        <v>1</v>
      </c>
      <c r="R22" s="27">
        <v>223</v>
      </c>
      <c r="S22" s="28" t="s">
        <v>407</v>
      </c>
      <c r="T22" s="28" t="s">
        <v>381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-33.828200000000002</v>
      </c>
      <c r="AD22" s="30">
        <v>0.13565192982456142</v>
      </c>
      <c r="AE22" s="29">
        <v>1</v>
      </c>
    </row>
    <row r="23" spans="2:31" x14ac:dyDescent="0.2">
      <c r="B23" s="27">
        <v>223</v>
      </c>
      <c r="C23" s="28" t="s">
        <v>408</v>
      </c>
      <c r="D23" s="28" t="s">
        <v>383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75.257999999999996</v>
      </c>
      <c r="N23" s="30">
        <v>0.30178646616541355</v>
      </c>
      <c r="O23" s="29">
        <v>1</v>
      </c>
      <c r="R23" s="27">
        <v>223</v>
      </c>
      <c r="S23" s="28" t="s">
        <v>408</v>
      </c>
      <c r="T23" s="28" t="s">
        <v>383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74.973600000000005</v>
      </c>
      <c r="AD23" s="30">
        <v>0.30064601503759403</v>
      </c>
      <c r="AE23" s="29">
        <v>1</v>
      </c>
    </row>
    <row r="24" spans="2:31" x14ac:dyDescent="0.2">
      <c r="B24" s="27">
        <v>226</v>
      </c>
      <c r="C24" s="28" t="s">
        <v>410</v>
      </c>
      <c r="D24" s="28" t="s">
        <v>381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-19.273700000000002</v>
      </c>
      <c r="N24" s="30">
        <v>7.728802005012532E-2</v>
      </c>
      <c r="O24" s="29">
        <v>1</v>
      </c>
      <c r="R24" s="27">
        <v>226</v>
      </c>
      <c r="S24" s="28" t="s">
        <v>410</v>
      </c>
      <c r="T24" s="28" t="s">
        <v>381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-19.4694</v>
      </c>
      <c r="AD24" s="30">
        <v>7.8072781954887219E-2</v>
      </c>
      <c r="AE24" s="29">
        <v>1</v>
      </c>
    </row>
    <row r="25" spans="2:31" x14ac:dyDescent="0.2">
      <c r="B25" s="27">
        <v>226</v>
      </c>
      <c r="C25" s="28" t="s">
        <v>411</v>
      </c>
      <c r="D25" s="28" t="s">
        <v>383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52.983400000000003</v>
      </c>
      <c r="N25" s="30">
        <v>0.21246476190476191</v>
      </c>
      <c r="O25" s="29">
        <v>1</v>
      </c>
      <c r="R25" s="27">
        <v>226</v>
      </c>
      <c r="S25" s="28" t="s">
        <v>411</v>
      </c>
      <c r="T25" s="28" t="s">
        <v>383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52.784500000000001</v>
      </c>
      <c r="AD25" s="30">
        <v>0.2116671679197995</v>
      </c>
      <c r="AE25" s="29">
        <v>1</v>
      </c>
    </row>
    <row r="26" spans="2:31" x14ac:dyDescent="0.2">
      <c r="B26" s="27">
        <v>234</v>
      </c>
      <c r="C26" s="28" t="s">
        <v>413</v>
      </c>
      <c r="D26" s="28" t="s">
        <v>381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-36.654800000000002</v>
      </c>
      <c r="N26" s="30">
        <v>0.14698666666666668</v>
      </c>
      <c r="O26" s="29">
        <v>1</v>
      </c>
      <c r="R26" s="27">
        <v>234</v>
      </c>
      <c r="S26" s="28" t="s">
        <v>413</v>
      </c>
      <c r="T26" s="28" t="s">
        <v>381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-36.704900000000002</v>
      </c>
      <c r="AD26" s="30">
        <v>0.14718756892230578</v>
      </c>
      <c r="AE26" s="29">
        <v>1</v>
      </c>
    </row>
    <row r="27" spans="2:31" x14ac:dyDescent="0.2">
      <c r="B27" s="27">
        <v>234</v>
      </c>
      <c r="C27" s="28" t="s">
        <v>414</v>
      </c>
      <c r="D27" s="28" t="s">
        <v>383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52.983400000000003</v>
      </c>
      <c r="N27" s="30">
        <v>0.21246476190476191</v>
      </c>
      <c r="O27" s="29">
        <v>1</v>
      </c>
      <c r="R27" s="27">
        <v>234</v>
      </c>
      <c r="S27" s="28" t="s">
        <v>414</v>
      </c>
      <c r="T27" s="28" t="s">
        <v>383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52.784500000000001</v>
      </c>
      <c r="AD27" s="30">
        <v>0.2116671679197995</v>
      </c>
      <c r="AE27" s="29">
        <v>1</v>
      </c>
    </row>
    <row r="28" spans="2:31" x14ac:dyDescent="0.2">
      <c r="B28" s="27">
        <v>235</v>
      </c>
      <c r="C28" s="28" t="s">
        <v>416</v>
      </c>
      <c r="D28" s="28" t="s">
        <v>381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-37.271999999999998</v>
      </c>
      <c r="N28" s="30">
        <v>0.14946165413533835</v>
      </c>
      <c r="O28" s="29">
        <v>1</v>
      </c>
      <c r="R28" s="27">
        <v>235</v>
      </c>
      <c r="S28" s="28" t="s">
        <v>416</v>
      </c>
      <c r="T28" s="28" t="s">
        <v>381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-37.241199999999999</v>
      </c>
      <c r="AD28" s="30">
        <v>0.1493381453634085</v>
      </c>
      <c r="AE28" s="29">
        <v>1</v>
      </c>
    </row>
    <row r="29" spans="2:31" x14ac:dyDescent="0.2">
      <c r="B29" s="27">
        <v>235</v>
      </c>
      <c r="C29" s="28" t="s">
        <v>417</v>
      </c>
      <c r="D29" s="28" t="s">
        <v>383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52.983400000000003</v>
      </c>
      <c r="N29" s="30">
        <v>0.21246476190476191</v>
      </c>
      <c r="O29" s="29">
        <v>1</v>
      </c>
      <c r="R29" s="27">
        <v>235</v>
      </c>
      <c r="S29" s="28" t="s">
        <v>417</v>
      </c>
      <c r="T29" s="28" t="s">
        <v>383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52.784500000000001</v>
      </c>
      <c r="AD29" s="30">
        <v>0.2116671679197995</v>
      </c>
      <c r="AE29" s="29">
        <v>1</v>
      </c>
    </row>
    <row r="30" spans="2:31" x14ac:dyDescent="0.2">
      <c r="B30" s="27">
        <v>236</v>
      </c>
      <c r="C30" s="28" t="s">
        <v>418</v>
      </c>
      <c r="D30" s="28" t="s">
        <v>381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-39.618600000000001</v>
      </c>
      <c r="N30" s="30">
        <v>0.15887157894736842</v>
      </c>
      <c r="O30" s="29">
        <v>1</v>
      </c>
      <c r="R30" s="27">
        <v>236</v>
      </c>
      <c r="S30" s="28" t="s">
        <v>418</v>
      </c>
      <c r="T30" s="28" t="s">
        <v>381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-39.628700000000002</v>
      </c>
      <c r="AD30" s="30">
        <v>0.15891208020050127</v>
      </c>
      <c r="AE30" s="29">
        <v>1</v>
      </c>
    </row>
    <row r="31" spans="2:31" x14ac:dyDescent="0.2">
      <c r="B31" s="27">
        <v>236</v>
      </c>
      <c r="C31" s="28" t="s">
        <v>419</v>
      </c>
      <c r="D31" s="28" t="s">
        <v>383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52.983400000000003</v>
      </c>
      <c r="N31" s="30">
        <v>0.21246476190476191</v>
      </c>
      <c r="O31" s="29">
        <v>1</v>
      </c>
      <c r="R31" s="27">
        <v>236</v>
      </c>
      <c r="S31" s="28" t="s">
        <v>419</v>
      </c>
      <c r="T31" s="28" t="s">
        <v>383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52.784500000000001</v>
      </c>
      <c r="AD31" s="30">
        <v>0.2116671679197995</v>
      </c>
      <c r="AE31" s="29">
        <v>1</v>
      </c>
    </row>
    <row r="32" spans="2:31" x14ac:dyDescent="0.2">
      <c r="B32" s="27">
        <v>237</v>
      </c>
      <c r="C32" s="28" t="s">
        <v>420</v>
      </c>
      <c r="D32" s="28" t="s">
        <v>381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-40.244999999999997</v>
      </c>
      <c r="N32" s="30">
        <v>0.16138345864661655</v>
      </c>
      <c r="O32" s="29">
        <v>1</v>
      </c>
      <c r="R32" s="27">
        <v>237</v>
      </c>
      <c r="S32" s="28" t="s">
        <v>420</v>
      </c>
      <c r="T32" s="28" t="s">
        <v>381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-40.305</v>
      </c>
      <c r="AD32" s="30">
        <v>0.16162406015037595</v>
      </c>
      <c r="AE32" s="29">
        <v>1</v>
      </c>
    </row>
    <row r="33" spans="2:31" x14ac:dyDescent="0.2">
      <c r="B33" s="27">
        <v>237</v>
      </c>
      <c r="C33" s="28" t="s">
        <v>421</v>
      </c>
      <c r="D33" s="28" t="s">
        <v>383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52.983400000000003</v>
      </c>
      <c r="N33" s="30">
        <v>0.21246476190476191</v>
      </c>
      <c r="O33" s="29">
        <v>1</v>
      </c>
      <c r="R33" s="27">
        <v>237</v>
      </c>
      <c r="S33" s="28" t="s">
        <v>421</v>
      </c>
      <c r="T33" s="28" t="s">
        <v>383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52.784500000000001</v>
      </c>
      <c r="AD33" s="30">
        <v>0.2116671679197995</v>
      </c>
      <c r="AE33" s="29">
        <v>1</v>
      </c>
    </row>
    <row r="34" spans="2:31" x14ac:dyDescent="0.2">
      <c r="B34" s="27">
        <v>238</v>
      </c>
      <c r="C34" s="28" t="s">
        <v>423</v>
      </c>
      <c r="D34" s="28" t="s">
        <v>381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-36.435099999999998</v>
      </c>
      <c r="N34" s="30">
        <v>0.14610566416040099</v>
      </c>
      <c r="O34" s="29">
        <v>1</v>
      </c>
      <c r="R34" s="27">
        <v>238</v>
      </c>
      <c r="S34" s="28" t="s">
        <v>423</v>
      </c>
      <c r="T34" s="28" t="s">
        <v>381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-36.406599999999997</v>
      </c>
      <c r="AD34" s="30">
        <v>0.14599137844611529</v>
      </c>
      <c r="AE34" s="29">
        <v>1</v>
      </c>
    </row>
    <row r="35" spans="2:31" x14ac:dyDescent="0.2">
      <c r="B35" s="27">
        <v>238</v>
      </c>
      <c r="C35" s="28" t="s">
        <v>424</v>
      </c>
      <c r="D35" s="28" t="s">
        <v>383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52.983400000000003</v>
      </c>
      <c r="N35" s="30">
        <v>0.21246476190476191</v>
      </c>
      <c r="O35" s="29">
        <v>1</v>
      </c>
      <c r="R35" s="27">
        <v>238</v>
      </c>
      <c r="S35" s="28" t="s">
        <v>424</v>
      </c>
      <c r="T35" s="28" t="s">
        <v>383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52.784500000000001</v>
      </c>
      <c r="AD35" s="30">
        <v>0.2116671679197995</v>
      </c>
      <c r="AE35" s="29">
        <v>1</v>
      </c>
    </row>
    <row r="36" spans="2:31" x14ac:dyDescent="0.2">
      <c r="B36" s="27">
        <v>212</v>
      </c>
      <c r="C36" s="28" t="s">
        <v>426</v>
      </c>
      <c r="D36" s="28" t="s">
        <v>381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-21.1493</v>
      </c>
      <c r="N36" s="30">
        <v>8.4809223057644101E-2</v>
      </c>
      <c r="O36" s="29">
        <v>1</v>
      </c>
      <c r="R36" s="27">
        <v>212</v>
      </c>
      <c r="S36" s="28" t="s">
        <v>426</v>
      </c>
      <c r="T36" s="28" t="s">
        <v>381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-21.433199999999999</v>
      </c>
      <c r="AD36" s="30">
        <v>8.5947669172932339E-2</v>
      </c>
      <c r="AE36" s="29">
        <v>1</v>
      </c>
    </row>
    <row r="37" spans="2:31" x14ac:dyDescent="0.2">
      <c r="B37" s="27">
        <v>212</v>
      </c>
      <c r="C37" s="28" t="s">
        <v>427</v>
      </c>
      <c r="D37" s="28" t="s">
        <v>383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52.983400000000003</v>
      </c>
      <c r="N37" s="30">
        <v>0.21246476190476191</v>
      </c>
      <c r="O37" s="29">
        <v>1</v>
      </c>
      <c r="R37" s="27">
        <v>212</v>
      </c>
      <c r="S37" s="28" t="s">
        <v>427</v>
      </c>
      <c r="T37" s="28" t="s">
        <v>383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55.890099999999997</v>
      </c>
      <c r="AD37" s="30">
        <v>0.22412070175438595</v>
      </c>
      <c r="AE37" s="29">
        <v>1</v>
      </c>
    </row>
    <row r="38" spans="2:31" x14ac:dyDescent="0.2">
      <c r="B38" s="27">
        <v>215</v>
      </c>
      <c r="C38" s="28" t="s">
        <v>429</v>
      </c>
      <c r="D38" s="28" t="s">
        <v>381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-38.4358</v>
      </c>
      <c r="N38" s="30">
        <v>0.15412852130325816</v>
      </c>
      <c r="O38" s="29">
        <v>1</v>
      </c>
      <c r="R38" s="27">
        <v>215</v>
      </c>
      <c r="S38" s="28" t="s">
        <v>429</v>
      </c>
      <c r="T38" s="28" t="s">
        <v>381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-38.707900000000002</v>
      </c>
      <c r="AD38" s="30">
        <v>0.15521964912280703</v>
      </c>
      <c r="AE38" s="29">
        <v>1</v>
      </c>
    </row>
    <row r="39" spans="2:31" x14ac:dyDescent="0.2">
      <c r="B39" s="27">
        <v>215</v>
      </c>
      <c r="C39" s="28" t="s">
        <v>430</v>
      </c>
      <c r="D39" s="28" t="s">
        <v>383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77.482600000000005</v>
      </c>
      <c r="N39" s="30">
        <v>0.31070716791979952</v>
      </c>
      <c r="O39" s="29">
        <v>1</v>
      </c>
      <c r="R39" s="27">
        <v>215</v>
      </c>
      <c r="S39" s="28" t="s">
        <v>430</v>
      </c>
      <c r="T39" s="28" t="s">
        <v>383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55.890099999999997</v>
      </c>
      <c r="AD39" s="30">
        <v>0.22412070175438595</v>
      </c>
      <c r="AE39" s="29">
        <v>1</v>
      </c>
    </row>
    <row r="40" spans="2:31" x14ac:dyDescent="0.2">
      <c r="B40" s="27">
        <v>218</v>
      </c>
      <c r="C40" s="28" t="s">
        <v>432</v>
      </c>
      <c r="D40" s="28" t="s">
        <v>381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-35.900799999999997</v>
      </c>
      <c r="N40" s="30">
        <v>0.14396310776942353</v>
      </c>
      <c r="O40" s="29">
        <v>1</v>
      </c>
      <c r="R40" s="27">
        <v>218</v>
      </c>
      <c r="S40" s="28" t="s">
        <v>432</v>
      </c>
      <c r="T40" s="28" t="s">
        <v>381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-36.228400000000001</v>
      </c>
      <c r="AD40" s="30">
        <v>0.14527679197994989</v>
      </c>
      <c r="AE40" s="29">
        <v>1</v>
      </c>
    </row>
    <row r="41" spans="2:31" x14ac:dyDescent="0.2">
      <c r="B41" s="27">
        <v>218</v>
      </c>
      <c r="C41" s="28" t="s">
        <v>433</v>
      </c>
      <c r="D41" s="28" t="s">
        <v>383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77.482600000000005</v>
      </c>
      <c r="N41" s="30">
        <v>0.31070716791979952</v>
      </c>
      <c r="O41" s="29">
        <v>1</v>
      </c>
      <c r="R41" s="27">
        <v>218</v>
      </c>
      <c r="S41" s="28" t="s">
        <v>433</v>
      </c>
      <c r="T41" s="28" t="s">
        <v>383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79.522000000000006</v>
      </c>
      <c r="AD41" s="30">
        <v>0.31888521303258144</v>
      </c>
      <c r="AE41" s="29">
        <v>1</v>
      </c>
    </row>
    <row r="42" spans="2:31" x14ac:dyDescent="0.2">
      <c r="B42" s="27">
        <v>221</v>
      </c>
      <c r="C42" s="28" t="s">
        <v>435</v>
      </c>
      <c r="D42" s="28" t="s">
        <v>381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-35.9084</v>
      </c>
      <c r="N42" s="30">
        <v>0.14399358395989975</v>
      </c>
      <c r="O42" s="29">
        <v>1</v>
      </c>
      <c r="R42" s="27">
        <v>221</v>
      </c>
      <c r="S42" s="28" t="s">
        <v>435</v>
      </c>
      <c r="T42" s="28" t="s">
        <v>381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-36.223599999999998</v>
      </c>
      <c r="AD42" s="30">
        <v>0.14525754385964912</v>
      </c>
      <c r="AE42" s="29">
        <v>1</v>
      </c>
    </row>
    <row r="43" spans="2:31" x14ac:dyDescent="0.2">
      <c r="B43" s="27">
        <v>221</v>
      </c>
      <c r="C43" s="28" t="s">
        <v>436</v>
      </c>
      <c r="D43" s="28" t="s">
        <v>383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77.482600000000005</v>
      </c>
      <c r="N43" s="30">
        <v>0.31070716791979952</v>
      </c>
      <c r="O43" s="29">
        <v>1</v>
      </c>
      <c r="R43" s="27">
        <v>221</v>
      </c>
      <c r="S43" s="28" t="s">
        <v>436</v>
      </c>
      <c r="T43" s="28" t="s">
        <v>383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79.538399999999996</v>
      </c>
      <c r="AD43" s="30">
        <v>0.31895097744360901</v>
      </c>
      <c r="AE43" s="29">
        <v>1</v>
      </c>
    </row>
    <row r="44" spans="2:31" x14ac:dyDescent="0.2">
      <c r="B44" s="27">
        <v>224</v>
      </c>
      <c r="C44" s="28" t="s">
        <v>438</v>
      </c>
      <c r="D44" s="28" t="s">
        <v>381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-38.326999999999998</v>
      </c>
      <c r="N44" s="30">
        <v>0.1536922305764411</v>
      </c>
      <c r="O44" s="29">
        <v>1</v>
      </c>
      <c r="R44" s="27">
        <v>224</v>
      </c>
      <c r="S44" s="28" t="s">
        <v>438</v>
      </c>
      <c r="T44" s="28" t="s">
        <v>381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-38.557099999999998</v>
      </c>
      <c r="AD44" s="30">
        <v>0.15461493734335838</v>
      </c>
      <c r="AE44" s="29">
        <v>1</v>
      </c>
    </row>
    <row r="45" spans="2:31" x14ac:dyDescent="0.2">
      <c r="B45" s="27">
        <v>224</v>
      </c>
      <c r="C45" s="28" t="s">
        <v>439</v>
      </c>
      <c r="D45" s="28" t="s">
        <v>383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77.531099999999995</v>
      </c>
      <c r="N45" s="30">
        <v>0.31090165413533832</v>
      </c>
      <c r="O45" s="29">
        <v>1</v>
      </c>
      <c r="R45" s="27">
        <v>224</v>
      </c>
      <c r="S45" s="28" t="s">
        <v>439</v>
      </c>
      <c r="T45" s="28" t="s">
        <v>383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79.538399999999996</v>
      </c>
      <c r="AD45" s="30">
        <v>0.31895097744360901</v>
      </c>
      <c r="AE45" s="29">
        <v>1</v>
      </c>
    </row>
    <row r="46" spans="2:31" x14ac:dyDescent="0.2">
      <c r="B46" s="27">
        <v>227</v>
      </c>
      <c r="C46" s="28" t="s">
        <v>441</v>
      </c>
      <c r="D46" s="28" t="s">
        <v>381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-21.151800000000001</v>
      </c>
      <c r="N46" s="30">
        <v>8.4819248120300769E-2</v>
      </c>
      <c r="O46" s="29">
        <v>1</v>
      </c>
      <c r="R46" s="27">
        <v>227</v>
      </c>
      <c r="S46" s="28" t="s">
        <v>441</v>
      </c>
      <c r="T46" s="28" t="s">
        <v>381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-21.381599999999999</v>
      </c>
      <c r="AD46" s="30">
        <v>8.5740751879699248E-2</v>
      </c>
      <c r="AE46" s="29">
        <v>1</v>
      </c>
    </row>
    <row r="47" spans="2:31" x14ac:dyDescent="0.2">
      <c r="B47" s="27">
        <v>227</v>
      </c>
      <c r="C47" s="28" t="s">
        <v>442</v>
      </c>
      <c r="D47" s="28" t="s">
        <v>383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77.531099999999995</v>
      </c>
      <c r="N47" s="30">
        <v>0.31090165413533832</v>
      </c>
      <c r="O47" s="29">
        <v>1</v>
      </c>
      <c r="R47" s="27">
        <v>227</v>
      </c>
      <c r="S47" s="28" t="s">
        <v>442</v>
      </c>
      <c r="T47" s="28" t="s">
        <v>383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55.928100000000001</v>
      </c>
      <c r="AD47" s="30">
        <v>0.22427308270676691</v>
      </c>
      <c r="AE47" s="29">
        <v>1</v>
      </c>
    </row>
    <row r="48" spans="2:31" x14ac:dyDescent="0.2">
      <c r="B48" s="27">
        <v>239</v>
      </c>
      <c r="C48" s="28" t="s">
        <v>444</v>
      </c>
      <c r="D48" s="28" t="s">
        <v>381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-37.228900000000003</v>
      </c>
      <c r="N48" s="30">
        <v>0.14928882205513785</v>
      </c>
      <c r="O48" s="29">
        <v>1</v>
      </c>
      <c r="R48" s="27">
        <v>239</v>
      </c>
      <c r="S48" s="28" t="s">
        <v>444</v>
      </c>
      <c r="T48" s="28" t="s">
        <v>381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-37.287500000000001</v>
      </c>
      <c r="AD48" s="30">
        <v>0.14952380952380953</v>
      </c>
      <c r="AE48" s="29">
        <v>1</v>
      </c>
    </row>
    <row r="49" spans="2:31" x14ac:dyDescent="0.2">
      <c r="B49" s="27">
        <v>239</v>
      </c>
      <c r="C49" s="28" t="s">
        <v>445</v>
      </c>
      <c r="D49" s="28" t="s">
        <v>383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77.531099999999995</v>
      </c>
      <c r="N49" s="30">
        <v>0.31090165413533832</v>
      </c>
      <c r="O49" s="29">
        <v>1</v>
      </c>
      <c r="R49" s="27">
        <v>239</v>
      </c>
      <c r="S49" s="28" t="s">
        <v>445</v>
      </c>
      <c r="T49" s="28" t="s">
        <v>383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55.928100000000001</v>
      </c>
      <c r="AD49" s="30">
        <v>0.22427308270676691</v>
      </c>
      <c r="AE49" s="29">
        <v>1</v>
      </c>
    </row>
    <row r="50" spans="2:31" x14ac:dyDescent="0.2">
      <c r="B50" s="27">
        <v>240</v>
      </c>
      <c r="C50" s="28" t="s">
        <v>447</v>
      </c>
      <c r="D50" s="28" t="s">
        <v>381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-37.064999999999998</v>
      </c>
      <c r="N50" s="30">
        <v>0.14863157894736842</v>
      </c>
      <c r="O50" s="29">
        <v>1</v>
      </c>
      <c r="R50" s="27">
        <v>240</v>
      </c>
      <c r="S50" s="28" t="s">
        <v>447</v>
      </c>
      <c r="T50" s="28" t="s">
        <v>381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-37.074599999999997</v>
      </c>
      <c r="AD50" s="30">
        <v>0.14867007518796993</v>
      </c>
      <c r="AE50" s="29">
        <v>1</v>
      </c>
    </row>
    <row r="51" spans="2:31" x14ac:dyDescent="0.2">
      <c r="B51" s="27">
        <v>240</v>
      </c>
      <c r="C51" s="28" t="s">
        <v>448</v>
      </c>
      <c r="D51" s="28" t="s">
        <v>383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77.531099999999995</v>
      </c>
      <c r="N51" s="30">
        <v>0.31090165413533832</v>
      </c>
      <c r="O51" s="29">
        <v>1</v>
      </c>
      <c r="R51" s="27">
        <v>240</v>
      </c>
      <c r="S51" s="28" t="s">
        <v>448</v>
      </c>
      <c r="T51" s="28" t="s">
        <v>383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55.928100000000001</v>
      </c>
      <c r="AD51" s="30">
        <v>0.22427308270676691</v>
      </c>
      <c r="AE51" s="29">
        <v>1</v>
      </c>
    </row>
    <row r="52" spans="2:31" x14ac:dyDescent="0.2">
      <c r="B52" s="27">
        <v>241</v>
      </c>
      <c r="C52" s="28" t="s">
        <v>449</v>
      </c>
      <c r="D52" s="28" t="s">
        <v>381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-40.008600000000001</v>
      </c>
      <c r="N52" s="30">
        <v>0.16043548872180449</v>
      </c>
      <c r="O52" s="29">
        <v>1</v>
      </c>
      <c r="R52" s="27">
        <v>241</v>
      </c>
      <c r="S52" s="28" t="s">
        <v>449</v>
      </c>
      <c r="T52" s="28" t="s">
        <v>381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-40.038699999999999</v>
      </c>
      <c r="AD52" s="30">
        <v>0.16055619047619046</v>
      </c>
      <c r="AE52" s="29">
        <v>1</v>
      </c>
    </row>
    <row r="53" spans="2:31" x14ac:dyDescent="0.2">
      <c r="B53" s="27">
        <v>241</v>
      </c>
      <c r="C53" s="28" t="s">
        <v>450</v>
      </c>
      <c r="D53" s="28" t="s">
        <v>383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77.531099999999995</v>
      </c>
      <c r="N53" s="30">
        <v>0.31090165413533832</v>
      </c>
      <c r="O53" s="29">
        <v>1</v>
      </c>
      <c r="R53" s="27">
        <v>241</v>
      </c>
      <c r="S53" s="28" t="s">
        <v>450</v>
      </c>
      <c r="T53" s="28" t="s">
        <v>383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55.928100000000001</v>
      </c>
      <c r="AD53" s="30">
        <v>0.22427308270676691</v>
      </c>
      <c r="AE53" s="29">
        <v>1</v>
      </c>
    </row>
    <row r="54" spans="2:31" x14ac:dyDescent="0.2">
      <c r="B54" s="27">
        <v>242</v>
      </c>
      <c r="C54" s="28" t="s">
        <v>451</v>
      </c>
      <c r="D54" s="28" t="s">
        <v>381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-40.8429</v>
      </c>
      <c r="N54" s="30">
        <v>0.16378105263157897</v>
      </c>
      <c r="O54" s="29">
        <v>1</v>
      </c>
      <c r="R54" s="27">
        <v>242</v>
      </c>
      <c r="S54" s="28" t="s">
        <v>451</v>
      </c>
      <c r="T54" s="28" t="s">
        <v>381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-40.906199999999998</v>
      </c>
      <c r="AD54" s="30">
        <v>0.1640348872180451</v>
      </c>
      <c r="AE54" s="29">
        <v>1</v>
      </c>
    </row>
    <row r="55" spans="2:31" x14ac:dyDescent="0.2">
      <c r="B55" s="27">
        <v>242</v>
      </c>
      <c r="C55" s="28" t="s">
        <v>452</v>
      </c>
      <c r="D55" s="28" t="s">
        <v>383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77.531099999999995</v>
      </c>
      <c r="N55" s="30">
        <v>0.31090165413533832</v>
      </c>
      <c r="O55" s="29">
        <v>1</v>
      </c>
      <c r="R55" s="27">
        <v>242</v>
      </c>
      <c r="S55" s="28" t="s">
        <v>452</v>
      </c>
      <c r="T55" s="28" t="s">
        <v>383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55.928100000000001</v>
      </c>
      <c r="AD55" s="30">
        <v>0.22427308270676691</v>
      </c>
      <c r="AE55" s="29">
        <v>1</v>
      </c>
    </row>
    <row r="56" spans="2:31" x14ac:dyDescent="0.2">
      <c r="B56" s="27">
        <v>243</v>
      </c>
      <c r="C56" s="28" t="s">
        <v>454</v>
      </c>
      <c r="D56" s="28" t="s">
        <v>381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-37.7896</v>
      </c>
      <c r="N56" s="30">
        <v>0.15153724310776942</v>
      </c>
      <c r="O56" s="29">
        <v>1</v>
      </c>
      <c r="R56" s="27">
        <v>243</v>
      </c>
      <c r="S56" s="28" t="s">
        <v>454</v>
      </c>
      <c r="T56" s="28" t="s">
        <v>381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-37.795400000000001</v>
      </c>
      <c r="AD56" s="30">
        <v>0.15156050125313283</v>
      </c>
      <c r="AE56" s="29">
        <v>1</v>
      </c>
    </row>
    <row r="57" spans="2:31" x14ac:dyDescent="0.2">
      <c r="B57" s="27">
        <v>243</v>
      </c>
      <c r="C57" s="28" t="s">
        <v>455</v>
      </c>
      <c r="D57" s="28" t="s">
        <v>383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77.531099999999995</v>
      </c>
      <c r="N57" s="30">
        <v>0.31090165413533832</v>
      </c>
      <c r="O57" s="29">
        <v>1</v>
      </c>
      <c r="R57" s="27">
        <v>243</v>
      </c>
      <c r="S57" s="28" t="s">
        <v>455</v>
      </c>
      <c r="T57" s="28" t="s">
        <v>383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55.928100000000001</v>
      </c>
      <c r="AD57" s="30">
        <v>0.22427308270676691</v>
      </c>
      <c r="AE57" s="29">
        <v>1</v>
      </c>
    </row>
    <row r="58" spans="2:31" x14ac:dyDescent="0.2">
      <c r="B58" s="27">
        <v>213</v>
      </c>
      <c r="C58" s="28" t="s">
        <v>457</v>
      </c>
      <c r="D58" s="28" t="s">
        <v>381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-24.9831</v>
      </c>
      <c r="N58" s="30">
        <v>0.10018285714285714</v>
      </c>
      <c r="O58" s="29">
        <v>1</v>
      </c>
      <c r="R58" s="27">
        <v>213</v>
      </c>
      <c r="S58" s="28" t="s">
        <v>457</v>
      </c>
      <c r="T58" s="28" t="s">
        <v>381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-25.243300000000001</v>
      </c>
      <c r="AD58" s="30">
        <v>0.10122626566416042</v>
      </c>
      <c r="AE58" s="29">
        <v>1</v>
      </c>
    </row>
    <row r="59" spans="2:31" x14ac:dyDescent="0.2">
      <c r="B59" s="27">
        <v>213</v>
      </c>
      <c r="C59" s="28" t="s">
        <v>458</v>
      </c>
      <c r="D59" s="28" t="s">
        <v>383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77.531099999999995</v>
      </c>
      <c r="N59" s="30">
        <v>0.31090165413533832</v>
      </c>
      <c r="O59" s="29">
        <v>1</v>
      </c>
      <c r="R59" s="27">
        <v>213</v>
      </c>
      <c r="S59" s="28" t="s">
        <v>458</v>
      </c>
      <c r="T59" s="28" t="s">
        <v>383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55.928100000000001</v>
      </c>
      <c r="AD59" s="30">
        <v>0.22427308270676691</v>
      </c>
      <c r="AE59" s="29">
        <v>1</v>
      </c>
    </row>
    <row r="60" spans="2:31" x14ac:dyDescent="0.2">
      <c r="B60" s="27">
        <v>216</v>
      </c>
      <c r="C60" s="28" t="s">
        <v>460</v>
      </c>
      <c r="D60" s="28" t="s">
        <v>381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-39.1736</v>
      </c>
      <c r="N60" s="30">
        <v>0.1570871177944862</v>
      </c>
      <c r="O60" s="29">
        <v>1</v>
      </c>
      <c r="R60" s="27">
        <v>216</v>
      </c>
      <c r="S60" s="28" t="s">
        <v>460</v>
      </c>
      <c r="T60" s="28" t="s">
        <v>381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-39.437199999999997</v>
      </c>
      <c r="AD60" s="30">
        <v>0.15814416040100249</v>
      </c>
      <c r="AE60" s="29">
        <v>1</v>
      </c>
    </row>
    <row r="61" spans="2:31" x14ac:dyDescent="0.2">
      <c r="B61" s="27">
        <v>216</v>
      </c>
      <c r="C61" s="28" t="s">
        <v>461</v>
      </c>
      <c r="D61" s="28" t="s">
        <v>383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77.531099999999995</v>
      </c>
      <c r="N61" s="30">
        <v>0.31090165413533832</v>
      </c>
      <c r="O61" s="29">
        <v>1</v>
      </c>
      <c r="R61" s="27">
        <v>216</v>
      </c>
      <c r="S61" s="28" t="s">
        <v>461</v>
      </c>
      <c r="T61" s="28" t="s">
        <v>383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55.928100000000001</v>
      </c>
      <c r="AD61" s="30">
        <v>0.22427308270676691</v>
      </c>
      <c r="AE61" s="29">
        <v>1</v>
      </c>
    </row>
    <row r="62" spans="2:31" x14ac:dyDescent="0.2">
      <c r="B62" s="27">
        <v>219</v>
      </c>
      <c r="C62" s="28" t="s">
        <v>463</v>
      </c>
      <c r="D62" s="28" t="s">
        <v>381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-40.305799999999998</v>
      </c>
      <c r="N62" s="30">
        <v>0.16162726817042605</v>
      </c>
      <c r="O62" s="29">
        <v>1</v>
      </c>
      <c r="R62" s="27">
        <v>219</v>
      </c>
      <c r="S62" s="28" t="s">
        <v>463</v>
      </c>
      <c r="T62" s="28" t="s">
        <v>381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-40.593400000000003</v>
      </c>
      <c r="AD62" s="30">
        <v>0.16278055137844613</v>
      </c>
      <c r="AE62" s="29">
        <v>1</v>
      </c>
    </row>
    <row r="63" spans="2:31" x14ac:dyDescent="0.2">
      <c r="B63" s="27">
        <v>219</v>
      </c>
      <c r="C63" s="28" t="s">
        <v>464</v>
      </c>
      <c r="D63" s="28" t="s">
        <v>383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77.531099999999995</v>
      </c>
      <c r="N63" s="30">
        <v>0.31090165413533832</v>
      </c>
      <c r="O63" s="29">
        <v>1</v>
      </c>
      <c r="R63" s="27">
        <v>219</v>
      </c>
      <c r="S63" s="28" t="s">
        <v>464</v>
      </c>
      <c r="T63" s="28" t="s">
        <v>383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55.928100000000001</v>
      </c>
      <c r="AD63" s="30">
        <v>0.22427308270676691</v>
      </c>
      <c r="AE63" s="29">
        <v>1</v>
      </c>
    </row>
    <row r="64" spans="2:31" x14ac:dyDescent="0.2">
      <c r="B64" s="27">
        <v>222</v>
      </c>
      <c r="C64" s="28" t="s">
        <v>466</v>
      </c>
      <c r="D64" s="28" t="s">
        <v>381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-40.326999999999998</v>
      </c>
      <c r="N64" s="30">
        <v>0.16171228070175439</v>
      </c>
      <c r="O64" s="29">
        <v>1</v>
      </c>
      <c r="R64" s="27">
        <v>222</v>
      </c>
      <c r="S64" s="28" t="s">
        <v>466</v>
      </c>
      <c r="T64" s="28" t="s">
        <v>381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-40.603999999999999</v>
      </c>
      <c r="AD64" s="30">
        <v>0.16282305764411029</v>
      </c>
      <c r="AE64" s="29">
        <v>1</v>
      </c>
    </row>
    <row r="65" spans="2:31" x14ac:dyDescent="0.2">
      <c r="B65" s="27">
        <v>222</v>
      </c>
      <c r="C65" s="28" t="s">
        <v>467</v>
      </c>
      <c r="D65" s="28" t="s">
        <v>383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77.531099999999995</v>
      </c>
      <c r="N65" s="30">
        <v>0.31090165413533832</v>
      </c>
      <c r="O65" s="29">
        <v>1</v>
      </c>
      <c r="R65" s="27">
        <v>222</v>
      </c>
      <c r="S65" s="28" t="s">
        <v>467</v>
      </c>
      <c r="T65" s="28" t="s">
        <v>383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55.928100000000001</v>
      </c>
      <c r="AD65" s="30">
        <v>0.22427308270676691</v>
      </c>
      <c r="AE65" s="29">
        <v>1</v>
      </c>
    </row>
    <row r="66" spans="2:31" x14ac:dyDescent="0.2">
      <c r="B66" s="27">
        <v>225</v>
      </c>
      <c r="C66" s="28" t="s">
        <v>469</v>
      </c>
      <c r="D66" s="28" t="s">
        <v>381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-39.233199999999997</v>
      </c>
      <c r="N66" s="30">
        <v>0.15732611528822055</v>
      </c>
      <c r="O66" s="29">
        <v>1</v>
      </c>
      <c r="R66" s="27">
        <v>225</v>
      </c>
      <c r="S66" s="28" t="s">
        <v>469</v>
      </c>
      <c r="T66" s="28" t="s">
        <v>381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-39.459499999999998</v>
      </c>
      <c r="AD66" s="30">
        <v>0.15823358395989975</v>
      </c>
      <c r="AE66" s="29">
        <v>1</v>
      </c>
    </row>
    <row r="67" spans="2:31" x14ac:dyDescent="0.2">
      <c r="B67" s="27">
        <v>225</v>
      </c>
      <c r="C67" s="28" t="s">
        <v>470</v>
      </c>
      <c r="D67" s="28" t="s">
        <v>383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77.531099999999995</v>
      </c>
      <c r="N67" s="30">
        <v>0.31090165413533832</v>
      </c>
      <c r="O67" s="29">
        <v>1</v>
      </c>
      <c r="R67" s="27">
        <v>225</v>
      </c>
      <c r="S67" s="28" t="s">
        <v>470</v>
      </c>
      <c r="T67" s="28" t="s">
        <v>383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55.928100000000001</v>
      </c>
      <c r="AD67" s="30">
        <v>0.22427308270676691</v>
      </c>
      <c r="AE67" s="29">
        <v>1</v>
      </c>
    </row>
    <row r="68" spans="2:31" x14ac:dyDescent="0.2">
      <c r="B68" s="27">
        <v>228</v>
      </c>
      <c r="C68" s="28" t="s">
        <v>472</v>
      </c>
      <c r="D68" s="28" t="s">
        <v>381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-25.059100000000001</v>
      </c>
      <c r="N68" s="30">
        <v>0.10048761904761906</v>
      </c>
      <c r="O68" s="29">
        <v>1</v>
      </c>
      <c r="R68" s="27">
        <v>228</v>
      </c>
      <c r="S68" s="28" t="s">
        <v>472</v>
      </c>
      <c r="T68" s="28" t="s">
        <v>381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-25.267600000000002</v>
      </c>
      <c r="AD68" s="30">
        <v>0.10132370927318296</v>
      </c>
      <c r="AE68" s="29">
        <v>1</v>
      </c>
    </row>
    <row r="69" spans="2:31" x14ac:dyDescent="0.2">
      <c r="B69" s="27">
        <v>228</v>
      </c>
      <c r="C69" s="28" t="s">
        <v>473</v>
      </c>
      <c r="D69" s="28" t="s">
        <v>383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77.531099999999995</v>
      </c>
      <c r="N69" s="30">
        <v>0.31090165413533832</v>
      </c>
      <c r="O69" s="29">
        <v>1</v>
      </c>
      <c r="R69" s="27">
        <v>228</v>
      </c>
      <c r="S69" s="28" t="s">
        <v>473</v>
      </c>
      <c r="T69" s="28" t="s">
        <v>383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55.928100000000001</v>
      </c>
      <c r="AD69" s="30">
        <v>0.22427308270676691</v>
      </c>
      <c r="AE69" s="29">
        <v>1</v>
      </c>
    </row>
    <row r="70" spans="2:31" x14ac:dyDescent="0.2">
      <c r="B70" s="27">
        <v>244</v>
      </c>
      <c r="C70" s="28" t="s">
        <v>475</v>
      </c>
      <c r="D70" s="28" t="s">
        <v>381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-23.308700000000002</v>
      </c>
      <c r="N70" s="30">
        <v>9.3468471177944865E-2</v>
      </c>
      <c r="O70" s="29">
        <v>1</v>
      </c>
      <c r="R70" s="27">
        <v>244</v>
      </c>
      <c r="S70" s="28" t="s">
        <v>475</v>
      </c>
      <c r="T70" s="28" t="s">
        <v>381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-23.304400000000001</v>
      </c>
      <c r="AD70" s="30">
        <v>9.3451228070175446E-2</v>
      </c>
      <c r="AE70" s="29">
        <v>1</v>
      </c>
    </row>
    <row r="71" spans="2:31" x14ac:dyDescent="0.2">
      <c r="B71" s="27">
        <v>244</v>
      </c>
      <c r="C71" s="28" t="s">
        <v>476</v>
      </c>
      <c r="D71" s="28" t="s">
        <v>383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77.531099999999995</v>
      </c>
      <c r="N71" s="30">
        <v>0.31090165413533832</v>
      </c>
      <c r="O71" s="29">
        <v>1</v>
      </c>
      <c r="R71" s="27">
        <v>244</v>
      </c>
      <c r="S71" s="28" t="s">
        <v>476</v>
      </c>
      <c r="T71" s="28" t="s">
        <v>383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55.928100000000001</v>
      </c>
      <c r="AD71" s="30">
        <v>0.22427308270676691</v>
      </c>
      <c r="AE71" s="29">
        <v>1</v>
      </c>
    </row>
    <row r="72" spans="2:31" x14ac:dyDescent="0.2">
      <c r="B72" s="27">
        <v>245</v>
      </c>
      <c r="C72" s="28" t="s">
        <v>478</v>
      </c>
      <c r="D72" s="28" t="s">
        <v>381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-27.795000000000002</v>
      </c>
      <c r="N72" s="30">
        <v>0.11145864661654135</v>
      </c>
      <c r="O72" s="29">
        <v>1</v>
      </c>
      <c r="R72" s="27">
        <v>245</v>
      </c>
      <c r="S72" s="28" t="s">
        <v>478</v>
      </c>
      <c r="T72" s="28" t="s">
        <v>381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-27.835000000000001</v>
      </c>
      <c r="AD72" s="30">
        <v>0.11161904761904762</v>
      </c>
      <c r="AE72" s="29">
        <v>1</v>
      </c>
    </row>
    <row r="73" spans="2:31" x14ac:dyDescent="0.2">
      <c r="B73" s="27">
        <v>245</v>
      </c>
      <c r="C73" s="28" t="s">
        <v>479</v>
      </c>
      <c r="D73" s="28" t="s">
        <v>383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77.531099999999995</v>
      </c>
      <c r="N73" s="30">
        <v>0.31090165413533832</v>
      </c>
      <c r="O73" s="29">
        <v>1</v>
      </c>
      <c r="R73" s="27">
        <v>245</v>
      </c>
      <c r="S73" s="28" t="s">
        <v>479</v>
      </c>
      <c r="T73" s="28" t="s">
        <v>383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55.928100000000001</v>
      </c>
      <c r="AD73" s="30">
        <v>0.22427308270676691</v>
      </c>
      <c r="AE73" s="29">
        <v>1</v>
      </c>
    </row>
    <row r="74" spans="2:31" x14ac:dyDescent="0.2">
      <c r="B74" s="27">
        <v>246</v>
      </c>
      <c r="C74" s="28" t="s">
        <v>480</v>
      </c>
      <c r="D74" s="28" t="s">
        <v>381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-25.626200000000001</v>
      </c>
      <c r="N74" s="30">
        <v>0.10276170426065163</v>
      </c>
      <c r="O74" s="29">
        <v>1</v>
      </c>
      <c r="R74" s="27">
        <v>246</v>
      </c>
      <c r="S74" s="28" t="s">
        <v>480</v>
      </c>
      <c r="T74" s="28" t="s">
        <v>381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-25.653400000000001</v>
      </c>
      <c r="AD74" s="30">
        <v>0.1028707769423559</v>
      </c>
      <c r="AE74" s="29">
        <v>1</v>
      </c>
    </row>
    <row r="75" spans="2:31" x14ac:dyDescent="0.2">
      <c r="B75" s="27">
        <v>246</v>
      </c>
      <c r="C75" s="28" t="s">
        <v>481</v>
      </c>
      <c r="D75" s="28" t="s">
        <v>383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77.531099999999995</v>
      </c>
      <c r="N75" s="30">
        <v>0.31090165413533832</v>
      </c>
      <c r="O75" s="29">
        <v>1</v>
      </c>
      <c r="R75" s="27">
        <v>246</v>
      </c>
      <c r="S75" s="28" t="s">
        <v>481</v>
      </c>
      <c r="T75" s="28" t="s">
        <v>383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55.928100000000001</v>
      </c>
      <c r="AD75" s="30">
        <v>0.22427308270676691</v>
      </c>
      <c r="AE75" s="29">
        <v>1</v>
      </c>
    </row>
    <row r="76" spans="2:31" x14ac:dyDescent="0.2">
      <c r="B76" s="27">
        <v>247</v>
      </c>
      <c r="C76" s="28" t="s">
        <v>482</v>
      </c>
      <c r="D76" s="28" t="s">
        <v>381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-24.690100000000001</v>
      </c>
      <c r="N76" s="30">
        <v>9.9007919799498759E-2</v>
      </c>
      <c r="O76" s="29">
        <v>1</v>
      </c>
      <c r="R76" s="27">
        <v>247</v>
      </c>
      <c r="S76" s="28" t="s">
        <v>482</v>
      </c>
      <c r="T76" s="28" t="s">
        <v>381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-24.695699999999999</v>
      </c>
      <c r="AD76" s="30">
        <v>9.9030375939849619E-2</v>
      </c>
      <c r="AE76" s="29">
        <v>1</v>
      </c>
    </row>
    <row r="77" spans="2:31" x14ac:dyDescent="0.2">
      <c r="B77" s="27">
        <v>247</v>
      </c>
      <c r="C77" s="28" t="s">
        <v>483</v>
      </c>
      <c r="D77" s="28" t="s">
        <v>383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77.531099999999995</v>
      </c>
      <c r="N77" s="30">
        <v>0.31090165413533832</v>
      </c>
      <c r="O77" s="29">
        <v>1</v>
      </c>
      <c r="R77" s="27">
        <v>247</v>
      </c>
      <c r="S77" s="28" t="s">
        <v>483</v>
      </c>
      <c r="T77" s="28" t="s">
        <v>383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55.928100000000001</v>
      </c>
      <c r="AD77" s="30">
        <v>0.22427308270676691</v>
      </c>
      <c r="AE77" s="29">
        <v>1</v>
      </c>
    </row>
    <row r="78" spans="2:31" x14ac:dyDescent="0.2">
      <c r="B78" s="27">
        <v>248</v>
      </c>
      <c r="C78" s="28" t="s">
        <v>485</v>
      </c>
      <c r="D78" s="28" t="s">
        <v>381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-30.469100000000001</v>
      </c>
      <c r="N78" s="30">
        <v>0.12218185463659149</v>
      </c>
      <c r="O78" s="29">
        <v>1</v>
      </c>
      <c r="R78" s="27">
        <v>248</v>
      </c>
      <c r="S78" s="28" t="s">
        <v>485</v>
      </c>
      <c r="T78" s="28" t="s">
        <v>381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-30.511399999999998</v>
      </c>
      <c r="AD78" s="30">
        <v>0.12235147869674184</v>
      </c>
      <c r="AE78" s="29">
        <v>1</v>
      </c>
    </row>
    <row r="79" spans="2:31" x14ac:dyDescent="0.2">
      <c r="B79" s="27">
        <v>248</v>
      </c>
      <c r="C79" s="28" t="s">
        <v>486</v>
      </c>
      <c r="D79" s="28" t="s">
        <v>383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77.531099999999995</v>
      </c>
      <c r="N79" s="30">
        <v>0.31090165413533832</v>
      </c>
      <c r="O79" s="29">
        <v>1</v>
      </c>
      <c r="R79" s="27">
        <v>248</v>
      </c>
      <c r="S79" s="28" t="s">
        <v>486</v>
      </c>
      <c r="T79" s="28" t="s">
        <v>383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55.928100000000001</v>
      </c>
      <c r="AD79" s="30">
        <v>0.22427308270676691</v>
      </c>
      <c r="AE79" s="29">
        <v>1</v>
      </c>
    </row>
    <row r="80" spans="2:31" x14ac:dyDescent="0.2">
      <c r="B80" s="27">
        <v>291</v>
      </c>
      <c r="C80" s="28" t="s">
        <v>488</v>
      </c>
      <c r="D80" s="28" t="s">
        <v>381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-32.955500000000001</v>
      </c>
      <c r="N80" s="30">
        <v>0.13215238095238097</v>
      </c>
      <c r="O80" s="29">
        <v>1</v>
      </c>
      <c r="R80" s="27">
        <v>291</v>
      </c>
      <c r="S80" s="28" t="s">
        <v>488</v>
      </c>
      <c r="T80" s="28" t="s">
        <v>381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-32.950499999999998</v>
      </c>
      <c r="AD80" s="30">
        <v>0.13213233082706766</v>
      </c>
      <c r="AE80" s="29">
        <v>1</v>
      </c>
    </row>
    <row r="81" spans="2:31" x14ac:dyDescent="0.2">
      <c r="B81" s="27">
        <v>291</v>
      </c>
      <c r="C81" s="28" t="s">
        <v>489</v>
      </c>
      <c r="D81" s="28" t="s">
        <v>383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77.531099999999995</v>
      </c>
      <c r="N81" s="30">
        <v>0.31090165413533832</v>
      </c>
      <c r="O81" s="29">
        <v>1</v>
      </c>
      <c r="R81" s="27">
        <v>291</v>
      </c>
      <c r="S81" s="28" t="s">
        <v>489</v>
      </c>
      <c r="T81" s="28" t="s">
        <v>383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55.928100000000001</v>
      </c>
      <c r="AD81" s="30">
        <v>0.22427308270676691</v>
      </c>
      <c r="AE81" s="29">
        <v>1</v>
      </c>
    </row>
    <row r="82" spans="2:31" x14ac:dyDescent="0.2">
      <c r="B82" s="27">
        <v>292</v>
      </c>
      <c r="C82" s="28" t="s">
        <v>491</v>
      </c>
      <c r="D82" s="28" t="s">
        <v>381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-36.909199999999998</v>
      </c>
      <c r="N82" s="30">
        <v>0.14800681704260651</v>
      </c>
      <c r="O82" s="29">
        <v>1</v>
      </c>
      <c r="R82" s="27">
        <v>292</v>
      </c>
      <c r="S82" s="28" t="s">
        <v>491</v>
      </c>
      <c r="T82" s="28" t="s">
        <v>381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-36.936900000000001</v>
      </c>
      <c r="AD82" s="30">
        <v>0.14811789473684212</v>
      </c>
      <c r="AE82" s="29">
        <v>1</v>
      </c>
    </row>
    <row r="83" spans="2:31" x14ac:dyDescent="0.2">
      <c r="B83" s="27">
        <v>292</v>
      </c>
      <c r="C83" s="28" t="s">
        <v>492</v>
      </c>
      <c r="D83" s="28" t="s">
        <v>383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77.531099999999995</v>
      </c>
      <c r="N83" s="30">
        <v>0.31090165413533832</v>
      </c>
      <c r="O83" s="29">
        <v>1</v>
      </c>
      <c r="R83" s="27">
        <v>292</v>
      </c>
      <c r="S83" s="28" t="s">
        <v>492</v>
      </c>
      <c r="T83" s="28" t="s">
        <v>383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55.928100000000001</v>
      </c>
      <c r="AD83" s="30">
        <v>0.22427308270676691</v>
      </c>
      <c r="AE83" s="29">
        <v>1</v>
      </c>
    </row>
    <row r="84" spans="2:31" x14ac:dyDescent="0.2">
      <c r="B84" s="27">
        <v>293</v>
      </c>
      <c r="C84" s="28" t="s">
        <v>493</v>
      </c>
      <c r="D84" s="28" t="s">
        <v>381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-33.367600000000003</v>
      </c>
      <c r="N84" s="30">
        <v>0.13380491228070177</v>
      </c>
      <c r="O84" s="29">
        <v>1</v>
      </c>
      <c r="R84" s="27">
        <v>293</v>
      </c>
      <c r="S84" s="28" t="s">
        <v>493</v>
      </c>
      <c r="T84" s="28" t="s">
        <v>381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-33.3765</v>
      </c>
      <c r="AD84" s="30">
        <v>0.1338406015037594</v>
      </c>
      <c r="AE84" s="29">
        <v>1</v>
      </c>
    </row>
    <row r="85" spans="2:31" x14ac:dyDescent="0.2">
      <c r="B85" s="27">
        <v>293</v>
      </c>
      <c r="C85" s="28" t="s">
        <v>494</v>
      </c>
      <c r="D85" s="28" t="s">
        <v>383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77.531099999999995</v>
      </c>
      <c r="N85" s="30">
        <v>0.31090165413533832</v>
      </c>
      <c r="O85" s="29">
        <v>1</v>
      </c>
      <c r="R85" s="27">
        <v>293</v>
      </c>
      <c r="S85" s="28" t="s">
        <v>494</v>
      </c>
      <c r="T85" s="28" t="s">
        <v>383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55.928100000000001</v>
      </c>
      <c r="AD85" s="30">
        <v>0.22427308270676691</v>
      </c>
      <c r="AE85" s="29">
        <v>1</v>
      </c>
    </row>
    <row r="86" spans="2:31" x14ac:dyDescent="0.2">
      <c r="B86" s="27">
        <v>294</v>
      </c>
      <c r="C86" s="28" t="s">
        <v>495</v>
      </c>
      <c r="D86" s="28" t="s">
        <v>381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-32.294800000000002</v>
      </c>
      <c r="N86" s="30">
        <v>0.12950295739348372</v>
      </c>
      <c r="O86" s="29">
        <v>1</v>
      </c>
      <c r="R86" s="27">
        <v>294</v>
      </c>
      <c r="S86" s="28" t="s">
        <v>495</v>
      </c>
      <c r="T86" s="28" t="s">
        <v>381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-32.283999999999999</v>
      </c>
      <c r="AD86" s="30">
        <v>0.12945964912280702</v>
      </c>
      <c r="AE86" s="29">
        <v>1</v>
      </c>
    </row>
    <row r="87" spans="2:31" x14ac:dyDescent="0.2">
      <c r="B87" s="27">
        <v>294</v>
      </c>
      <c r="C87" s="28" t="s">
        <v>496</v>
      </c>
      <c r="D87" s="28" t="s">
        <v>383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77.531099999999995</v>
      </c>
      <c r="N87" s="30">
        <v>0.31090165413533832</v>
      </c>
      <c r="O87" s="29">
        <v>1</v>
      </c>
      <c r="R87" s="27">
        <v>294</v>
      </c>
      <c r="S87" s="28" t="s">
        <v>496</v>
      </c>
      <c r="T87" s="28" t="s">
        <v>383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55.928100000000001</v>
      </c>
      <c r="AD87" s="30">
        <v>0.22427308270676691</v>
      </c>
      <c r="AE87" s="29">
        <v>1</v>
      </c>
    </row>
    <row r="88" spans="2:31" x14ac:dyDescent="0.2">
      <c r="B88" s="27">
        <v>295</v>
      </c>
      <c r="C88" s="28" t="s">
        <v>498</v>
      </c>
      <c r="D88" s="28" t="s">
        <v>381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-39.059199999999997</v>
      </c>
      <c r="N88" s="30">
        <v>0.15662837092731829</v>
      </c>
      <c r="O88" s="29">
        <v>1</v>
      </c>
      <c r="R88" s="27">
        <v>295</v>
      </c>
      <c r="S88" s="28" t="s">
        <v>498</v>
      </c>
      <c r="T88" s="28" t="s">
        <v>381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-39.089799999999997</v>
      </c>
      <c r="AD88" s="30">
        <v>0.15675107769423557</v>
      </c>
      <c r="AE88" s="29">
        <v>1</v>
      </c>
    </row>
    <row r="89" spans="2:31" x14ac:dyDescent="0.2">
      <c r="B89" s="27">
        <v>295</v>
      </c>
      <c r="C89" s="28" t="s">
        <v>499</v>
      </c>
      <c r="D89" s="28" t="s">
        <v>383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77.531099999999995</v>
      </c>
      <c r="N89" s="30">
        <v>0.31090165413533832</v>
      </c>
      <c r="O89" s="29">
        <v>1</v>
      </c>
      <c r="R89" s="27">
        <v>295</v>
      </c>
      <c r="S89" s="28" t="s">
        <v>499</v>
      </c>
      <c r="T89" s="28" t="s">
        <v>383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55.928100000000001</v>
      </c>
      <c r="AD89" s="30">
        <v>0.22427308270676691</v>
      </c>
      <c r="AE89" s="29">
        <v>1</v>
      </c>
    </row>
    <row r="90" spans="2:31" x14ac:dyDescent="0.2">
      <c r="B90" s="27">
        <v>273</v>
      </c>
      <c r="C90" s="28" t="s">
        <v>501</v>
      </c>
      <c r="D90" s="28" t="s">
        <v>381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-31.290900000000001</v>
      </c>
      <c r="N90" s="30">
        <v>0.12547729323308271</v>
      </c>
      <c r="O90" s="29">
        <v>1</v>
      </c>
      <c r="R90" s="27">
        <v>273</v>
      </c>
      <c r="S90" s="28" t="s">
        <v>501</v>
      </c>
      <c r="T90" s="28" t="s">
        <v>381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-31.6023</v>
      </c>
      <c r="AD90" s="30">
        <v>0.12672601503759398</v>
      </c>
      <c r="AE90" s="29">
        <v>1</v>
      </c>
    </row>
    <row r="91" spans="2:31" x14ac:dyDescent="0.2">
      <c r="B91" s="27">
        <v>273</v>
      </c>
      <c r="C91" s="28" t="s">
        <v>502</v>
      </c>
      <c r="D91" s="28" t="s">
        <v>383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77.531099999999995</v>
      </c>
      <c r="N91" s="30">
        <v>0.31090165413533832</v>
      </c>
      <c r="O91" s="29">
        <v>1</v>
      </c>
      <c r="R91" s="27">
        <v>273</v>
      </c>
      <c r="S91" s="28" t="s">
        <v>502</v>
      </c>
      <c r="T91" s="28" t="s">
        <v>383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55.928100000000001</v>
      </c>
      <c r="AD91" s="30">
        <v>0.22427308270676691</v>
      </c>
      <c r="AE91" s="29">
        <v>1</v>
      </c>
    </row>
    <row r="92" spans="2:31" x14ac:dyDescent="0.2">
      <c r="B92" s="27">
        <v>276</v>
      </c>
      <c r="C92" s="28" t="s">
        <v>504</v>
      </c>
      <c r="D92" s="28" t="s">
        <v>381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-38.559600000000003</v>
      </c>
      <c r="N92" s="30">
        <v>0.15462496240601506</v>
      </c>
      <c r="O92" s="29">
        <v>1</v>
      </c>
      <c r="R92" s="27">
        <v>276</v>
      </c>
      <c r="S92" s="28" t="s">
        <v>504</v>
      </c>
      <c r="T92" s="28" t="s">
        <v>381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-39.000300000000003</v>
      </c>
      <c r="AD92" s="30">
        <v>0.15639218045112782</v>
      </c>
      <c r="AE92" s="29">
        <v>1</v>
      </c>
    </row>
    <row r="93" spans="2:31" x14ac:dyDescent="0.2">
      <c r="B93" s="27">
        <v>276</v>
      </c>
      <c r="C93" s="28" t="s">
        <v>505</v>
      </c>
      <c r="D93" s="28" t="s">
        <v>383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77.531099999999995</v>
      </c>
      <c r="N93" s="30">
        <v>0.31090165413533832</v>
      </c>
      <c r="O93" s="29">
        <v>1</v>
      </c>
      <c r="R93" s="27">
        <v>276</v>
      </c>
      <c r="S93" s="28" t="s">
        <v>505</v>
      </c>
      <c r="T93" s="28" t="s">
        <v>383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55.928100000000001</v>
      </c>
      <c r="AD93" s="30">
        <v>0.22427308270676691</v>
      </c>
      <c r="AE93" s="29">
        <v>1</v>
      </c>
    </row>
    <row r="94" spans="2:31" x14ac:dyDescent="0.2">
      <c r="B94" s="27">
        <v>279</v>
      </c>
      <c r="C94" s="28" t="s">
        <v>507</v>
      </c>
      <c r="D94" s="28" t="s">
        <v>381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-38.56</v>
      </c>
      <c r="N94" s="30">
        <v>0.15462656641604011</v>
      </c>
      <c r="O94" s="29">
        <v>1</v>
      </c>
      <c r="R94" s="27">
        <v>279</v>
      </c>
      <c r="S94" s="28" t="s">
        <v>507</v>
      </c>
      <c r="T94" s="28" t="s">
        <v>381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-38.942799999999998</v>
      </c>
      <c r="AD94" s="30">
        <v>0.15616160401002505</v>
      </c>
      <c r="AE94" s="29">
        <v>1</v>
      </c>
    </row>
    <row r="95" spans="2:31" x14ac:dyDescent="0.2">
      <c r="B95" s="27">
        <v>279</v>
      </c>
      <c r="C95" s="28" t="s">
        <v>508</v>
      </c>
      <c r="D95" s="28" t="s">
        <v>383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77.531099999999995</v>
      </c>
      <c r="N95" s="30">
        <v>0.31090165413533832</v>
      </c>
      <c r="O95" s="29">
        <v>1</v>
      </c>
      <c r="R95" s="27">
        <v>279</v>
      </c>
      <c r="S95" s="28" t="s">
        <v>508</v>
      </c>
      <c r="T95" s="28" t="s">
        <v>383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55.928100000000001</v>
      </c>
      <c r="AD95" s="30">
        <v>0.22427308270676691</v>
      </c>
      <c r="AE95" s="29">
        <v>1</v>
      </c>
    </row>
    <row r="96" spans="2:31" x14ac:dyDescent="0.2">
      <c r="B96" s="27">
        <v>282</v>
      </c>
      <c r="C96" s="28" t="s">
        <v>510</v>
      </c>
      <c r="D96" s="28" t="s">
        <v>381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-38.9101</v>
      </c>
      <c r="N96" s="30">
        <v>0.15603047619047619</v>
      </c>
      <c r="O96" s="29">
        <v>1</v>
      </c>
      <c r="R96" s="27">
        <v>282</v>
      </c>
      <c r="S96" s="28" t="s">
        <v>510</v>
      </c>
      <c r="T96" s="28" t="s">
        <v>381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-39.266300000000001</v>
      </c>
      <c r="AD96" s="30">
        <v>0.15745884711779451</v>
      </c>
      <c r="AE96" s="29">
        <v>1</v>
      </c>
    </row>
    <row r="97" spans="2:31" x14ac:dyDescent="0.2">
      <c r="B97" s="27">
        <v>282</v>
      </c>
      <c r="C97" s="28" t="s">
        <v>511</v>
      </c>
      <c r="D97" s="28" t="s">
        <v>383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77.531099999999995</v>
      </c>
      <c r="N97" s="30">
        <v>0.31090165413533832</v>
      </c>
      <c r="O97" s="29">
        <v>1</v>
      </c>
      <c r="R97" s="27">
        <v>282</v>
      </c>
      <c r="S97" s="28" t="s">
        <v>511</v>
      </c>
      <c r="T97" s="28" t="s">
        <v>383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55.928100000000001</v>
      </c>
      <c r="AD97" s="30">
        <v>0.22427308270676691</v>
      </c>
      <c r="AE97" s="29">
        <v>1</v>
      </c>
    </row>
    <row r="98" spans="2:31" x14ac:dyDescent="0.2">
      <c r="B98" s="27">
        <v>285</v>
      </c>
      <c r="C98" s="28" t="s">
        <v>513</v>
      </c>
      <c r="D98" s="28" t="s">
        <v>381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-40.9512</v>
      </c>
      <c r="N98" s="30">
        <v>0.16421533834586466</v>
      </c>
      <c r="O98" s="29">
        <v>1</v>
      </c>
      <c r="R98" s="27">
        <v>285</v>
      </c>
      <c r="S98" s="28" t="s">
        <v>513</v>
      </c>
      <c r="T98" s="28" t="s">
        <v>381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-41.317700000000002</v>
      </c>
      <c r="AD98" s="30">
        <v>0.16568501253132834</v>
      </c>
      <c r="AE98" s="29">
        <v>1</v>
      </c>
    </row>
    <row r="99" spans="2:31" x14ac:dyDescent="0.2">
      <c r="B99" s="27">
        <v>285</v>
      </c>
      <c r="C99" s="28" t="s">
        <v>514</v>
      </c>
      <c r="D99" s="28" t="s">
        <v>383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77.531099999999995</v>
      </c>
      <c r="N99" s="30">
        <v>0.31090165413533832</v>
      </c>
      <c r="O99" s="29">
        <v>1</v>
      </c>
      <c r="R99" s="27">
        <v>285</v>
      </c>
      <c r="S99" s="28" t="s">
        <v>514</v>
      </c>
      <c r="T99" s="28" t="s">
        <v>383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55.928100000000001</v>
      </c>
      <c r="AD99" s="30">
        <v>0.22427308270676691</v>
      </c>
      <c r="AE99" s="29">
        <v>1</v>
      </c>
    </row>
    <row r="100" spans="2:31" x14ac:dyDescent="0.2">
      <c r="B100" s="27">
        <v>288</v>
      </c>
      <c r="C100" s="28" t="s">
        <v>516</v>
      </c>
      <c r="D100" s="28" t="s">
        <v>381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-33.692300000000003</v>
      </c>
      <c r="N100" s="30">
        <v>0.13510696741854639</v>
      </c>
      <c r="O100" s="29">
        <v>1</v>
      </c>
      <c r="R100" s="27">
        <v>288</v>
      </c>
      <c r="S100" s="28" t="s">
        <v>516</v>
      </c>
      <c r="T100" s="28" t="s">
        <v>381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-33.931699999999999</v>
      </c>
      <c r="AD100" s="30">
        <v>0.13606696741854635</v>
      </c>
      <c r="AE100" s="29">
        <v>1</v>
      </c>
    </row>
    <row r="101" spans="2:31" x14ac:dyDescent="0.2">
      <c r="B101" s="27">
        <v>288</v>
      </c>
      <c r="C101" s="28" t="s">
        <v>517</v>
      </c>
      <c r="D101" s="28" t="s">
        <v>383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77.531099999999995</v>
      </c>
      <c r="N101" s="30">
        <v>0.31090165413533832</v>
      </c>
      <c r="O101" s="29">
        <v>1</v>
      </c>
      <c r="R101" s="27">
        <v>288</v>
      </c>
      <c r="S101" s="28" t="s">
        <v>517</v>
      </c>
      <c r="T101" s="28" t="s">
        <v>383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55.928100000000001</v>
      </c>
      <c r="AD101" s="30">
        <v>0.22427308270676691</v>
      </c>
      <c r="AE101" s="29">
        <v>1</v>
      </c>
    </row>
    <row r="102" spans="2:31" x14ac:dyDescent="0.2">
      <c r="B102" s="27">
        <v>296</v>
      </c>
      <c r="C102" s="28" t="s">
        <v>519</v>
      </c>
      <c r="D102" s="28" t="s">
        <v>381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-45.629600000000003</v>
      </c>
      <c r="N102" s="30">
        <v>0.18297583959899752</v>
      </c>
      <c r="O102" s="29">
        <v>1</v>
      </c>
      <c r="R102" s="27">
        <v>296</v>
      </c>
      <c r="S102" s="28" t="s">
        <v>519</v>
      </c>
      <c r="T102" s="28" t="s">
        <v>381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-45.679499999999997</v>
      </c>
      <c r="AD102" s="30">
        <v>0.18317593984962405</v>
      </c>
      <c r="AE102" s="29">
        <v>1</v>
      </c>
    </row>
    <row r="103" spans="2:31" x14ac:dyDescent="0.2">
      <c r="B103" s="27">
        <v>296</v>
      </c>
      <c r="C103" s="28" t="s">
        <v>520</v>
      </c>
      <c r="D103" s="28" t="s">
        <v>383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77.531099999999995</v>
      </c>
      <c r="N103" s="30">
        <v>0.31090165413533832</v>
      </c>
      <c r="O103" s="29">
        <v>1</v>
      </c>
      <c r="R103" s="27">
        <v>296</v>
      </c>
      <c r="S103" s="28" t="s">
        <v>520</v>
      </c>
      <c r="T103" s="28" t="s">
        <v>383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55.928100000000001</v>
      </c>
      <c r="AD103" s="30">
        <v>0.22427308270676691</v>
      </c>
      <c r="AE103" s="29">
        <v>1</v>
      </c>
    </row>
    <row r="104" spans="2:31" x14ac:dyDescent="0.2">
      <c r="B104" s="27">
        <v>297</v>
      </c>
      <c r="C104" s="28" t="s">
        <v>522</v>
      </c>
      <c r="D104" s="28" t="s">
        <v>381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-41.458799999999997</v>
      </c>
      <c r="N104" s="30">
        <v>0.16625082706766917</v>
      </c>
      <c r="O104" s="29">
        <v>1</v>
      </c>
      <c r="R104" s="27">
        <v>297</v>
      </c>
      <c r="S104" s="28" t="s">
        <v>522</v>
      </c>
      <c r="T104" s="28" t="s">
        <v>381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-41.432099999999998</v>
      </c>
      <c r="AD104" s="30">
        <v>0.16614375939849624</v>
      </c>
      <c r="AE104" s="29">
        <v>1</v>
      </c>
    </row>
    <row r="105" spans="2:31" x14ac:dyDescent="0.2">
      <c r="B105" s="27">
        <v>297</v>
      </c>
      <c r="C105" s="28" t="s">
        <v>523</v>
      </c>
      <c r="D105" s="28" t="s">
        <v>383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77.531099999999995</v>
      </c>
      <c r="N105" s="30">
        <v>0.31090165413533832</v>
      </c>
      <c r="O105" s="29">
        <v>1</v>
      </c>
      <c r="R105" s="27">
        <v>297</v>
      </c>
      <c r="S105" s="28" t="s">
        <v>523</v>
      </c>
      <c r="T105" s="28" t="s">
        <v>383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55.928100000000001</v>
      </c>
      <c r="AD105" s="30">
        <v>0.22427308270676691</v>
      </c>
      <c r="AE105" s="29">
        <v>1</v>
      </c>
    </row>
    <row r="106" spans="2:31" x14ac:dyDescent="0.2">
      <c r="B106" s="27">
        <v>298</v>
      </c>
      <c r="C106" s="28" t="s">
        <v>524</v>
      </c>
      <c r="D106" s="28" t="s">
        <v>381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-45.924999999999997</v>
      </c>
      <c r="N106" s="30">
        <v>0.18416040100250627</v>
      </c>
      <c r="O106" s="29">
        <v>1</v>
      </c>
      <c r="R106" s="27">
        <v>298</v>
      </c>
      <c r="S106" s="28" t="s">
        <v>524</v>
      </c>
      <c r="T106" s="28" t="s">
        <v>381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-45.941299999999998</v>
      </c>
      <c r="AD106" s="30">
        <v>0.18422576441102756</v>
      </c>
      <c r="AE106" s="29">
        <v>1</v>
      </c>
    </row>
    <row r="107" spans="2:31" x14ac:dyDescent="0.2">
      <c r="B107" s="27">
        <v>298</v>
      </c>
      <c r="C107" s="28" t="s">
        <v>525</v>
      </c>
      <c r="D107" s="28" t="s">
        <v>383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77.531099999999995</v>
      </c>
      <c r="N107" s="30">
        <v>0.31090165413533832</v>
      </c>
      <c r="O107" s="29">
        <v>1</v>
      </c>
      <c r="R107" s="27">
        <v>298</v>
      </c>
      <c r="S107" s="28" t="s">
        <v>525</v>
      </c>
      <c r="T107" s="28" t="s">
        <v>383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55.928100000000001</v>
      </c>
      <c r="AD107" s="30">
        <v>0.22427308270676691</v>
      </c>
      <c r="AE107" s="29">
        <v>1</v>
      </c>
    </row>
    <row r="108" spans="2:31" x14ac:dyDescent="0.2">
      <c r="B108" s="27">
        <v>299</v>
      </c>
      <c r="C108" s="28" t="s">
        <v>526</v>
      </c>
      <c r="D108" s="28" t="s">
        <v>381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-45.577800000000003</v>
      </c>
      <c r="N108" s="30">
        <v>0.1827681203007519</v>
      </c>
      <c r="O108" s="29">
        <v>1</v>
      </c>
      <c r="R108" s="27">
        <v>299</v>
      </c>
      <c r="S108" s="28" t="s">
        <v>526</v>
      </c>
      <c r="T108" s="28" t="s">
        <v>381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-45.6432</v>
      </c>
      <c r="AD108" s="30">
        <v>0.18303037593984961</v>
      </c>
      <c r="AE108" s="29">
        <v>1</v>
      </c>
    </row>
    <row r="109" spans="2:31" x14ac:dyDescent="0.2">
      <c r="B109" s="27">
        <v>299</v>
      </c>
      <c r="C109" s="28" t="s">
        <v>527</v>
      </c>
      <c r="D109" s="28" t="s">
        <v>383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77.531099999999995</v>
      </c>
      <c r="N109" s="30">
        <v>0.31090165413533832</v>
      </c>
      <c r="O109" s="29">
        <v>1</v>
      </c>
      <c r="R109" s="27">
        <v>299</v>
      </c>
      <c r="S109" s="28" t="s">
        <v>527</v>
      </c>
      <c r="T109" s="28" t="s">
        <v>383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55.928100000000001</v>
      </c>
      <c r="AD109" s="30">
        <v>0.22427308270676691</v>
      </c>
      <c r="AE109" s="29">
        <v>1</v>
      </c>
    </row>
    <row r="110" spans="2:31" x14ac:dyDescent="0.2">
      <c r="B110" s="27">
        <v>300</v>
      </c>
      <c r="C110" s="28" t="s">
        <v>529</v>
      </c>
      <c r="D110" s="28" t="s">
        <v>381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-43.547400000000003</v>
      </c>
      <c r="N110" s="30">
        <v>0.17462616541353385</v>
      </c>
      <c r="O110" s="29">
        <v>1</v>
      </c>
      <c r="R110" s="27">
        <v>300</v>
      </c>
      <c r="S110" s="28" t="s">
        <v>529</v>
      </c>
      <c r="T110" s="28" t="s">
        <v>381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-43.525799999999997</v>
      </c>
      <c r="AD110" s="30">
        <v>0.17453954887218043</v>
      </c>
      <c r="AE110" s="29">
        <v>1</v>
      </c>
    </row>
    <row r="111" spans="2:31" x14ac:dyDescent="0.2">
      <c r="B111" s="27">
        <v>300</v>
      </c>
      <c r="C111" s="28" t="s">
        <v>530</v>
      </c>
      <c r="D111" s="28" t="s">
        <v>383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77.531099999999995</v>
      </c>
      <c r="N111" s="30">
        <v>0.31090165413533832</v>
      </c>
      <c r="O111" s="29">
        <v>1</v>
      </c>
      <c r="R111" s="27">
        <v>300</v>
      </c>
      <c r="S111" s="28" t="s">
        <v>530</v>
      </c>
      <c r="T111" s="28" t="s">
        <v>383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55.928100000000001</v>
      </c>
      <c r="AD111" s="30">
        <v>0.22427308270676691</v>
      </c>
      <c r="AE111" s="29">
        <v>1</v>
      </c>
    </row>
    <row r="112" spans="2:31" x14ac:dyDescent="0.2">
      <c r="B112" s="27">
        <v>274</v>
      </c>
      <c r="C112" s="28" t="s">
        <v>532</v>
      </c>
      <c r="D112" s="28" t="s">
        <v>381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-29.478300000000001</v>
      </c>
      <c r="N112" s="30">
        <v>0.11820872180451128</v>
      </c>
      <c r="O112" s="29">
        <v>1</v>
      </c>
      <c r="R112" s="27">
        <v>274</v>
      </c>
      <c r="S112" s="28" t="s">
        <v>532</v>
      </c>
      <c r="T112" s="28" t="s">
        <v>381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-29.830500000000001</v>
      </c>
      <c r="AD112" s="30">
        <v>0.11962105263157895</v>
      </c>
      <c r="AE112" s="29">
        <v>1</v>
      </c>
    </row>
    <row r="113" spans="2:31" x14ac:dyDescent="0.2">
      <c r="B113" s="27">
        <v>274</v>
      </c>
      <c r="C113" s="28" t="s">
        <v>533</v>
      </c>
      <c r="D113" s="28" t="s">
        <v>383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77.531099999999995</v>
      </c>
      <c r="N113" s="30">
        <v>0.31090165413533832</v>
      </c>
      <c r="O113" s="29">
        <v>1</v>
      </c>
      <c r="R113" s="27">
        <v>274</v>
      </c>
      <c r="S113" s="28" t="s">
        <v>533</v>
      </c>
      <c r="T113" s="28" t="s">
        <v>383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79.900400000000005</v>
      </c>
      <c r="AD113" s="30">
        <v>0.32040260651629077</v>
      </c>
      <c r="AE113" s="29">
        <v>1</v>
      </c>
    </row>
    <row r="114" spans="2:31" x14ac:dyDescent="0.2">
      <c r="B114" s="27">
        <v>277</v>
      </c>
      <c r="C114" s="28" t="s">
        <v>535</v>
      </c>
      <c r="D114" s="28" t="s">
        <v>381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-41.630099999999999</v>
      </c>
      <c r="N114" s="30">
        <v>0.16693774436090225</v>
      </c>
      <c r="O114" s="29">
        <v>1</v>
      </c>
      <c r="R114" s="27">
        <v>277</v>
      </c>
      <c r="S114" s="28" t="s">
        <v>535</v>
      </c>
      <c r="T114" s="28" t="s">
        <v>381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-42.010800000000003</v>
      </c>
      <c r="AD114" s="30">
        <v>0.16846436090225564</v>
      </c>
      <c r="AE114" s="29">
        <v>1</v>
      </c>
    </row>
    <row r="115" spans="2:31" x14ac:dyDescent="0.2">
      <c r="B115" s="27">
        <v>277</v>
      </c>
      <c r="C115" s="28" t="s">
        <v>536</v>
      </c>
      <c r="D115" s="28" t="s">
        <v>383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105.65389999999999</v>
      </c>
      <c r="N115" s="30">
        <v>0.4236747869674185</v>
      </c>
      <c r="O115" s="29">
        <v>1</v>
      </c>
      <c r="R115" s="27">
        <v>277</v>
      </c>
      <c r="S115" s="28" t="s">
        <v>536</v>
      </c>
      <c r="T115" s="28" t="s">
        <v>383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79.900400000000005</v>
      </c>
      <c r="AD115" s="30">
        <v>0.32040260651629077</v>
      </c>
      <c r="AE115" s="29">
        <v>1</v>
      </c>
    </row>
    <row r="116" spans="2:31" x14ac:dyDescent="0.2">
      <c r="B116" s="27">
        <v>280</v>
      </c>
      <c r="C116" s="28" t="s">
        <v>538</v>
      </c>
      <c r="D116" s="28" t="s">
        <v>381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-37.836100000000002</v>
      </c>
      <c r="N116" s="30">
        <v>0.15172370927318296</v>
      </c>
      <c r="O116" s="29">
        <v>1</v>
      </c>
      <c r="R116" s="27">
        <v>280</v>
      </c>
      <c r="S116" s="28" t="s">
        <v>538</v>
      </c>
      <c r="T116" s="28" t="s">
        <v>381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-38.238700000000001</v>
      </c>
      <c r="AD116" s="30">
        <v>0.15333814536340853</v>
      </c>
      <c r="AE116" s="29">
        <v>1</v>
      </c>
    </row>
    <row r="117" spans="2:31" x14ac:dyDescent="0.2">
      <c r="B117" s="27">
        <v>280</v>
      </c>
      <c r="C117" s="28" t="s">
        <v>539</v>
      </c>
      <c r="D117" s="28" t="s">
        <v>383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105.65389999999999</v>
      </c>
      <c r="N117" s="30">
        <v>0.4236747869674185</v>
      </c>
      <c r="O117" s="29">
        <v>1</v>
      </c>
      <c r="R117" s="27">
        <v>280</v>
      </c>
      <c r="S117" s="28" t="s">
        <v>539</v>
      </c>
      <c r="T117" s="28" t="s">
        <v>383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99.998800000000003</v>
      </c>
      <c r="AD117" s="30">
        <v>0.40099769423558901</v>
      </c>
      <c r="AE117" s="29">
        <v>1</v>
      </c>
    </row>
    <row r="118" spans="2:31" x14ac:dyDescent="0.2">
      <c r="B118" s="27">
        <v>283</v>
      </c>
      <c r="C118" s="28" t="s">
        <v>541</v>
      </c>
      <c r="D118" s="28" t="s">
        <v>381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-37.8735</v>
      </c>
      <c r="N118" s="30">
        <v>0.15187368421052633</v>
      </c>
      <c r="O118" s="29">
        <v>1</v>
      </c>
      <c r="R118" s="27">
        <v>283</v>
      </c>
      <c r="S118" s="28" t="s">
        <v>541</v>
      </c>
      <c r="T118" s="28" t="s">
        <v>381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-38.253799999999998</v>
      </c>
      <c r="AD118" s="30">
        <v>0.15339869674185461</v>
      </c>
      <c r="AE118" s="29">
        <v>1</v>
      </c>
    </row>
    <row r="119" spans="2:31" x14ac:dyDescent="0.2">
      <c r="B119" s="27">
        <v>283</v>
      </c>
      <c r="C119" s="28" t="s">
        <v>542</v>
      </c>
      <c r="D119" s="28" t="s">
        <v>383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105.65389999999999</v>
      </c>
      <c r="N119" s="30">
        <v>0.4236747869674185</v>
      </c>
      <c r="O119" s="29">
        <v>1</v>
      </c>
      <c r="R119" s="27">
        <v>283</v>
      </c>
      <c r="S119" s="28" t="s">
        <v>542</v>
      </c>
      <c r="T119" s="28" t="s">
        <v>383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99.974999999999994</v>
      </c>
      <c r="AD119" s="30">
        <v>0.40090225563909776</v>
      </c>
      <c r="AE119" s="29">
        <v>1</v>
      </c>
    </row>
    <row r="120" spans="2:31" x14ac:dyDescent="0.2">
      <c r="B120" s="27">
        <v>286</v>
      </c>
      <c r="C120" s="28" t="s">
        <v>544</v>
      </c>
      <c r="D120" s="28" t="s">
        <v>381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-41.872199999999999</v>
      </c>
      <c r="N120" s="30">
        <v>0.16790857142857141</v>
      </c>
      <c r="O120" s="29">
        <v>1</v>
      </c>
      <c r="R120" s="27">
        <v>286</v>
      </c>
      <c r="S120" s="28" t="s">
        <v>544</v>
      </c>
      <c r="T120" s="28" t="s">
        <v>381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-42.172699999999999</v>
      </c>
      <c r="AD120" s="30">
        <v>0.16911358395989973</v>
      </c>
      <c r="AE120" s="29">
        <v>1</v>
      </c>
    </row>
    <row r="121" spans="2:31" x14ac:dyDescent="0.2">
      <c r="B121" s="27">
        <v>286</v>
      </c>
      <c r="C121" s="28" t="s">
        <v>545</v>
      </c>
      <c r="D121" s="28" t="s">
        <v>383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105.471</v>
      </c>
      <c r="N121" s="30">
        <v>0.42294135338345867</v>
      </c>
      <c r="O121" s="29">
        <v>1</v>
      </c>
      <c r="R121" s="27">
        <v>286</v>
      </c>
      <c r="S121" s="28" t="s">
        <v>545</v>
      </c>
      <c r="T121" s="28" t="s">
        <v>383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99.974999999999994</v>
      </c>
      <c r="AD121" s="30">
        <v>0.40090225563909776</v>
      </c>
      <c r="AE121" s="29">
        <v>1</v>
      </c>
    </row>
    <row r="122" spans="2:31" x14ac:dyDescent="0.2">
      <c r="B122" s="27">
        <v>289</v>
      </c>
      <c r="C122" s="28" t="s">
        <v>547</v>
      </c>
      <c r="D122" s="28" t="s">
        <v>381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-29.6311</v>
      </c>
      <c r="N122" s="30">
        <v>0.11882145363408521</v>
      </c>
      <c r="O122" s="29">
        <v>1</v>
      </c>
      <c r="R122" s="27">
        <v>289</v>
      </c>
      <c r="S122" s="28" t="s">
        <v>547</v>
      </c>
      <c r="T122" s="28" t="s">
        <v>381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-29.900600000000001</v>
      </c>
      <c r="AD122" s="30">
        <v>0.11990215538847118</v>
      </c>
      <c r="AE122" s="29">
        <v>1</v>
      </c>
    </row>
    <row r="123" spans="2:31" x14ac:dyDescent="0.2">
      <c r="B123" s="27">
        <v>289</v>
      </c>
      <c r="C123" s="28" t="s">
        <v>548</v>
      </c>
      <c r="D123" s="28" t="s">
        <v>383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105.471</v>
      </c>
      <c r="N123" s="30">
        <v>0.42294135338345867</v>
      </c>
      <c r="O123" s="29">
        <v>1</v>
      </c>
      <c r="R123" s="27">
        <v>289</v>
      </c>
      <c r="S123" s="28" t="s">
        <v>548</v>
      </c>
      <c r="T123" s="28" t="s">
        <v>383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79.813500000000005</v>
      </c>
      <c r="AD123" s="30">
        <v>0.32005413533834587</v>
      </c>
      <c r="AE123" s="29">
        <v>1</v>
      </c>
    </row>
    <row r="124" spans="2:31" x14ac:dyDescent="0.2">
      <c r="B124" s="27">
        <v>301</v>
      </c>
      <c r="C124" s="28" t="s">
        <v>550</v>
      </c>
      <c r="D124" s="28" t="s">
        <v>381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-46.140700000000002</v>
      </c>
      <c r="N124" s="30">
        <v>0.18502536340852133</v>
      </c>
      <c r="O124" s="29">
        <v>1</v>
      </c>
      <c r="R124" s="27">
        <v>301</v>
      </c>
      <c r="S124" s="28" t="s">
        <v>550</v>
      </c>
      <c r="T124" s="28" t="s">
        <v>381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-46.219900000000003</v>
      </c>
      <c r="AD124" s="30">
        <v>0.18534295739348372</v>
      </c>
      <c r="AE124" s="29">
        <v>1</v>
      </c>
    </row>
    <row r="125" spans="2:31" x14ac:dyDescent="0.2">
      <c r="B125" s="27">
        <v>301</v>
      </c>
      <c r="C125" s="28" t="s">
        <v>551</v>
      </c>
      <c r="D125" s="28" t="s">
        <v>383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105.471</v>
      </c>
      <c r="N125" s="30">
        <v>0.42294135338345867</v>
      </c>
      <c r="O125" s="29">
        <v>1</v>
      </c>
      <c r="R125" s="27">
        <v>301</v>
      </c>
      <c r="S125" s="28" t="s">
        <v>551</v>
      </c>
      <c r="T125" s="28" t="s">
        <v>383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79.813500000000005</v>
      </c>
      <c r="AD125" s="30">
        <v>0.32005413533834587</v>
      </c>
      <c r="AE125" s="29">
        <v>1</v>
      </c>
    </row>
    <row r="126" spans="2:31" x14ac:dyDescent="0.2">
      <c r="B126" s="27">
        <v>302</v>
      </c>
      <c r="C126" s="28" t="s">
        <v>553</v>
      </c>
      <c r="D126" s="28" t="s">
        <v>381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-41.440100000000001</v>
      </c>
      <c r="N126" s="30">
        <v>0.16617583959899748</v>
      </c>
      <c r="O126" s="29">
        <v>1</v>
      </c>
      <c r="R126" s="27">
        <v>302</v>
      </c>
      <c r="S126" s="28" t="s">
        <v>553</v>
      </c>
      <c r="T126" s="28" t="s">
        <v>381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-41.471200000000003</v>
      </c>
      <c r="AD126" s="30">
        <v>0.16630055137844613</v>
      </c>
      <c r="AE126" s="29">
        <v>1</v>
      </c>
    </row>
    <row r="127" spans="2:31" x14ac:dyDescent="0.2">
      <c r="B127" s="27">
        <v>302</v>
      </c>
      <c r="C127" s="28" t="s">
        <v>554</v>
      </c>
      <c r="D127" s="28" t="s">
        <v>383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105.471</v>
      </c>
      <c r="N127" s="30">
        <v>0.42294135338345867</v>
      </c>
      <c r="O127" s="29">
        <v>1</v>
      </c>
      <c r="R127" s="27">
        <v>302</v>
      </c>
      <c r="S127" s="28" t="s">
        <v>554</v>
      </c>
      <c r="T127" s="28" t="s">
        <v>383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79.813500000000005</v>
      </c>
      <c r="AD127" s="30">
        <v>0.32005413533834587</v>
      </c>
      <c r="AE127" s="29">
        <v>1</v>
      </c>
    </row>
    <row r="128" spans="2:31" x14ac:dyDescent="0.2">
      <c r="B128" s="27">
        <v>303</v>
      </c>
      <c r="C128" s="28" t="s">
        <v>555</v>
      </c>
      <c r="D128" s="28" t="s">
        <v>381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-46.259799999999998</v>
      </c>
      <c r="N128" s="30">
        <v>0.18550295739348369</v>
      </c>
      <c r="O128" s="29">
        <v>1</v>
      </c>
      <c r="R128" s="27">
        <v>303</v>
      </c>
      <c r="S128" s="28" t="s">
        <v>555</v>
      </c>
      <c r="T128" s="28" t="s">
        <v>381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-46.313200000000002</v>
      </c>
      <c r="AD128" s="30">
        <v>0.1857170927318296</v>
      </c>
      <c r="AE128" s="29">
        <v>1</v>
      </c>
    </row>
    <row r="129" spans="2:31" x14ac:dyDescent="0.2">
      <c r="B129" s="27">
        <v>303</v>
      </c>
      <c r="C129" s="28" t="s">
        <v>556</v>
      </c>
      <c r="D129" s="28" t="s">
        <v>383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105.471</v>
      </c>
      <c r="N129" s="30">
        <v>0.42294135338345867</v>
      </c>
      <c r="O129" s="29">
        <v>1</v>
      </c>
      <c r="R129" s="27">
        <v>303</v>
      </c>
      <c r="S129" s="28" t="s">
        <v>556</v>
      </c>
      <c r="T129" s="28" t="s">
        <v>383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79.813500000000005</v>
      </c>
      <c r="AD129" s="30">
        <v>0.32005413533834587</v>
      </c>
      <c r="AE129" s="29">
        <v>1</v>
      </c>
    </row>
    <row r="130" spans="2:31" x14ac:dyDescent="0.2">
      <c r="B130" s="27">
        <v>304</v>
      </c>
      <c r="C130" s="28" t="s">
        <v>557</v>
      </c>
      <c r="D130" s="28" t="s">
        <v>381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-46.111600000000003</v>
      </c>
      <c r="N130" s="30">
        <v>0.18490867167919803</v>
      </c>
      <c r="O130" s="29">
        <v>1</v>
      </c>
      <c r="R130" s="27">
        <v>304</v>
      </c>
      <c r="S130" s="28" t="s">
        <v>557</v>
      </c>
      <c r="T130" s="28" t="s">
        <v>381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-46.197400000000002</v>
      </c>
      <c r="AD130" s="30">
        <v>0.18525273182957394</v>
      </c>
      <c r="AE130" s="29">
        <v>1</v>
      </c>
    </row>
    <row r="131" spans="2:31" x14ac:dyDescent="0.2">
      <c r="B131" s="27">
        <v>304</v>
      </c>
      <c r="C131" s="28" t="s">
        <v>558</v>
      </c>
      <c r="D131" s="28" t="s">
        <v>383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105.471</v>
      </c>
      <c r="N131" s="30">
        <v>0.42294135338345867</v>
      </c>
      <c r="O131" s="29">
        <v>1</v>
      </c>
      <c r="R131" s="27">
        <v>304</v>
      </c>
      <c r="S131" s="28" t="s">
        <v>558</v>
      </c>
      <c r="T131" s="28" t="s">
        <v>383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79.813500000000005</v>
      </c>
      <c r="AD131" s="30">
        <v>0.32005413533834587</v>
      </c>
      <c r="AE131" s="29">
        <v>1</v>
      </c>
    </row>
    <row r="132" spans="2:31" x14ac:dyDescent="0.2">
      <c r="B132" s="27">
        <v>305</v>
      </c>
      <c r="C132" s="28" t="s">
        <v>560</v>
      </c>
      <c r="D132" s="28" t="s">
        <v>381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-42.1873</v>
      </c>
      <c r="N132" s="30">
        <v>0.16917213032581455</v>
      </c>
      <c r="O132" s="29">
        <v>1</v>
      </c>
      <c r="R132" s="27">
        <v>305</v>
      </c>
      <c r="S132" s="28" t="s">
        <v>560</v>
      </c>
      <c r="T132" s="28" t="s">
        <v>381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-42.218899999999998</v>
      </c>
      <c r="AD132" s="30">
        <v>0.1692988471177945</v>
      </c>
      <c r="AE132" s="29">
        <v>1</v>
      </c>
    </row>
    <row r="133" spans="2:31" x14ac:dyDescent="0.2">
      <c r="B133" s="27">
        <v>305</v>
      </c>
      <c r="C133" s="28" t="s">
        <v>561</v>
      </c>
      <c r="D133" s="28" t="s">
        <v>383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105.471</v>
      </c>
      <c r="N133" s="30">
        <v>0.42294135338345867</v>
      </c>
      <c r="O133" s="29">
        <v>1</v>
      </c>
      <c r="R133" s="27">
        <v>305</v>
      </c>
      <c r="S133" s="28" t="s">
        <v>561</v>
      </c>
      <c r="T133" s="28" t="s">
        <v>383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79.813500000000005</v>
      </c>
      <c r="AD133" s="30">
        <v>0.32005413533834587</v>
      </c>
      <c r="AE133" s="29">
        <v>1</v>
      </c>
    </row>
    <row r="134" spans="2:31" x14ac:dyDescent="0.2">
      <c r="B134" s="27">
        <v>275</v>
      </c>
      <c r="C134" s="28" t="s">
        <v>563</v>
      </c>
      <c r="D134" s="28" t="s">
        <v>381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-32.794899999999998</v>
      </c>
      <c r="N134" s="30">
        <v>0.13150837092731829</v>
      </c>
      <c r="O134" s="29">
        <v>1</v>
      </c>
      <c r="R134" s="27">
        <v>275</v>
      </c>
      <c r="S134" s="28" t="s">
        <v>563</v>
      </c>
      <c r="T134" s="28" t="s">
        <v>381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-33.133200000000002</v>
      </c>
      <c r="AD134" s="30">
        <v>0.13286496240601506</v>
      </c>
      <c r="AE134" s="29">
        <v>1</v>
      </c>
    </row>
    <row r="135" spans="2:31" x14ac:dyDescent="0.2">
      <c r="B135" s="27">
        <v>275</v>
      </c>
      <c r="C135" s="28" t="s">
        <v>564</v>
      </c>
      <c r="D135" s="28" t="s">
        <v>383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105.471</v>
      </c>
      <c r="N135" s="30">
        <v>0.42294135338345867</v>
      </c>
      <c r="O135" s="29">
        <v>1</v>
      </c>
      <c r="R135" s="27">
        <v>275</v>
      </c>
      <c r="S135" s="28" t="s">
        <v>564</v>
      </c>
      <c r="T135" s="28" t="s">
        <v>383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79.813500000000005</v>
      </c>
      <c r="AD135" s="30">
        <v>0.32005413533834587</v>
      </c>
      <c r="AE135" s="29">
        <v>1</v>
      </c>
    </row>
    <row r="136" spans="2:31" x14ac:dyDescent="0.2">
      <c r="B136" s="27">
        <v>278</v>
      </c>
      <c r="C136" s="28" t="s">
        <v>566</v>
      </c>
      <c r="D136" s="28" t="s">
        <v>381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-41.054299999999998</v>
      </c>
      <c r="N136" s="30">
        <v>0.16462877192982456</v>
      </c>
      <c r="O136" s="29">
        <v>1</v>
      </c>
      <c r="R136" s="27">
        <v>278</v>
      </c>
      <c r="S136" s="28" t="s">
        <v>566</v>
      </c>
      <c r="T136" s="28" t="s">
        <v>381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-41.436399999999999</v>
      </c>
      <c r="AD136" s="30">
        <v>0.16616100250626567</v>
      </c>
      <c r="AE136" s="29">
        <v>1</v>
      </c>
    </row>
    <row r="137" spans="2:31" x14ac:dyDescent="0.2">
      <c r="B137" s="27">
        <v>278</v>
      </c>
      <c r="C137" s="28" t="s">
        <v>567</v>
      </c>
      <c r="D137" s="28" t="s">
        <v>383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105.471</v>
      </c>
      <c r="N137" s="30">
        <v>0.42294135338345867</v>
      </c>
      <c r="O137" s="29">
        <v>1</v>
      </c>
      <c r="R137" s="27">
        <v>278</v>
      </c>
      <c r="S137" s="28" t="s">
        <v>567</v>
      </c>
      <c r="T137" s="28" t="s">
        <v>383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79.813500000000005</v>
      </c>
      <c r="AD137" s="30">
        <v>0.32005413533834587</v>
      </c>
      <c r="AE137" s="29">
        <v>1</v>
      </c>
    </row>
    <row r="138" spans="2:31" x14ac:dyDescent="0.2">
      <c r="B138" s="27">
        <v>281</v>
      </c>
      <c r="C138" s="28" t="s">
        <v>569</v>
      </c>
      <c r="D138" s="28" t="s">
        <v>381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-38.414000000000001</v>
      </c>
      <c r="N138" s="30">
        <v>0.15404110275689223</v>
      </c>
      <c r="O138" s="29">
        <v>1</v>
      </c>
      <c r="R138" s="27">
        <v>281</v>
      </c>
      <c r="S138" s="28" t="s">
        <v>569</v>
      </c>
      <c r="T138" s="28" t="s">
        <v>381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-38.814999999999998</v>
      </c>
      <c r="AD138" s="30">
        <v>0.15564912280701754</v>
      </c>
      <c r="AE138" s="29">
        <v>1</v>
      </c>
    </row>
    <row r="139" spans="2:31" x14ac:dyDescent="0.2">
      <c r="B139" s="27">
        <v>281</v>
      </c>
      <c r="C139" s="28" t="s">
        <v>570</v>
      </c>
      <c r="D139" s="28" t="s">
        <v>383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105.471</v>
      </c>
      <c r="N139" s="30">
        <v>0.42294135338345867</v>
      </c>
      <c r="O139" s="29">
        <v>1</v>
      </c>
      <c r="R139" s="27">
        <v>281</v>
      </c>
      <c r="S139" s="28" t="s">
        <v>570</v>
      </c>
      <c r="T139" s="28" t="s">
        <v>383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79.813500000000005</v>
      </c>
      <c r="AD139" s="30">
        <v>0.32005413533834587</v>
      </c>
      <c r="AE139" s="29">
        <v>1</v>
      </c>
    </row>
    <row r="140" spans="2:31" x14ac:dyDescent="0.2">
      <c r="B140" s="27">
        <v>284</v>
      </c>
      <c r="C140" s="28" t="s">
        <v>572</v>
      </c>
      <c r="D140" s="28" t="s">
        <v>381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-38.439700000000002</v>
      </c>
      <c r="N140" s="30">
        <v>0.15414416040100251</v>
      </c>
      <c r="O140" s="29">
        <v>1</v>
      </c>
      <c r="R140" s="27">
        <v>284</v>
      </c>
      <c r="S140" s="28" t="s">
        <v>572</v>
      </c>
      <c r="T140" s="28" t="s">
        <v>381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-38.820300000000003</v>
      </c>
      <c r="AD140" s="30">
        <v>0.15567037593984964</v>
      </c>
      <c r="AE140" s="29">
        <v>1</v>
      </c>
    </row>
    <row r="141" spans="2:31" x14ac:dyDescent="0.2">
      <c r="B141" s="27">
        <v>284</v>
      </c>
      <c r="C141" s="28" t="s">
        <v>573</v>
      </c>
      <c r="D141" s="28" t="s">
        <v>383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105.471</v>
      </c>
      <c r="N141" s="30">
        <v>0.42294135338345867</v>
      </c>
      <c r="O141" s="29">
        <v>1</v>
      </c>
      <c r="R141" s="27">
        <v>284</v>
      </c>
      <c r="S141" s="28" t="s">
        <v>573</v>
      </c>
      <c r="T141" s="28" t="s">
        <v>383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79.813500000000005</v>
      </c>
      <c r="AD141" s="30">
        <v>0.32005413533834587</v>
      </c>
      <c r="AE141" s="29">
        <v>1</v>
      </c>
    </row>
    <row r="142" spans="2:31" x14ac:dyDescent="0.2">
      <c r="B142" s="27">
        <v>287</v>
      </c>
      <c r="C142" s="28" t="s">
        <v>575</v>
      </c>
      <c r="D142" s="28" t="s">
        <v>381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-41.134500000000003</v>
      </c>
      <c r="N142" s="30">
        <v>0.16495037593984962</v>
      </c>
      <c r="O142" s="29">
        <v>1</v>
      </c>
      <c r="R142" s="27">
        <v>287</v>
      </c>
      <c r="S142" s="28" t="s">
        <v>575</v>
      </c>
      <c r="T142" s="28" t="s">
        <v>381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-41.447600000000001</v>
      </c>
      <c r="AD142" s="30">
        <v>0.16620591478696742</v>
      </c>
      <c r="AE142" s="29">
        <v>1</v>
      </c>
    </row>
    <row r="143" spans="2:31" x14ac:dyDescent="0.2">
      <c r="B143" s="27">
        <v>287</v>
      </c>
      <c r="C143" s="28" t="s">
        <v>576</v>
      </c>
      <c r="D143" s="28" t="s">
        <v>383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105.471</v>
      </c>
      <c r="N143" s="30">
        <v>0.42294135338345867</v>
      </c>
      <c r="O143" s="29">
        <v>1</v>
      </c>
      <c r="R143" s="27">
        <v>287</v>
      </c>
      <c r="S143" s="28" t="s">
        <v>576</v>
      </c>
      <c r="T143" s="28" t="s">
        <v>383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79.813500000000005</v>
      </c>
      <c r="AD143" s="30">
        <v>0.32005413533834587</v>
      </c>
      <c r="AE143" s="29">
        <v>1</v>
      </c>
    </row>
    <row r="144" spans="2:31" x14ac:dyDescent="0.2">
      <c r="B144" s="27">
        <v>290</v>
      </c>
      <c r="C144" s="28" t="s">
        <v>578</v>
      </c>
      <c r="D144" s="28" t="s">
        <v>381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-32.891599999999997</v>
      </c>
      <c r="N144" s="30">
        <v>0.13189614035087718</v>
      </c>
      <c r="O144" s="29">
        <v>1</v>
      </c>
      <c r="R144" s="27">
        <v>290</v>
      </c>
      <c r="S144" s="28" t="s">
        <v>578</v>
      </c>
      <c r="T144" s="28" t="s">
        <v>381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-33.141100000000002</v>
      </c>
      <c r="AD144" s="30">
        <v>0.13289664160401002</v>
      </c>
      <c r="AE144" s="29">
        <v>1</v>
      </c>
    </row>
    <row r="145" spans="2:31" x14ac:dyDescent="0.2">
      <c r="B145" s="27">
        <v>290</v>
      </c>
      <c r="C145" s="28" t="s">
        <v>579</v>
      </c>
      <c r="D145" s="28" t="s">
        <v>383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105.471</v>
      </c>
      <c r="N145" s="30">
        <v>0.42294135338345867</v>
      </c>
      <c r="O145" s="29">
        <v>1</v>
      </c>
      <c r="R145" s="27">
        <v>290</v>
      </c>
      <c r="S145" s="28" t="s">
        <v>579</v>
      </c>
      <c r="T145" s="28" t="s">
        <v>383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79.813500000000005</v>
      </c>
      <c r="AD145" s="30">
        <v>0.32005413533834587</v>
      </c>
      <c r="AE145" s="29">
        <v>1</v>
      </c>
    </row>
    <row r="146" spans="2:31" x14ac:dyDescent="0.2">
      <c r="B146" s="27">
        <v>306</v>
      </c>
      <c r="C146" s="28" t="s">
        <v>581</v>
      </c>
      <c r="D146" s="28" t="s">
        <v>381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-35.747</v>
      </c>
      <c r="N146" s="30">
        <v>0.14334636591478697</v>
      </c>
      <c r="O146" s="29">
        <v>1</v>
      </c>
      <c r="R146" s="27">
        <v>306</v>
      </c>
      <c r="S146" s="28" t="s">
        <v>581</v>
      </c>
      <c r="T146" s="28" t="s">
        <v>381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-35.7759</v>
      </c>
      <c r="AD146" s="30">
        <v>0.14346225563909776</v>
      </c>
      <c r="AE146" s="29">
        <v>1</v>
      </c>
    </row>
    <row r="147" spans="2:31" x14ac:dyDescent="0.2">
      <c r="B147" s="27">
        <v>306</v>
      </c>
      <c r="C147" s="28" t="s">
        <v>582</v>
      </c>
      <c r="D147" s="28" t="s">
        <v>383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105.471</v>
      </c>
      <c r="N147" s="30">
        <v>0.42294135338345867</v>
      </c>
      <c r="O147" s="29">
        <v>1</v>
      </c>
      <c r="R147" s="27">
        <v>306</v>
      </c>
      <c r="S147" s="28" t="s">
        <v>582</v>
      </c>
      <c r="T147" s="28" t="s">
        <v>383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79.813500000000005</v>
      </c>
      <c r="AD147" s="30">
        <v>0.32005413533834587</v>
      </c>
      <c r="AE147" s="29">
        <v>1</v>
      </c>
    </row>
    <row r="148" spans="2:31" x14ac:dyDescent="0.2">
      <c r="B148" s="27">
        <v>307</v>
      </c>
      <c r="C148" s="28" t="s">
        <v>584</v>
      </c>
      <c r="D148" s="28" t="s">
        <v>381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-40.5396</v>
      </c>
      <c r="N148" s="30">
        <v>0.1625648120300752</v>
      </c>
      <c r="O148" s="29">
        <v>1</v>
      </c>
      <c r="R148" s="27">
        <v>307</v>
      </c>
      <c r="S148" s="28" t="s">
        <v>584</v>
      </c>
      <c r="T148" s="28" t="s">
        <v>381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-40.619700000000002</v>
      </c>
      <c r="AD148" s="30">
        <v>0.16288601503759401</v>
      </c>
      <c r="AE148" s="29">
        <v>1</v>
      </c>
    </row>
    <row r="149" spans="2:31" x14ac:dyDescent="0.2">
      <c r="B149" s="27">
        <v>307</v>
      </c>
      <c r="C149" s="28" t="s">
        <v>585</v>
      </c>
      <c r="D149" s="28" t="s">
        <v>383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105.471</v>
      </c>
      <c r="N149" s="30">
        <v>0.42294135338345867</v>
      </c>
      <c r="O149" s="29">
        <v>1</v>
      </c>
      <c r="R149" s="27">
        <v>307</v>
      </c>
      <c r="S149" s="28" t="s">
        <v>585</v>
      </c>
      <c r="T149" s="28" t="s">
        <v>383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79.813500000000005</v>
      </c>
      <c r="AD149" s="30">
        <v>0.32005413533834587</v>
      </c>
      <c r="AE149" s="29">
        <v>1</v>
      </c>
    </row>
    <row r="150" spans="2:31" x14ac:dyDescent="0.2">
      <c r="B150" s="27">
        <v>308</v>
      </c>
      <c r="C150" s="28" t="s">
        <v>586</v>
      </c>
      <c r="D150" s="28" t="s">
        <v>381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-37.108600000000003</v>
      </c>
      <c r="N150" s="30">
        <v>0.14880641604010028</v>
      </c>
      <c r="O150" s="29">
        <v>1</v>
      </c>
      <c r="R150" s="27">
        <v>308</v>
      </c>
      <c r="S150" s="28" t="s">
        <v>586</v>
      </c>
      <c r="T150" s="28" t="s">
        <v>381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-37.168799999999997</v>
      </c>
      <c r="AD150" s="30">
        <v>0.14904781954887217</v>
      </c>
      <c r="AE150" s="29">
        <v>1</v>
      </c>
    </row>
    <row r="151" spans="2:31" x14ac:dyDescent="0.2">
      <c r="B151" s="27">
        <v>308</v>
      </c>
      <c r="C151" s="28" t="s">
        <v>587</v>
      </c>
      <c r="D151" s="28" t="s">
        <v>383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105.471</v>
      </c>
      <c r="N151" s="30">
        <v>0.42294135338345867</v>
      </c>
      <c r="O151" s="29">
        <v>1</v>
      </c>
      <c r="R151" s="27">
        <v>308</v>
      </c>
      <c r="S151" s="28" t="s">
        <v>587</v>
      </c>
      <c r="T151" s="28" t="s">
        <v>383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79.813500000000005</v>
      </c>
      <c r="AD151" s="30">
        <v>0.32005413533834587</v>
      </c>
      <c r="AE151" s="29">
        <v>1</v>
      </c>
    </row>
    <row r="152" spans="2:31" x14ac:dyDescent="0.2">
      <c r="B152" s="27">
        <v>309</v>
      </c>
      <c r="C152" s="28" t="s">
        <v>588</v>
      </c>
      <c r="D152" s="28" t="s">
        <v>381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-36.236600000000003</v>
      </c>
      <c r="N152" s="30">
        <v>0.14530967418546367</v>
      </c>
      <c r="O152" s="29">
        <v>1</v>
      </c>
      <c r="R152" s="27">
        <v>309</v>
      </c>
      <c r="S152" s="28" t="s">
        <v>588</v>
      </c>
      <c r="T152" s="28" t="s">
        <v>381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-36.268700000000003</v>
      </c>
      <c r="AD152" s="30">
        <v>0.14543839598997496</v>
      </c>
      <c r="AE152" s="29">
        <v>1</v>
      </c>
    </row>
    <row r="153" spans="2:31" x14ac:dyDescent="0.2">
      <c r="B153" s="27">
        <v>309</v>
      </c>
      <c r="C153" s="28" t="s">
        <v>589</v>
      </c>
      <c r="D153" s="28" t="s">
        <v>383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105.471</v>
      </c>
      <c r="N153" s="30">
        <v>0.42294135338345867</v>
      </c>
      <c r="O153" s="29">
        <v>1</v>
      </c>
      <c r="R153" s="27">
        <v>309</v>
      </c>
      <c r="S153" s="28" t="s">
        <v>589</v>
      </c>
      <c r="T153" s="28" t="s">
        <v>383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79.813500000000005</v>
      </c>
      <c r="AD153" s="30">
        <v>0.32005413533834587</v>
      </c>
      <c r="AE153" s="29">
        <v>1</v>
      </c>
    </row>
    <row r="154" spans="2:31" x14ac:dyDescent="0.2">
      <c r="B154" s="27">
        <v>310</v>
      </c>
      <c r="C154" s="28" t="s">
        <v>591</v>
      </c>
      <c r="D154" s="28" t="s">
        <v>381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-41.687199999999997</v>
      </c>
      <c r="N154" s="30">
        <v>0.16716671679197995</v>
      </c>
      <c r="O154" s="29">
        <v>1</v>
      </c>
      <c r="R154" s="27">
        <v>310</v>
      </c>
      <c r="S154" s="28" t="s">
        <v>591</v>
      </c>
      <c r="T154" s="28" t="s">
        <v>381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-41.756500000000003</v>
      </c>
      <c r="AD154" s="30">
        <v>0.16744461152882206</v>
      </c>
      <c r="AE154" s="29">
        <v>1</v>
      </c>
    </row>
    <row r="155" spans="2:31" x14ac:dyDescent="0.2">
      <c r="B155" s="27">
        <v>310</v>
      </c>
      <c r="C155" s="28" t="s">
        <v>592</v>
      </c>
      <c r="D155" s="28" t="s">
        <v>383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105.471</v>
      </c>
      <c r="N155" s="30">
        <v>0.42294135338345867</v>
      </c>
      <c r="O155" s="29">
        <v>1</v>
      </c>
      <c r="R155" s="27">
        <v>310</v>
      </c>
      <c r="S155" s="28" t="s">
        <v>592</v>
      </c>
      <c r="T155" s="28" t="s">
        <v>383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79.813500000000005</v>
      </c>
      <c r="AD155" s="30">
        <v>0.32005413533834587</v>
      </c>
      <c r="AE155" s="29">
        <v>1</v>
      </c>
    </row>
    <row r="156" spans="2:31" x14ac:dyDescent="0.2">
      <c r="B156" s="27">
        <v>105</v>
      </c>
      <c r="C156" s="28" t="s">
        <v>594</v>
      </c>
      <c r="D156" s="28" t="s">
        <v>381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-32.356699999999996</v>
      </c>
      <c r="N156" s="30">
        <v>0.12975117794486216</v>
      </c>
      <c r="O156" s="29">
        <v>1</v>
      </c>
      <c r="R156" s="27">
        <v>105</v>
      </c>
      <c r="S156" s="28" t="s">
        <v>594</v>
      </c>
      <c r="T156" s="28" t="s">
        <v>381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-32.339500000000001</v>
      </c>
      <c r="AD156" s="30">
        <v>0.12968220551378445</v>
      </c>
      <c r="AE156" s="29">
        <v>1</v>
      </c>
    </row>
    <row r="157" spans="2:31" x14ac:dyDescent="0.2">
      <c r="B157" s="27">
        <v>105</v>
      </c>
      <c r="C157" s="28" t="s">
        <v>595</v>
      </c>
      <c r="D157" s="28" t="s">
        <v>383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105.471</v>
      </c>
      <c r="N157" s="30">
        <v>0.42294135338345867</v>
      </c>
      <c r="O157" s="29">
        <v>1</v>
      </c>
      <c r="R157" s="27">
        <v>105</v>
      </c>
      <c r="S157" s="28" t="s">
        <v>595</v>
      </c>
      <c r="T157" s="28" t="s">
        <v>383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79.813500000000005</v>
      </c>
      <c r="AD157" s="30">
        <v>0.32005413533834587</v>
      </c>
      <c r="AE157" s="29">
        <v>1</v>
      </c>
    </row>
    <row r="158" spans="2:31" x14ac:dyDescent="0.2">
      <c r="B158" s="27">
        <v>106</v>
      </c>
      <c r="C158" s="28" t="s">
        <v>597</v>
      </c>
      <c r="D158" s="28" t="s">
        <v>381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-36.476500000000001</v>
      </c>
      <c r="N158" s="30">
        <v>0.146271679197995</v>
      </c>
      <c r="O158" s="29">
        <v>1</v>
      </c>
      <c r="R158" s="27">
        <v>106</v>
      </c>
      <c r="S158" s="28" t="s">
        <v>597</v>
      </c>
      <c r="T158" s="28" t="s">
        <v>381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-36.489899999999999</v>
      </c>
      <c r="AD158" s="30">
        <v>0.1463254135338346</v>
      </c>
      <c r="AE158" s="29">
        <v>1</v>
      </c>
    </row>
    <row r="159" spans="2:31" x14ac:dyDescent="0.2">
      <c r="B159" s="27">
        <v>106</v>
      </c>
      <c r="C159" s="28" t="s">
        <v>598</v>
      </c>
      <c r="D159" s="28" t="s">
        <v>383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105.471</v>
      </c>
      <c r="N159" s="30">
        <v>0.42294135338345867</v>
      </c>
      <c r="O159" s="29">
        <v>1</v>
      </c>
      <c r="R159" s="27">
        <v>106</v>
      </c>
      <c r="S159" s="28" t="s">
        <v>598</v>
      </c>
      <c r="T159" s="28" t="s">
        <v>383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79.813500000000005</v>
      </c>
      <c r="AD159" s="30">
        <v>0.32005413533834587</v>
      </c>
      <c r="AE159" s="29">
        <v>1</v>
      </c>
    </row>
    <row r="160" spans="2:31" x14ac:dyDescent="0.2">
      <c r="B160" s="27">
        <v>107</v>
      </c>
      <c r="C160" s="28" t="s">
        <v>599</v>
      </c>
      <c r="D160" s="28" t="s">
        <v>381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-32.872300000000003</v>
      </c>
      <c r="N160" s="30">
        <v>0.13181874686716794</v>
      </c>
      <c r="O160" s="29">
        <v>1</v>
      </c>
      <c r="R160" s="27">
        <v>107</v>
      </c>
      <c r="S160" s="28" t="s">
        <v>599</v>
      </c>
      <c r="T160" s="28" t="s">
        <v>381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-32.8645</v>
      </c>
      <c r="AD160" s="30">
        <v>0.1317874686716792</v>
      </c>
      <c r="AE160" s="29">
        <v>1</v>
      </c>
    </row>
    <row r="161" spans="2:31" x14ac:dyDescent="0.2">
      <c r="B161" s="27">
        <v>107</v>
      </c>
      <c r="C161" s="28" t="s">
        <v>600</v>
      </c>
      <c r="D161" s="28" t="s">
        <v>383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105.471</v>
      </c>
      <c r="N161" s="30">
        <v>0.42294135338345867</v>
      </c>
      <c r="O161" s="29">
        <v>1</v>
      </c>
      <c r="R161" s="27">
        <v>107</v>
      </c>
      <c r="S161" s="28" t="s">
        <v>600</v>
      </c>
      <c r="T161" s="28" t="s">
        <v>383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79.813500000000005</v>
      </c>
      <c r="AD161" s="30">
        <v>0.32005413533834587</v>
      </c>
      <c r="AE161" s="29">
        <v>1</v>
      </c>
    </row>
    <row r="162" spans="2:31" x14ac:dyDescent="0.2">
      <c r="B162" s="27">
        <v>108</v>
      </c>
      <c r="C162" s="28" t="s">
        <v>601</v>
      </c>
      <c r="D162" s="28" t="s">
        <v>381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-31.8902</v>
      </c>
      <c r="N162" s="30">
        <v>0.12788050125313283</v>
      </c>
      <c r="O162" s="29">
        <v>1</v>
      </c>
      <c r="R162" s="27">
        <v>108</v>
      </c>
      <c r="S162" s="28" t="s">
        <v>601</v>
      </c>
      <c r="T162" s="28" t="s">
        <v>381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-31.8613</v>
      </c>
      <c r="AD162" s="30">
        <v>0.12776461152882204</v>
      </c>
      <c r="AE162" s="29">
        <v>1</v>
      </c>
    </row>
    <row r="163" spans="2:31" x14ac:dyDescent="0.2">
      <c r="B163" s="27">
        <v>108</v>
      </c>
      <c r="C163" s="28" t="s">
        <v>602</v>
      </c>
      <c r="D163" s="28" t="s">
        <v>383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105.471</v>
      </c>
      <c r="N163" s="30">
        <v>0.42294135338345867</v>
      </c>
      <c r="O163" s="29">
        <v>1</v>
      </c>
      <c r="R163" s="27">
        <v>108</v>
      </c>
      <c r="S163" s="28" t="s">
        <v>602</v>
      </c>
      <c r="T163" s="28" t="s">
        <v>383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79.813500000000005</v>
      </c>
      <c r="AD163" s="30">
        <v>0.32005413533834587</v>
      </c>
      <c r="AE163" s="29">
        <v>1</v>
      </c>
    </row>
    <row r="164" spans="2:31" x14ac:dyDescent="0.2">
      <c r="B164" s="27">
        <v>109</v>
      </c>
      <c r="C164" s="28" t="s">
        <v>604</v>
      </c>
      <c r="D164" s="28" t="s">
        <v>381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-36.791200000000003</v>
      </c>
      <c r="N164" s="30">
        <v>0.14753363408521306</v>
      </c>
      <c r="O164" s="29">
        <v>1</v>
      </c>
      <c r="R164" s="27">
        <v>109</v>
      </c>
      <c r="S164" s="28" t="s">
        <v>604</v>
      </c>
      <c r="T164" s="28" t="s">
        <v>381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-36.8093</v>
      </c>
      <c r="AD164" s="30">
        <v>0.14760621553884712</v>
      </c>
      <c r="AE164" s="29">
        <v>1</v>
      </c>
    </row>
    <row r="165" spans="2:31" x14ac:dyDescent="0.2">
      <c r="B165" s="27">
        <v>109</v>
      </c>
      <c r="C165" s="28" t="s">
        <v>605</v>
      </c>
      <c r="D165" s="28" t="s">
        <v>383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105.471</v>
      </c>
      <c r="N165" s="30">
        <v>0.42294135338345867</v>
      </c>
      <c r="O165" s="29">
        <v>1</v>
      </c>
      <c r="R165" s="27">
        <v>109</v>
      </c>
      <c r="S165" s="28" t="s">
        <v>605</v>
      </c>
      <c r="T165" s="28" t="s">
        <v>383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79.813500000000005</v>
      </c>
      <c r="AD165" s="30">
        <v>0.32005413533834587</v>
      </c>
      <c r="AE165" s="29">
        <v>1</v>
      </c>
    </row>
    <row r="166" spans="2:31" x14ac:dyDescent="0.2">
      <c r="B166" s="27">
        <v>87</v>
      </c>
      <c r="C166" s="28" t="s">
        <v>607</v>
      </c>
      <c r="D166" s="28" t="s">
        <v>381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-25.2974</v>
      </c>
      <c r="N166" s="30">
        <v>0.10144320802005014</v>
      </c>
      <c r="O166" s="29">
        <v>1</v>
      </c>
      <c r="R166" s="27">
        <v>87</v>
      </c>
      <c r="S166" s="28" t="s">
        <v>607</v>
      </c>
      <c r="T166" s="28" t="s">
        <v>381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-25.511700000000001</v>
      </c>
      <c r="AD166" s="30">
        <v>0.10230255639097745</v>
      </c>
      <c r="AE166" s="29">
        <v>1</v>
      </c>
    </row>
    <row r="167" spans="2:31" x14ac:dyDescent="0.2">
      <c r="B167" s="27">
        <v>87</v>
      </c>
      <c r="C167" s="28" t="s">
        <v>608</v>
      </c>
      <c r="D167" s="28" t="s">
        <v>383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105.471</v>
      </c>
      <c r="N167" s="30">
        <v>0.42294135338345867</v>
      </c>
      <c r="O167" s="29">
        <v>1</v>
      </c>
      <c r="R167" s="27">
        <v>87</v>
      </c>
      <c r="S167" s="28" t="s">
        <v>608</v>
      </c>
      <c r="T167" s="28" t="s">
        <v>383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79.813500000000005</v>
      </c>
      <c r="AD167" s="30">
        <v>0.32005413533834587</v>
      </c>
      <c r="AE167" s="29">
        <v>1</v>
      </c>
    </row>
    <row r="168" spans="2:31" x14ac:dyDescent="0.2">
      <c r="B168" s="27">
        <v>90</v>
      </c>
      <c r="C168" s="28" t="s">
        <v>610</v>
      </c>
      <c r="D168" s="28" t="s">
        <v>381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-30.395299999999999</v>
      </c>
      <c r="N168" s="30">
        <v>0.12188591478696742</v>
      </c>
      <c r="O168" s="29">
        <v>1</v>
      </c>
      <c r="R168" s="27">
        <v>90</v>
      </c>
      <c r="S168" s="28" t="s">
        <v>610</v>
      </c>
      <c r="T168" s="28" t="s">
        <v>381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-30.692799999999998</v>
      </c>
      <c r="AD168" s="30">
        <v>0.12307889724310776</v>
      </c>
      <c r="AE168" s="29">
        <v>1</v>
      </c>
    </row>
    <row r="169" spans="2:31" x14ac:dyDescent="0.2">
      <c r="B169" s="27">
        <v>90</v>
      </c>
      <c r="C169" s="28" t="s">
        <v>611</v>
      </c>
      <c r="D169" s="28" t="s">
        <v>383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105.471</v>
      </c>
      <c r="N169" s="30">
        <v>0.42294135338345867</v>
      </c>
      <c r="O169" s="29">
        <v>1</v>
      </c>
      <c r="R169" s="27">
        <v>90</v>
      </c>
      <c r="S169" s="28" t="s">
        <v>611</v>
      </c>
      <c r="T169" s="28" t="s">
        <v>383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79.813500000000005</v>
      </c>
      <c r="AD169" s="30">
        <v>0.32005413533834587</v>
      </c>
      <c r="AE169" s="29">
        <v>1</v>
      </c>
    </row>
    <row r="170" spans="2:31" x14ac:dyDescent="0.2">
      <c r="B170" s="27">
        <v>93</v>
      </c>
      <c r="C170" s="28" t="s">
        <v>613</v>
      </c>
      <c r="D170" s="28" t="s">
        <v>381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-30.263200000000001</v>
      </c>
      <c r="N170" s="30">
        <v>0.12135619047619048</v>
      </c>
      <c r="O170" s="29">
        <v>1</v>
      </c>
      <c r="R170" s="27">
        <v>93</v>
      </c>
      <c r="S170" s="28" t="s">
        <v>613</v>
      </c>
      <c r="T170" s="28" t="s">
        <v>381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-30.501300000000001</v>
      </c>
      <c r="AD170" s="30">
        <v>0.12231097744360903</v>
      </c>
      <c r="AE170" s="29">
        <v>1</v>
      </c>
    </row>
    <row r="171" spans="2:31" x14ac:dyDescent="0.2">
      <c r="B171" s="27">
        <v>93</v>
      </c>
      <c r="C171" s="28" t="s">
        <v>614</v>
      </c>
      <c r="D171" s="28" t="s">
        <v>383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105.471</v>
      </c>
      <c r="N171" s="30">
        <v>0.42294135338345867</v>
      </c>
      <c r="O171" s="29">
        <v>1</v>
      </c>
      <c r="R171" s="27">
        <v>93</v>
      </c>
      <c r="S171" s="28" t="s">
        <v>614</v>
      </c>
      <c r="T171" s="28" t="s">
        <v>383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79.813500000000005</v>
      </c>
      <c r="AD171" s="30">
        <v>0.32005413533834587</v>
      </c>
      <c r="AE171" s="29">
        <v>1</v>
      </c>
    </row>
    <row r="172" spans="2:31" x14ac:dyDescent="0.2">
      <c r="B172" s="27">
        <v>96</v>
      </c>
      <c r="C172" s="28" t="s">
        <v>616</v>
      </c>
      <c r="D172" s="28" t="s">
        <v>381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-30.2943</v>
      </c>
      <c r="N172" s="30">
        <v>0.12148090225563909</v>
      </c>
      <c r="O172" s="29">
        <v>1</v>
      </c>
      <c r="R172" s="27">
        <v>96</v>
      </c>
      <c r="S172" s="28" t="s">
        <v>616</v>
      </c>
      <c r="T172" s="28" t="s">
        <v>381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-30.500900000000001</v>
      </c>
      <c r="AD172" s="30">
        <v>0.12230937343358396</v>
      </c>
      <c r="AE172" s="29">
        <v>1</v>
      </c>
    </row>
    <row r="173" spans="2:31" x14ac:dyDescent="0.2">
      <c r="B173" s="27">
        <v>96</v>
      </c>
      <c r="C173" s="28" t="s">
        <v>617</v>
      </c>
      <c r="D173" s="28" t="s">
        <v>383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105.471</v>
      </c>
      <c r="N173" s="30">
        <v>0.42294135338345867</v>
      </c>
      <c r="O173" s="29">
        <v>1</v>
      </c>
      <c r="R173" s="27">
        <v>96</v>
      </c>
      <c r="S173" s="28" t="s">
        <v>617</v>
      </c>
      <c r="T173" s="28" t="s">
        <v>383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79.813500000000005</v>
      </c>
      <c r="AD173" s="30">
        <v>0.32005413533834587</v>
      </c>
      <c r="AE173" s="29">
        <v>1</v>
      </c>
    </row>
    <row r="174" spans="2:31" x14ac:dyDescent="0.2">
      <c r="B174" s="27">
        <v>99</v>
      </c>
      <c r="C174" s="28" t="s">
        <v>619</v>
      </c>
      <c r="D174" s="28" t="s">
        <v>381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-30.470500000000001</v>
      </c>
      <c r="N174" s="30">
        <v>0.12218746867167919</v>
      </c>
      <c r="O174" s="29">
        <v>1</v>
      </c>
      <c r="R174" s="27">
        <v>99</v>
      </c>
      <c r="S174" s="28" t="s">
        <v>619</v>
      </c>
      <c r="T174" s="28" t="s">
        <v>381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-30.686399999999999</v>
      </c>
      <c r="AD174" s="30">
        <v>0.12305323308270676</v>
      </c>
      <c r="AE174" s="29">
        <v>1</v>
      </c>
    </row>
    <row r="175" spans="2:31" x14ac:dyDescent="0.2">
      <c r="B175" s="27">
        <v>99</v>
      </c>
      <c r="C175" s="28" t="s">
        <v>620</v>
      </c>
      <c r="D175" s="28" t="s">
        <v>383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105.471</v>
      </c>
      <c r="N175" s="30">
        <v>0.42294135338345867</v>
      </c>
      <c r="O175" s="29">
        <v>1</v>
      </c>
      <c r="R175" s="27">
        <v>99</v>
      </c>
      <c r="S175" s="28" t="s">
        <v>620</v>
      </c>
      <c r="T175" s="28" t="s">
        <v>383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79.813500000000005</v>
      </c>
      <c r="AD175" s="30">
        <v>0.32005413533834587</v>
      </c>
      <c r="AE175" s="29">
        <v>1</v>
      </c>
    </row>
    <row r="176" spans="2:31" x14ac:dyDescent="0.2">
      <c r="B176" s="27">
        <v>102</v>
      </c>
      <c r="C176" s="28" t="s">
        <v>622</v>
      </c>
      <c r="D176" s="28" t="s">
        <v>381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-25.3962</v>
      </c>
      <c r="N176" s="30">
        <v>0.1018393984962406</v>
      </c>
      <c r="O176" s="29">
        <v>1</v>
      </c>
      <c r="R176" s="27">
        <v>102</v>
      </c>
      <c r="S176" s="28" t="s">
        <v>622</v>
      </c>
      <c r="T176" s="28" t="s">
        <v>381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-25.517700000000001</v>
      </c>
      <c r="AD176" s="30">
        <v>0.10232661654135339</v>
      </c>
      <c r="AE176" s="29">
        <v>1</v>
      </c>
    </row>
    <row r="177" spans="2:31" x14ac:dyDescent="0.2">
      <c r="B177" s="27">
        <v>102</v>
      </c>
      <c r="C177" s="28" t="s">
        <v>623</v>
      </c>
      <c r="D177" s="28" t="s">
        <v>383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105.471</v>
      </c>
      <c r="N177" s="30">
        <v>0.42294135338345867</v>
      </c>
      <c r="O177" s="29">
        <v>1</v>
      </c>
      <c r="R177" s="27">
        <v>102</v>
      </c>
      <c r="S177" s="28" t="s">
        <v>623</v>
      </c>
      <c r="T177" s="28" t="s">
        <v>383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79.813500000000005</v>
      </c>
      <c r="AD177" s="30">
        <v>0.32005413533834587</v>
      </c>
      <c r="AE177" s="29">
        <v>1</v>
      </c>
    </row>
    <row r="178" spans="2:31" x14ac:dyDescent="0.2">
      <c r="B178" s="27">
        <v>110</v>
      </c>
      <c r="C178" s="28" t="s">
        <v>625</v>
      </c>
      <c r="D178" s="28" t="s">
        <v>381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-45.059100000000001</v>
      </c>
      <c r="N178" s="30">
        <v>0.18068812030075188</v>
      </c>
      <c r="O178" s="29">
        <v>1</v>
      </c>
      <c r="R178" s="27">
        <v>110</v>
      </c>
      <c r="S178" s="28" t="s">
        <v>625</v>
      </c>
      <c r="T178" s="28" t="s">
        <v>381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-45.107700000000001</v>
      </c>
      <c r="AD178" s="30">
        <v>0.18088300751879702</v>
      </c>
      <c r="AE178" s="29">
        <v>1</v>
      </c>
    </row>
    <row r="179" spans="2:31" x14ac:dyDescent="0.2">
      <c r="B179" s="27">
        <v>110</v>
      </c>
      <c r="C179" s="28" t="s">
        <v>626</v>
      </c>
      <c r="D179" s="28" t="s">
        <v>383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105.471</v>
      </c>
      <c r="N179" s="30">
        <v>0.42294135338345867</v>
      </c>
      <c r="O179" s="29">
        <v>1</v>
      </c>
      <c r="R179" s="27">
        <v>110</v>
      </c>
      <c r="S179" s="28" t="s">
        <v>626</v>
      </c>
      <c r="T179" s="28" t="s">
        <v>383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79.813500000000005</v>
      </c>
      <c r="AD179" s="30">
        <v>0.32005413533834587</v>
      </c>
      <c r="AE179" s="29">
        <v>1</v>
      </c>
    </row>
    <row r="180" spans="2:31" x14ac:dyDescent="0.2">
      <c r="B180" s="27">
        <v>111</v>
      </c>
      <c r="C180" s="28" t="s">
        <v>628</v>
      </c>
      <c r="D180" s="28" t="s">
        <v>381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-41.518700000000003</v>
      </c>
      <c r="N180" s="30">
        <v>0.16649102756892231</v>
      </c>
      <c r="O180" s="29">
        <v>1</v>
      </c>
      <c r="R180" s="27">
        <v>111</v>
      </c>
      <c r="S180" s="28" t="s">
        <v>628</v>
      </c>
      <c r="T180" s="28" t="s">
        <v>381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-41.502800000000001</v>
      </c>
      <c r="AD180" s="30">
        <v>0.16642726817042608</v>
      </c>
      <c r="AE180" s="29">
        <v>1</v>
      </c>
    </row>
    <row r="181" spans="2:31" x14ac:dyDescent="0.2">
      <c r="B181" s="27">
        <v>111</v>
      </c>
      <c r="C181" s="28" t="s">
        <v>629</v>
      </c>
      <c r="D181" s="28" t="s">
        <v>383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105.471</v>
      </c>
      <c r="N181" s="30">
        <v>0.42294135338345867</v>
      </c>
      <c r="O181" s="29">
        <v>1</v>
      </c>
      <c r="R181" s="27">
        <v>111</v>
      </c>
      <c r="S181" s="28" t="s">
        <v>629</v>
      </c>
      <c r="T181" s="28" t="s">
        <v>383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79.813500000000005</v>
      </c>
      <c r="AD181" s="30">
        <v>0.32005413533834587</v>
      </c>
      <c r="AE181" s="29">
        <v>1</v>
      </c>
    </row>
    <row r="182" spans="2:31" x14ac:dyDescent="0.2">
      <c r="B182" s="27">
        <v>112</v>
      </c>
      <c r="C182" s="28" t="s">
        <v>630</v>
      </c>
      <c r="D182" s="28" t="s">
        <v>381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-45.899799999999999</v>
      </c>
      <c r="N182" s="30">
        <v>0.1840593483709273</v>
      </c>
      <c r="O182" s="29">
        <v>1</v>
      </c>
      <c r="R182" s="27">
        <v>112</v>
      </c>
      <c r="S182" s="28" t="s">
        <v>630</v>
      </c>
      <c r="T182" s="28" t="s">
        <v>381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-45.92</v>
      </c>
      <c r="AD182" s="30">
        <v>0.18414035087719299</v>
      </c>
      <c r="AE182" s="29">
        <v>1</v>
      </c>
    </row>
    <row r="183" spans="2:31" x14ac:dyDescent="0.2">
      <c r="B183" s="27">
        <v>112</v>
      </c>
      <c r="C183" s="28" t="s">
        <v>631</v>
      </c>
      <c r="D183" s="28" t="s">
        <v>383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105.471</v>
      </c>
      <c r="N183" s="30">
        <v>0.42294135338345867</v>
      </c>
      <c r="O183" s="29">
        <v>1</v>
      </c>
      <c r="R183" s="27">
        <v>112</v>
      </c>
      <c r="S183" s="28" t="s">
        <v>631</v>
      </c>
      <c r="T183" s="28" t="s">
        <v>383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79.813500000000005</v>
      </c>
      <c r="AD183" s="30">
        <v>0.32005413533834587</v>
      </c>
      <c r="AE183" s="29">
        <v>1</v>
      </c>
    </row>
    <row r="184" spans="2:31" x14ac:dyDescent="0.2">
      <c r="B184" s="27">
        <v>113</v>
      </c>
      <c r="C184" s="28" t="s">
        <v>632</v>
      </c>
      <c r="D184" s="28" t="s">
        <v>381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-45.574199999999998</v>
      </c>
      <c r="N184" s="30">
        <v>0.18275368421052629</v>
      </c>
      <c r="O184" s="29">
        <v>1</v>
      </c>
      <c r="R184" s="27">
        <v>113</v>
      </c>
      <c r="S184" s="28" t="s">
        <v>632</v>
      </c>
      <c r="T184" s="28" t="s">
        <v>381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-45.6387</v>
      </c>
      <c r="AD184" s="30">
        <v>0.18301233082706767</v>
      </c>
      <c r="AE184" s="29">
        <v>1</v>
      </c>
    </row>
    <row r="185" spans="2:31" x14ac:dyDescent="0.2">
      <c r="B185" s="27">
        <v>113</v>
      </c>
      <c r="C185" s="28" t="s">
        <v>633</v>
      </c>
      <c r="D185" s="28" t="s">
        <v>383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105.471</v>
      </c>
      <c r="N185" s="30">
        <v>0.42294135338345867</v>
      </c>
      <c r="O185" s="29">
        <v>1</v>
      </c>
      <c r="R185" s="27">
        <v>113</v>
      </c>
      <c r="S185" s="28" t="s">
        <v>633</v>
      </c>
      <c r="T185" s="28" t="s">
        <v>383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79.813500000000005</v>
      </c>
      <c r="AD185" s="30">
        <v>0.32005413533834587</v>
      </c>
      <c r="AE185" s="29">
        <v>1</v>
      </c>
    </row>
    <row r="186" spans="2:31" x14ac:dyDescent="0.2">
      <c r="B186" s="27">
        <v>114</v>
      </c>
      <c r="C186" s="28" t="s">
        <v>635</v>
      </c>
      <c r="D186" s="28" t="s">
        <v>381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-42.439</v>
      </c>
      <c r="N186" s="30">
        <v>0.17018145363408521</v>
      </c>
      <c r="O186" s="29">
        <v>1</v>
      </c>
      <c r="R186" s="27">
        <v>114</v>
      </c>
      <c r="S186" s="28" t="s">
        <v>635</v>
      </c>
      <c r="T186" s="28" t="s">
        <v>381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-42.431399999999996</v>
      </c>
      <c r="AD186" s="30">
        <v>0.17015097744360899</v>
      </c>
      <c r="AE186" s="29">
        <v>1</v>
      </c>
    </row>
    <row r="187" spans="2:31" x14ac:dyDescent="0.2">
      <c r="B187" s="27">
        <v>114</v>
      </c>
      <c r="C187" s="28" t="s">
        <v>636</v>
      </c>
      <c r="D187" s="28" t="s">
        <v>383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105.471</v>
      </c>
      <c r="N187" s="30">
        <v>0.42294135338345867</v>
      </c>
      <c r="O187" s="29">
        <v>1</v>
      </c>
      <c r="R187" s="27">
        <v>114</v>
      </c>
      <c r="S187" s="28" t="s">
        <v>636</v>
      </c>
      <c r="T187" s="28" t="s">
        <v>383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79.813500000000005</v>
      </c>
      <c r="AD187" s="30">
        <v>0.32005413533834587</v>
      </c>
      <c r="AE187" s="29">
        <v>1</v>
      </c>
    </row>
    <row r="188" spans="2:31" x14ac:dyDescent="0.2">
      <c r="B188" s="27">
        <v>88</v>
      </c>
      <c r="C188" s="28" t="s">
        <v>638</v>
      </c>
      <c r="D188" s="28" t="s">
        <v>381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-22.865600000000001</v>
      </c>
      <c r="N188" s="30">
        <v>9.1691629072681718E-2</v>
      </c>
      <c r="O188" s="29">
        <v>1</v>
      </c>
      <c r="R188" s="27">
        <v>88</v>
      </c>
      <c r="S188" s="28" t="s">
        <v>638</v>
      </c>
      <c r="T188" s="28" t="s">
        <v>381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-23.122499999999999</v>
      </c>
      <c r="AD188" s="30">
        <v>9.2721804511278191E-2</v>
      </c>
      <c r="AE188" s="29">
        <v>1</v>
      </c>
    </row>
    <row r="189" spans="2:31" x14ac:dyDescent="0.2">
      <c r="B189" s="27">
        <v>88</v>
      </c>
      <c r="C189" s="28" t="s">
        <v>639</v>
      </c>
      <c r="D189" s="28" t="s">
        <v>383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105.471</v>
      </c>
      <c r="N189" s="30">
        <v>0.42294135338345867</v>
      </c>
      <c r="O189" s="29">
        <v>1</v>
      </c>
      <c r="R189" s="27">
        <v>88</v>
      </c>
      <c r="S189" s="28" t="s">
        <v>639</v>
      </c>
      <c r="T189" s="28" t="s">
        <v>383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86.467799999999997</v>
      </c>
      <c r="AD189" s="30">
        <v>0.34673804511278195</v>
      </c>
      <c r="AE189" s="29">
        <v>1</v>
      </c>
    </row>
    <row r="190" spans="2:31" x14ac:dyDescent="0.2">
      <c r="B190" s="27">
        <v>91</v>
      </c>
      <c r="C190" s="28" t="s">
        <v>641</v>
      </c>
      <c r="D190" s="28" t="s">
        <v>381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-33.982399999999998</v>
      </c>
      <c r="N190" s="30">
        <v>0.13627027568922306</v>
      </c>
      <c r="O190" s="29">
        <v>1</v>
      </c>
      <c r="R190" s="27">
        <v>91</v>
      </c>
      <c r="S190" s="28" t="s">
        <v>641</v>
      </c>
      <c r="T190" s="28" t="s">
        <v>381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-34.227899999999998</v>
      </c>
      <c r="AD190" s="30">
        <v>0.13725473684210526</v>
      </c>
      <c r="AE190" s="29">
        <v>1</v>
      </c>
    </row>
    <row r="191" spans="2:31" x14ac:dyDescent="0.2">
      <c r="B191" s="27">
        <v>91</v>
      </c>
      <c r="C191" s="28" t="s">
        <v>642</v>
      </c>
      <c r="D191" s="28" t="s">
        <v>383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113.4091</v>
      </c>
      <c r="N191" s="30">
        <v>0.45477333333333331</v>
      </c>
      <c r="O191" s="29">
        <v>1</v>
      </c>
      <c r="R191" s="27">
        <v>91</v>
      </c>
      <c r="S191" s="28" t="s">
        <v>642</v>
      </c>
      <c r="T191" s="28" t="s">
        <v>383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86.467799999999997</v>
      </c>
      <c r="AD191" s="30">
        <v>0.34673804511278195</v>
      </c>
      <c r="AE191" s="29">
        <v>1</v>
      </c>
    </row>
    <row r="192" spans="2:31" x14ac:dyDescent="0.2">
      <c r="B192" s="27">
        <v>94</v>
      </c>
      <c r="C192" s="28" t="s">
        <v>644</v>
      </c>
      <c r="D192" s="28" t="s">
        <v>381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-29.799299999999999</v>
      </c>
      <c r="N192" s="30">
        <v>0.11949593984962406</v>
      </c>
      <c r="O192" s="29">
        <v>1</v>
      </c>
      <c r="R192" s="27">
        <v>94</v>
      </c>
      <c r="S192" s="28" t="s">
        <v>644</v>
      </c>
      <c r="T192" s="28" t="s">
        <v>381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-30.0654</v>
      </c>
      <c r="AD192" s="30">
        <v>0.12056300751879701</v>
      </c>
      <c r="AE192" s="29">
        <v>1</v>
      </c>
    </row>
    <row r="193" spans="2:31" x14ac:dyDescent="0.2">
      <c r="B193" s="27">
        <v>94</v>
      </c>
      <c r="C193" s="28" t="s">
        <v>645</v>
      </c>
      <c r="D193" s="28" t="s">
        <v>383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113.4091</v>
      </c>
      <c r="N193" s="30">
        <v>0.45477333333333331</v>
      </c>
      <c r="O193" s="29">
        <v>1</v>
      </c>
      <c r="R193" s="27">
        <v>94</v>
      </c>
      <c r="S193" s="28" t="s">
        <v>645</v>
      </c>
      <c r="T193" s="28" t="s">
        <v>383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108.1768</v>
      </c>
      <c r="AD193" s="30">
        <v>0.43379167919799499</v>
      </c>
      <c r="AE193" s="29">
        <v>1</v>
      </c>
    </row>
    <row r="194" spans="2:31" x14ac:dyDescent="0.2">
      <c r="B194" s="27">
        <v>97</v>
      </c>
      <c r="C194" s="28" t="s">
        <v>647</v>
      </c>
      <c r="D194" s="28" t="s">
        <v>381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-29.8277</v>
      </c>
      <c r="N194" s="30">
        <v>0.11960982456140351</v>
      </c>
      <c r="O194" s="29">
        <v>1</v>
      </c>
      <c r="R194" s="27">
        <v>97</v>
      </c>
      <c r="S194" s="28" t="s">
        <v>647</v>
      </c>
      <c r="T194" s="28" t="s">
        <v>381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-30.0642</v>
      </c>
      <c r="AD194" s="30">
        <v>0.12055819548872181</v>
      </c>
      <c r="AE194" s="29">
        <v>1</v>
      </c>
    </row>
    <row r="195" spans="2:31" x14ac:dyDescent="0.2">
      <c r="B195" s="27">
        <v>97</v>
      </c>
      <c r="C195" s="28" t="s">
        <v>648</v>
      </c>
      <c r="D195" s="28" t="s">
        <v>383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113.4091</v>
      </c>
      <c r="N195" s="30">
        <v>0.45477333333333331</v>
      </c>
      <c r="O195" s="29">
        <v>1</v>
      </c>
      <c r="R195" s="27">
        <v>97</v>
      </c>
      <c r="S195" s="28" t="s">
        <v>648</v>
      </c>
      <c r="T195" s="28" t="s">
        <v>383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108.1797</v>
      </c>
      <c r="AD195" s="30">
        <v>0.4338033082706767</v>
      </c>
      <c r="AE195" s="29">
        <v>1</v>
      </c>
    </row>
    <row r="196" spans="2:31" x14ac:dyDescent="0.2">
      <c r="B196" s="27">
        <v>100</v>
      </c>
      <c r="C196" s="28" t="s">
        <v>650</v>
      </c>
      <c r="D196" s="28" t="s">
        <v>381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-34.053199999999997</v>
      </c>
      <c r="N196" s="30">
        <v>0.13655418546365913</v>
      </c>
      <c r="O196" s="29">
        <v>1</v>
      </c>
      <c r="R196" s="27">
        <v>100</v>
      </c>
      <c r="S196" s="28" t="s">
        <v>650</v>
      </c>
      <c r="T196" s="28" t="s">
        <v>381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-34.211500000000001</v>
      </c>
      <c r="AD196" s="30">
        <v>0.13718897243107769</v>
      </c>
      <c r="AE196" s="29">
        <v>1</v>
      </c>
    </row>
    <row r="197" spans="2:31" x14ac:dyDescent="0.2">
      <c r="B197" s="27">
        <v>100</v>
      </c>
      <c r="C197" s="28" t="s">
        <v>651</v>
      </c>
      <c r="D197" s="28" t="s">
        <v>383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113.3368</v>
      </c>
      <c r="N197" s="30">
        <v>0.45448340852130326</v>
      </c>
      <c r="O197" s="29">
        <v>1</v>
      </c>
      <c r="R197" s="27">
        <v>100</v>
      </c>
      <c r="S197" s="28" t="s">
        <v>651</v>
      </c>
      <c r="T197" s="28" t="s">
        <v>383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108.1797</v>
      </c>
      <c r="AD197" s="30">
        <v>0.4338033082706767</v>
      </c>
      <c r="AE197" s="29">
        <v>1</v>
      </c>
    </row>
    <row r="198" spans="2:31" x14ac:dyDescent="0.2">
      <c r="B198" s="27">
        <v>103</v>
      </c>
      <c r="C198" s="28" t="s">
        <v>653</v>
      </c>
      <c r="D198" s="28" t="s">
        <v>381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-22.958200000000001</v>
      </c>
      <c r="N198" s="30">
        <v>9.2062957393483719E-2</v>
      </c>
      <c r="O198" s="29">
        <v>1</v>
      </c>
      <c r="R198" s="27">
        <v>103</v>
      </c>
      <c r="S198" s="28" t="s">
        <v>653</v>
      </c>
      <c r="T198" s="28" t="s">
        <v>381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-23.098099999999999</v>
      </c>
      <c r="AD198" s="30">
        <v>9.2623959899749364E-2</v>
      </c>
      <c r="AE198" s="29">
        <v>1</v>
      </c>
    </row>
    <row r="199" spans="2:31" x14ac:dyDescent="0.2">
      <c r="B199" s="27">
        <v>103</v>
      </c>
      <c r="C199" s="28" t="s">
        <v>654</v>
      </c>
      <c r="D199" s="28" t="s">
        <v>383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113.3368</v>
      </c>
      <c r="N199" s="30">
        <v>0.45448340852130326</v>
      </c>
      <c r="O199" s="29">
        <v>1</v>
      </c>
      <c r="R199" s="27">
        <v>103</v>
      </c>
      <c r="S199" s="28" t="s">
        <v>654</v>
      </c>
      <c r="T199" s="28" t="s">
        <v>383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86.465699999999998</v>
      </c>
      <c r="AD199" s="30">
        <v>0.34672962406015034</v>
      </c>
      <c r="AE199" s="29">
        <v>1</v>
      </c>
    </row>
    <row r="200" spans="2:31" x14ac:dyDescent="0.2">
      <c r="B200" s="27">
        <v>115</v>
      </c>
      <c r="C200" s="28" t="s">
        <v>656</v>
      </c>
      <c r="D200" s="28" t="s">
        <v>381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-45.685000000000002</v>
      </c>
      <c r="N200" s="30">
        <v>0.18319799498746867</v>
      </c>
      <c r="O200" s="29">
        <v>1</v>
      </c>
      <c r="R200" s="27">
        <v>115</v>
      </c>
      <c r="S200" s="28" t="s">
        <v>656</v>
      </c>
      <c r="T200" s="28" t="s">
        <v>381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-45.790300000000002</v>
      </c>
      <c r="AD200" s="30">
        <v>0.18362025062656642</v>
      </c>
      <c r="AE200" s="29">
        <v>1</v>
      </c>
    </row>
    <row r="201" spans="2:31" x14ac:dyDescent="0.2">
      <c r="B201" s="27">
        <v>115</v>
      </c>
      <c r="C201" s="28" t="s">
        <v>657</v>
      </c>
      <c r="D201" s="28" t="s">
        <v>383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113.3368</v>
      </c>
      <c r="N201" s="30">
        <v>0.45448340852130326</v>
      </c>
      <c r="O201" s="29">
        <v>1</v>
      </c>
      <c r="R201" s="27">
        <v>115</v>
      </c>
      <c r="S201" s="28" t="s">
        <v>657</v>
      </c>
      <c r="T201" s="28" t="s">
        <v>383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86.465699999999998</v>
      </c>
      <c r="AD201" s="30">
        <v>0.34672962406015034</v>
      </c>
      <c r="AE201" s="29">
        <v>1</v>
      </c>
    </row>
    <row r="202" spans="2:31" x14ac:dyDescent="0.2">
      <c r="B202" s="27">
        <v>116</v>
      </c>
      <c r="C202" s="28" t="s">
        <v>659</v>
      </c>
      <c r="D202" s="28" t="s">
        <v>381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-41.355499999999999</v>
      </c>
      <c r="N202" s="30">
        <v>0.16583659147869675</v>
      </c>
      <c r="O202" s="29">
        <v>1</v>
      </c>
      <c r="R202" s="27">
        <v>116</v>
      </c>
      <c r="S202" s="28" t="s">
        <v>659</v>
      </c>
      <c r="T202" s="28" t="s">
        <v>381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-41.414900000000003</v>
      </c>
      <c r="AD202" s="30">
        <v>0.16607478696741856</v>
      </c>
      <c r="AE202" s="29">
        <v>1</v>
      </c>
    </row>
    <row r="203" spans="2:31" x14ac:dyDescent="0.2">
      <c r="B203" s="27">
        <v>116</v>
      </c>
      <c r="C203" s="28" t="s">
        <v>660</v>
      </c>
      <c r="D203" s="28" t="s">
        <v>383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113.3368</v>
      </c>
      <c r="N203" s="30">
        <v>0.45448340852130326</v>
      </c>
      <c r="O203" s="29">
        <v>1</v>
      </c>
      <c r="R203" s="27">
        <v>116</v>
      </c>
      <c r="S203" s="28" t="s">
        <v>660</v>
      </c>
      <c r="T203" s="28" t="s">
        <v>383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86.465699999999998</v>
      </c>
      <c r="AD203" s="30">
        <v>0.34672962406015034</v>
      </c>
      <c r="AE203" s="29">
        <v>1</v>
      </c>
    </row>
    <row r="204" spans="2:31" x14ac:dyDescent="0.2">
      <c r="B204" s="27">
        <v>117</v>
      </c>
      <c r="C204" s="28" t="s">
        <v>661</v>
      </c>
      <c r="D204" s="28" t="s">
        <v>381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-46.322000000000003</v>
      </c>
      <c r="N204" s="30">
        <v>0.18575238095238095</v>
      </c>
      <c r="O204" s="29">
        <v>1</v>
      </c>
      <c r="R204" s="27">
        <v>117</v>
      </c>
      <c r="S204" s="28" t="s">
        <v>661</v>
      </c>
      <c r="T204" s="28" t="s">
        <v>381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-46.397399999999998</v>
      </c>
      <c r="AD204" s="30">
        <v>0.18605473684210524</v>
      </c>
      <c r="AE204" s="29">
        <v>1</v>
      </c>
    </row>
    <row r="205" spans="2:31" x14ac:dyDescent="0.2">
      <c r="B205" s="27">
        <v>117</v>
      </c>
      <c r="C205" s="28" t="s">
        <v>662</v>
      </c>
      <c r="D205" s="28" t="s">
        <v>383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113.3368</v>
      </c>
      <c r="N205" s="30">
        <v>0.45448340852130326</v>
      </c>
      <c r="O205" s="29">
        <v>1</v>
      </c>
      <c r="R205" s="27">
        <v>117</v>
      </c>
      <c r="S205" s="28" t="s">
        <v>662</v>
      </c>
      <c r="T205" s="28" t="s">
        <v>383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86.465699999999998</v>
      </c>
      <c r="AD205" s="30">
        <v>0.34672962406015034</v>
      </c>
      <c r="AE205" s="29">
        <v>1</v>
      </c>
    </row>
    <row r="206" spans="2:31" x14ac:dyDescent="0.2">
      <c r="B206" s="27">
        <v>118</v>
      </c>
      <c r="C206" s="28" t="s">
        <v>663</v>
      </c>
      <c r="D206" s="28" t="s">
        <v>381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-46.263199999999998</v>
      </c>
      <c r="N206" s="30">
        <v>0.18551659147869673</v>
      </c>
      <c r="O206" s="29">
        <v>1</v>
      </c>
      <c r="R206" s="27">
        <v>118</v>
      </c>
      <c r="S206" s="28" t="s">
        <v>663</v>
      </c>
      <c r="T206" s="28" t="s">
        <v>381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-46.366799999999998</v>
      </c>
      <c r="AD206" s="30">
        <v>0.18593203007518797</v>
      </c>
      <c r="AE206" s="29">
        <v>1</v>
      </c>
    </row>
    <row r="207" spans="2:31" x14ac:dyDescent="0.2">
      <c r="B207" s="27">
        <v>118</v>
      </c>
      <c r="C207" s="28" t="s">
        <v>664</v>
      </c>
      <c r="D207" s="28" t="s">
        <v>383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113.3368</v>
      </c>
      <c r="N207" s="30">
        <v>0.45448340852130326</v>
      </c>
      <c r="O207" s="29">
        <v>1</v>
      </c>
      <c r="R207" s="27">
        <v>118</v>
      </c>
      <c r="S207" s="28" t="s">
        <v>664</v>
      </c>
      <c r="T207" s="28" t="s">
        <v>383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86.465699999999998</v>
      </c>
      <c r="AD207" s="30">
        <v>0.34672962406015034</v>
      </c>
      <c r="AE207" s="29">
        <v>1</v>
      </c>
    </row>
    <row r="208" spans="2:31" x14ac:dyDescent="0.2">
      <c r="B208" s="27">
        <v>119</v>
      </c>
      <c r="C208" s="28" t="s">
        <v>666</v>
      </c>
      <c r="D208" s="28" t="s">
        <v>381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-42.498800000000003</v>
      </c>
      <c r="N208" s="30">
        <v>0.1704212531328321</v>
      </c>
      <c r="O208" s="29">
        <v>1</v>
      </c>
      <c r="R208" s="27">
        <v>119</v>
      </c>
      <c r="S208" s="28" t="s">
        <v>666</v>
      </c>
      <c r="T208" s="28" t="s">
        <v>381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-42.5535</v>
      </c>
      <c r="AD208" s="30">
        <v>0.1706406015037594</v>
      </c>
      <c r="AE208" s="29">
        <v>1</v>
      </c>
    </row>
    <row r="209" spans="2:31" x14ac:dyDescent="0.2">
      <c r="B209" s="27">
        <v>119</v>
      </c>
      <c r="C209" s="28" t="s">
        <v>667</v>
      </c>
      <c r="D209" s="28" t="s">
        <v>383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113.3368</v>
      </c>
      <c r="N209" s="30">
        <v>0.45448340852130326</v>
      </c>
      <c r="O209" s="29">
        <v>1</v>
      </c>
      <c r="R209" s="27">
        <v>119</v>
      </c>
      <c r="S209" s="28" t="s">
        <v>667</v>
      </c>
      <c r="T209" s="28" t="s">
        <v>383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86.465699999999998</v>
      </c>
      <c r="AD209" s="30">
        <v>0.34672962406015034</v>
      </c>
      <c r="AE209" s="29">
        <v>1</v>
      </c>
    </row>
    <row r="210" spans="2:31" x14ac:dyDescent="0.2">
      <c r="B210" s="27">
        <v>89</v>
      </c>
      <c r="C210" s="28" t="s">
        <v>669</v>
      </c>
      <c r="D210" s="28" t="s">
        <v>381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-27.404900000000001</v>
      </c>
      <c r="N210" s="30">
        <v>0.109894335839599</v>
      </c>
      <c r="O210" s="29">
        <v>1</v>
      </c>
      <c r="R210" s="27">
        <v>89</v>
      </c>
      <c r="S210" s="28" t="s">
        <v>669</v>
      </c>
      <c r="T210" s="28" t="s">
        <v>381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-27.615400000000001</v>
      </c>
      <c r="AD210" s="30">
        <v>0.11073844611528823</v>
      </c>
      <c r="AE210" s="29">
        <v>1</v>
      </c>
    </row>
    <row r="211" spans="2:31" x14ac:dyDescent="0.2">
      <c r="B211" s="27">
        <v>89</v>
      </c>
      <c r="C211" s="28" t="s">
        <v>670</v>
      </c>
      <c r="D211" s="28" t="s">
        <v>383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113.3368</v>
      </c>
      <c r="N211" s="30">
        <v>0.45448340852130326</v>
      </c>
      <c r="O211" s="29">
        <v>1</v>
      </c>
      <c r="R211" s="27">
        <v>89</v>
      </c>
      <c r="S211" s="28" t="s">
        <v>670</v>
      </c>
      <c r="T211" s="28" t="s">
        <v>383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86.465699999999998</v>
      </c>
      <c r="AD211" s="30">
        <v>0.34672962406015034</v>
      </c>
      <c r="AE211" s="29">
        <v>1</v>
      </c>
    </row>
    <row r="212" spans="2:31" x14ac:dyDescent="0.2">
      <c r="B212" s="27">
        <v>92</v>
      </c>
      <c r="C212" s="28" t="s">
        <v>672</v>
      </c>
      <c r="D212" s="28" t="s">
        <v>381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-33.3401</v>
      </c>
      <c r="N212" s="30">
        <v>0.13369463659147868</v>
      </c>
      <c r="O212" s="29">
        <v>1</v>
      </c>
      <c r="R212" s="27">
        <v>92</v>
      </c>
      <c r="S212" s="28" t="s">
        <v>672</v>
      </c>
      <c r="T212" s="28" t="s">
        <v>381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-33.599499999999999</v>
      </c>
      <c r="AD212" s="30">
        <v>0.13473483709273182</v>
      </c>
      <c r="AE212" s="29">
        <v>1</v>
      </c>
    </row>
    <row r="213" spans="2:31" x14ac:dyDescent="0.2">
      <c r="B213" s="27">
        <v>92</v>
      </c>
      <c r="C213" s="28" t="s">
        <v>673</v>
      </c>
      <c r="D213" s="28" t="s">
        <v>383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113.3368</v>
      </c>
      <c r="N213" s="30">
        <v>0.45448340852130326</v>
      </c>
      <c r="O213" s="29">
        <v>1</v>
      </c>
      <c r="R213" s="27">
        <v>92</v>
      </c>
      <c r="S213" s="28" t="s">
        <v>673</v>
      </c>
      <c r="T213" s="28" t="s">
        <v>383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86.465699999999998</v>
      </c>
      <c r="AD213" s="30">
        <v>0.34672962406015034</v>
      </c>
      <c r="AE213" s="29">
        <v>1</v>
      </c>
    </row>
    <row r="214" spans="2:31" x14ac:dyDescent="0.2">
      <c r="B214" s="27">
        <v>95</v>
      </c>
      <c r="C214" s="28" t="s">
        <v>675</v>
      </c>
      <c r="D214" s="28" t="s">
        <v>381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-30.786799999999999</v>
      </c>
      <c r="N214" s="30">
        <v>0.12345583959899749</v>
      </c>
      <c r="O214" s="29">
        <v>1</v>
      </c>
      <c r="R214" s="27">
        <v>95</v>
      </c>
      <c r="S214" s="28" t="s">
        <v>675</v>
      </c>
      <c r="T214" s="28" t="s">
        <v>381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-31.055900000000001</v>
      </c>
      <c r="AD214" s="30">
        <v>0.1245349373433584</v>
      </c>
      <c r="AE214" s="29">
        <v>1</v>
      </c>
    </row>
    <row r="215" spans="2:31" x14ac:dyDescent="0.2">
      <c r="B215" s="27">
        <v>95</v>
      </c>
      <c r="C215" s="28" t="s">
        <v>676</v>
      </c>
      <c r="D215" s="28" t="s">
        <v>383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113.3368</v>
      </c>
      <c r="N215" s="30">
        <v>0.45448340852130326</v>
      </c>
      <c r="O215" s="29">
        <v>1</v>
      </c>
      <c r="R215" s="27">
        <v>95</v>
      </c>
      <c r="S215" s="28" t="s">
        <v>676</v>
      </c>
      <c r="T215" s="28" t="s">
        <v>383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86.465699999999998</v>
      </c>
      <c r="AD215" s="30">
        <v>0.34672962406015034</v>
      </c>
      <c r="AE215" s="29">
        <v>1</v>
      </c>
    </row>
    <row r="216" spans="2:31" x14ac:dyDescent="0.2">
      <c r="B216" s="27">
        <v>98</v>
      </c>
      <c r="C216" s="28" t="s">
        <v>678</v>
      </c>
      <c r="D216" s="28" t="s">
        <v>381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-30.815300000000001</v>
      </c>
      <c r="N216" s="30">
        <v>0.12357012531328321</v>
      </c>
      <c r="O216" s="29">
        <v>1</v>
      </c>
      <c r="R216" s="27">
        <v>98</v>
      </c>
      <c r="S216" s="28" t="s">
        <v>678</v>
      </c>
      <c r="T216" s="28" t="s">
        <v>381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-31.054300000000001</v>
      </c>
      <c r="AD216" s="30">
        <v>0.12452852130325816</v>
      </c>
      <c r="AE216" s="29">
        <v>1</v>
      </c>
    </row>
    <row r="217" spans="2:31" x14ac:dyDescent="0.2">
      <c r="B217" s="27">
        <v>98</v>
      </c>
      <c r="C217" s="28" t="s">
        <v>679</v>
      </c>
      <c r="D217" s="28" t="s">
        <v>383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113.3368</v>
      </c>
      <c r="N217" s="30">
        <v>0.45448340852130326</v>
      </c>
      <c r="O217" s="29">
        <v>1</v>
      </c>
      <c r="R217" s="27">
        <v>98</v>
      </c>
      <c r="S217" s="28" t="s">
        <v>679</v>
      </c>
      <c r="T217" s="28" t="s">
        <v>383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86.465699999999998</v>
      </c>
      <c r="AD217" s="30">
        <v>0.34672962406015034</v>
      </c>
      <c r="AE217" s="29">
        <v>1</v>
      </c>
    </row>
    <row r="218" spans="2:31" x14ac:dyDescent="0.2">
      <c r="B218" s="27">
        <v>101</v>
      </c>
      <c r="C218" s="28" t="s">
        <v>681</v>
      </c>
      <c r="D218" s="28" t="s">
        <v>381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-33.428100000000001</v>
      </c>
      <c r="N218" s="30">
        <v>0.13404751879699248</v>
      </c>
      <c r="O218" s="29">
        <v>1</v>
      </c>
      <c r="R218" s="27">
        <v>101</v>
      </c>
      <c r="S218" s="28" t="s">
        <v>681</v>
      </c>
      <c r="T218" s="28" t="s">
        <v>381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-33.591900000000003</v>
      </c>
      <c r="AD218" s="30">
        <v>0.13470436090225565</v>
      </c>
      <c r="AE218" s="29">
        <v>1</v>
      </c>
    </row>
    <row r="219" spans="2:31" x14ac:dyDescent="0.2">
      <c r="B219" s="27">
        <v>101</v>
      </c>
      <c r="C219" s="28" t="s">
        <v>682</v>
      </c>
      <c r="D219" s="28" t="s">
        <v>383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113.3368</v>
      </c>
      <c r="N219" s="30">
        <v>0.45448340852130326</v>
      </c>
      <c r="O219" s="29">
        <v>1</v>
      </c>
      <c r="R219" s="27">
        <v>101</v>
      </c>
      <c r="S219" s="28" t="s">
        <v>682</v>
      </c>
      <c r="T219" s="28" t="s">
        <v>383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86.465699999999998</v>
      </c>
      <c r="AD219" s="30">
        <v>0.34672962406015034</v>
      </c>
      <c r="AE219" s="29">
        <v>1</v>
      </c>
    </row>
    <row r="220" spans="2:31" x14ac:dyDescent="0.2">
      <c r="B220" s="27">
        <v>104</v>
      </c>
      <c r="C220" s="28" t="s">
        <v>684</v>
      </c>
      <c r="D220" s="28" t="s">
        <v>381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-27.491199999999999</v>
      </c>
      <c r="N220" s="30">
        <v>0.11024040100250627</v>
      </c>
      <c r="O220" s="29">
        <v>1</v>
      </c>
      <c r="R220" s="27">
        <v>104</v>
      </c>
      <c r="S220" s="28" t="s">
        <v>684</v>
      </c>
      <c r="T220" s="28" t="s">
        <v>381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-27.595600000000001</v>
      </c>
      <c r="AD220" s="30">
        <v>0.11065904761904763</v>
      </c>
      <c r="AE220" s="29">
        <v>1</v>
      </c>
    </row>
    <row r="221" spans="2:31" x14ac:dyDescent="0.2">
      <c r="B221" s="27">
        <v>104</v>
      </c>
      <c r="C221" s="28" t="s">
        <v>685</v>
      </c>
      <c r="D221" s="28" t="s">
        <v>383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113.3368</v>
      </c>
      <c r="N221" s="30">
        <v>0.45448340852130326</v>
      </c>
      <c r="O221" s="29">
        <v>1</v>
      </c>
      <c r="R221" s="27">
        <v>104</v>
      </c>
      <c r="S221" s="28" t="s">
        <v>685</v>
      </c>
      <c r="T221" s="28" t="s">
        <v>383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86.465699999999998</v>
      </c>
      <c r="AD221" s="30">
        <v>0.34672962406015034</v>
      </c>
      <c r="AE221" s="29">
        <v>1</v>
      </c>
    </row>
    <row r="222" spans="2:31" x14ac:dyDescent="0.2">
      <c r="B222" s="27">
        <v>120</v>
      </c>
      <c r="C222" s="28" t="s">
        <v>687</v>
      </c>
      <c r="D222" s="28" t="s">
        <v>381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-36.894399999999997</v>
      </c>
      <c r="N222" s="30">
        <v>0.14794746867167918</v>
      </c>
      <c r="O222" s="29">
        <v>1</v>
      </c>
      <c r="R222" s="27">
        <v>120</v>
      </c>
      <c r="S222" s="28" t="s">
        <v>687</v>
      </c>
      <c r="T222" s="28" t="s">
        <v>381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-36.9146</v>
      </c>
      <c r="AD222" s="30">
        <v>0.14802847117794485</v>
      </c>
      <c r="AE222" s="29">
        <v>1</v>
      </c>
    </row>
    <row r="223" spans="2:31" x14ac:dyDescent="0.2">
      <c r="B223" s="27">
        <v>120</v>
      </c>
      <c r="C223" s="28" t="s">
        <v>688</v>
      </c>
      <c r="D223" s="28" t="s">
        <v>383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113.3368</v>
      </c>
      <c r="N223" s="30">
        <v>0.45448340852130326</v>
      </c>
      <c r="O223" s="29">
        <v>1</v>
      </c>
      <c r="R223" s="27">
        <v>120</v>
      </c>
      <c r="S223" s="28" t="s">
        <v>688</v>
      </c>
      <c r="T223" s="28" t="s">
        <v>383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86.465699999999998</v>
      </c>
      <c r="AD223" s="30">
        <v>0.34672962406015034</v>
      </c>
      <c r="AE223" s="29">
        <v>1</v>
      </c>
    </row>
    <row r="224" spans="2:31" x14ac:dyDescent="0.2">
      <c r="B224" s="27">
        <v>121</v>
      </c>
      <c r="C224" s="28" t="s">
        <v>690</v>
      </c>
      <c r="D224" s="28" t="s">
        <v>381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-41.273400000000002</v>
      </c>
      <c r="N224" s="30">
        <v>0.16550736842105263</v>
      </c>
      <c r="O224" s="29">
        <v>1</v>
      </c>
      <c r="R224" s="27">
        <v>121</v>
      </c>
      <c r="S224" s="28" t="s">
        <v>690</v>
      </c>
      <c r="T224" s="28" t="s">
        <v>381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-41.379600000000003</v>
      </c>
      <c r="AD224" s="30">
        <v>0.1659332330827068</v>
      </c>
      <c r="AE224" s="29">
        <v>1</v>
      </c>
    </row>
    <row r="225" spans="2:31" x14ac:dyDescent="0.2">
      <c r="B225" s="27">
        <v>121</v>
      </c>
      <c r="C225" s="28" t="s">
        <v>691</v>
      </c>
      <c r="D225" s="28" t="s">
        <v>383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113.3368</v>
      </c>
      <c r="N225" s="30">
        <v>0.45448340852130326</v>
      </c>
      <c r="O225" s="29">
        <v>1</v>
      </c>
      <c r="R225" s="27">
        <v>121</v>
      </c>
      <c r="S225" s="28" t="s">
        <v>691</v>
      </c>
      <c r="T225" s="28" t="s">
        <v>383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86.465699999999998</v>
      </c>
      <c r="AD225" s="30">
        <v>0.34672962406015034</v>
      </c>
      <c r="AE225" s="29">
        <v>1</v>
      </c>
    </row>
    <row r="226" spans="2:31" x14ac:dyDescent="0.2">
      <c r="B226" s="27">
        <v>122</v>
      </c>
      <c r="C226" s="28" t="s">
        <v>692</v>
      </c>
      <c r="D226" s="28" t="s">
        <v>381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-37.584800000000001</v>
      </c>
      <c r="N226" s="30">
        <v>0.15071598997493735</v>
      </c>
      <c r="O226" s="29">
        <v>1</v>
      </c>
      <c r="R226" s="27">
        <v>122</v>
      </c>
      <c r="S226" s="28" t="s">
        <v>692</v>
      </c>
      <c r="T226" s="28" t="s">
        <v>381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-37.683399999999999</v>
      </c>
      <c r="AD226" s="30">
        <v>0.1511113784461153</v>
      </c>
      <c r="AE226" s="29">
        <v>1</v>
      </c>
    </row>
    <row r="227" spans="2:31" x14ac:dyDescent="0.2">
      <c r="B227" s="27">
        <v>122</v>
      </c>
      <c r="C227" s="28" t="s">
        <v>693</v>
      </c>
      <c r="D227" s="28" t="s">
        <v>383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113.3368</v>
      </c>
      <c r="N227" s="30">
        <v>0.45448340852130326</v>
      </c>
      <c r="O227" s="29">
        <v>1</v>
      </c>
      <c r="R227" s="27">
        <v>122</v>
      </c>
      <c r="S227" s="28" t="s">
        <v>693</v>
      </c>
      <c r="T227" s="28" t="s">
        <v>383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86.465699999999998</v>
      </c>
      <c r="AD227" s="30">
        <v>0.34672962406015034</v>
      </c>
      <c r="AE227" s="29">
        <v>1</v>
      </c>
    </row>
    <row r="228" spans="2:31" x14ac:dyDescent="0.2">
      <c r="B228" s="27">
        <v>123</v>
      </c>
      <c r="C228" s="28" t="s">
        <v>694</v>
      </c>
      <c r="D228" s="28" t="s">
        <v>381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-36.500900000000001</v>
      </c>
      <c r="N228" s="30">
        <v>0.14636952380952381</v>
      </c>
      <c r="O228" s="29">
        <v>1</v>
      </c>
      <c r="R228" s="27">
        <v>123</v>
      </c>
      <c r="S228" s="28" t="s">
        <v>694</v>
      </c>
      <c r="T228" s="28" t="s">
        <v>381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-36.5762</v>
      </c>
      <c r="AD228" s="30">
        <v>0.14667147869674185</v>
      </c>
      <c r="AE228" s="29">
        <v>1</v>
      </c>
    </row>
    <row r="229" spans="2:31" x14ac:dyDescent="0.2">
      <c r="B229" s="27">
        <v>123</v>
      </c>
      <c r="C229" s="28" t="s">
        <v>695</v>
      </c>
      <c r="D229" s="28" t="s">
        <v>383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113.3368</v>
      </c>
      <c r="N229" s="30">
        <v>0.45448340852130326</v>
      </c>
      <c r="O229" s="29">
        <v>1</v>
      </c>
      <c r="R229" s="27">
        <v>123</v>
      </c>
      <c r="S229" s="28" t="s">
        <v>695</v>
      </c>
      <c r="T229" s="28" t="s">
        <v>383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86.465699999999998</v>
      </c>
      <c r="AD229" s="30">
        <v>0.34672962406015034</v>
      </c>
      <c r="AE229" s="29">
        <v>1</v>
      </c>
    </row>
    <row r="230" spans="2:31" x14ac:dyDescent="0.2">
      <c r="B230" s="27">
        <v>124</v>
      </c>
      <c r="C230" s="28" t="s">
        <v>697</v>
      </c>
      <c r="D230" s="28" t="s">
        <v>381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-41.762599999999999</v>
      </c>
      <c r="N230" s="30">
        <v>0.16746907268170425</v>
      </c>
      <c r="O230" s="29">
        <v>1</v>
      </c>
      <c r="R230" s="27">
        <v>124</v>
      </c>
      <c r="S230" s="28" t="s">
        <v>697</v>
      </c>
      <c r="T230" s="28" t="s">
        <v>381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-41.882199999999997</v>
      </c>
      <c r="AD230" s="30">
        <v>0.16794867167919797</v>
      </c>
      <c r="AE230" s="29">
        <v>1</v>
      </c>
    </row>
    <row r="231" spans="2:31" x14ac:dyDescent="0.2">
      <c r="B231" s="27">
        <v>124</v>
      </c>
      <c r="C231" s="28" t="s">
        <v>698</v>
      </c>
      <c r="D231" s="28" t="s">
        <v>383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113.3368</v>
      </c>
      <c r="N231" s="30">
        <v>0.45448340852130326</v>
      </c>
      <c r="O231" s="29">
        <v>1</v>
      </c>
      <c r="R231" s="27">
        <v>124</v>
      </c>
      <c r="S231" s="28" t="s">
        <v>698</v>
      </c>
      <c r="T231" s="28" t="s">
        <v>383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86.465699999999998</v>
      </c>
      <c r="AD231" s="30">
        <v>0.34672962406015034</v>
      </c>
      <c r="AE231" s="29">
        <v>1</v>
      </c>
    </row>
    <row r="232" spans="2:31" x14ac:dyDescent="0.2">
      <c r="B232" s="27">
        <v>167</v>
      </c>
      <c r="C232" s="28" t="s">
        <v>700</v>
      </c>
      <c r="D232" s="28" t="s">
        <v>381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-32.2468</v>
      </c>
      <c r="N232" s="30">
        <v>0.1293104761904762</v>
      </c>
      <c r="O232" s="29">
        <v>1</v>
      </c>
      <c r="R232" s="27">
        <v>167</v>
      </c>
      <c r="S232" s="28" t="s">
        <v>700</v>
      </c>
      <c r="T232" s="28" t="s">
        <v>381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-32.212400000000002</v>
      </c>
      <c r="AD232" s="30">
        <v>0.12917253132832079</v>
      </c>
      <c r="AE232" s="29">
        <v>1</v>
      </c>
    </row>
    <row r="233" spans="2:31" x14ac:dyDescent="0.2">
      <c r="B233" s="27">
        <v>167</v>
      </c>
      <c r="C233" s="28" t="s">
        <v>701</v>
      </c>
      <c r="D233" s="28" t="s">
        <v>383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113.3368</v>
      </c>
      <c r="N233" s="30">
        <v>0.45448340852130326</v>
      </c>
      <c r="O233" s="29">
        <v>1</v>
      </c>
      <c r="R233" s="27">
        <v>167</v>
      </c>
      <c r="S233" s="28" t="s">
        <v>701</v>
      </c>
      <c r="T233" s="28" t="s">
        <v>383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86.465699999999998</v>
      </c>
      <c r="AD233" s="30">
        <v>0.34672962406015034</v>
      </c>
      <c r="AE233" s="29">
        <v>1</v>
      </c>
    </row>
    <row r="234" spans="2:31" x14ac:dyDescent="0.2">
      <c r="B234" s="27">
        <v>168</v>
      </c>
      <c r="C234" s="28" t="s">
        <v>703</v>
      </c>
      <c r="D234" s="28" t="s">
        <v>381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-36.246899999999997</v>
      </c>
      <c r="N234" s="30">
        <v>0.145350977443609</v>
      </c>
      <c r="O234" s="29">
        <v>1</v>
      </c>
      <c r="R234" s="27">
        <v>168</v>
      </c>
      <c r="S234" s="28" t="s">
        <v>703</v>
      </c>
      <c r="T234" s="28" t="s">
        <v>381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-36.236699999999999</v>
      </c>
      <c r="AD234" s="30">
        <v>0.1453100751879699</v>
      </c>
      <c r="AE234" s="29">
        <v>1</v>
      </c>
    </row>
    <row r="235" spans="2:31" x14ac:dyDescent="0.2">
      <c r="B235" s="27">
        <v>168</v>
      </c>
      <c r="C235" s="28" t="s">
        <v>704</v>
      </c>
      <c r="D235" s="28" t="s">
        <v>383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113.3368</v>
      </c>
      <c r="N235" s="30">
        <v>0.45448340852130326</v>
      </c>
      <c r="O235" s="29">
        <v>1</v>
      </c>
      <c r="R235" s="27">
        <v>168</v>
      </c>
      <c r="S235" s="28" t="s">
        <v>704</v>
      </c>
      <c r="T235" s="28" t="s">
        <v>383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86.465699999999998</v>
      </c>
      <c r="AD235" s="30">
        <v>0.34672962406015034</v>
      </c>
      <c r="AE235" s="29">
        <v>1</v>
      </c>
    </row>
    <row r="236" spans="2:31" x14ac:dyDescent="0.2">
      <c r="B236" s="27">
        <v>169</v>
      </c>
      <c r="C236" s="28" t="s">
        <v>705</v>
      </c>
      <c r="D236" s="28" t="s">
        <v>381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-32.658700000000003</v>
      </c>
      <c r="N236" s="30">
        <v>0.13096220551378449</v>
      </c>
      <c r="O236" s="29">
        <v>1</v>
      </c>
      <c r="R236" s="27">
        <v>169</v>
      </c>
      <c r="S236" s="28" t="s">
        <v>705</v>
      </c>
      <c r="T236" s="28" t="s">
        <v>381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-32.627000000000002</v>
      </c>
      <c r="AD236" s="30">
        <v>0.13083508771929825</v>
      </c>
      <c r="AE236" s="29">
        <v>1</v>
      </c>
    </row>
    <row r="237" spans="2:31" x14ac:dyDescent="0.2">
      <c r="B237" s="27">
        <v>169</v>
      </c>
      <c r="C237" s="28" t="s">
        <v>706</v>
      </c>
      <c r="D237" s="28" t="s">
        <v>383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113.3368</v>
      </c>
      <c r="N237" s="30">
        <v>0.45448340852130326</v>
      </c>
      <c r="O237" s="29">
        <v>1</v>
      </c>
      <c r="R237" s="27">
        <v>169</v>
      </c>
      <c r="S237" s="28" t="s">
        <v>706</v>
      </c>
      <c r="T237" s="28" t="s">
        <v>383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86.465699999999998</v>
      </c>
      <c r="AD237" s="30">
        <v>0.34672962406015034</v>
      </c>
      <c r="AE237" s="29">
        <v>1</v>
      </c>
    </row>
    <row r="238" spans="2:31" x14ac:dyDescent="0.2">
      <c r="B238" s="27">
        <v>170</v>
      </c>
      <c r="C238" s="28" t="s">
        <v>707</v>
      </c>
      <c r="D238" s="28" t="s">
        <v>381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-31.6797</v>
      </c>
      <c r="N238" s="30">
        <v>0.12703639097744363</v>
      </c>
      <c r="O238" s="29">
        <v>1</v>
      </c>
      <c r="R238" s="27">
        <v>170</v>
      </c>
      <c r="S238" s="28" t="s">
        <v>707</v>
      </c>
      <c r="T238" s="28" t="s">
        <v>381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-31.627400000000002</v>
      </c>
      <c r="AD238" s="30">
        <v>0.12682666666666667</v>
      </c>
      <c r="AE238" s="29">
        <v>1</v>
      </c>
    </row>
    <row r="239" spans="2:31" x14ac:dyDescent="0.2">
      <c r="B239" s="27">
        <v>170</v>
      </c>
      <c r="C239" s="28" t="s">
        <v>708</v>
      </c>
      <c r="D239" s="28" t="s">
        <v>383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113.3368</v>
      </c>
      <c r="N239" s="30">
        <v>0.45448340852130326</v>
      </c>
      <c r="O239" s="29">
        <v>1</v>
      </c>
      <c r="R239" s="27">
        <v>170</v>
      </c>
      <c r="S239" s="28" t="s">
        <v>708</v>
      </c>
      <c r="T239" s="28" t="s">
        <v>383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86.465699999999998</v>
      </c>
      <c r="AD239" s="30">
        <v>0.34672962406015034</v>
      </c>
      <c r="AE239" s="29">
        <v>1</v>
      </c>
    </row>
    <row r="240" spans="2:31" x14ac:dyDescent="0.2">
      <c r="B240" s="27">
        <v>171</v>
      </c>
      <c r="C240" s="28" t="s">
        <v>710</v>
      </c>
      <c r="D240" s="28" t="s">
        <v>381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-36.491100000000003</v>
      </c>
      <c r="N240" s="30">
        <v>0.14633022556390979</v>
      </c>
      <c r="O240" s="29">
        <v>1</v>
      </c>
      <c r="R240" s="27">
        <v>171</v>
      </c>
      <c r="S240" s="28" t="s">
        <v>710</v>
      </c>
      <c r="T240" s="28" t="s">
        <v>381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-36.478900000000003</v>
      </c>
      <c r="AD240" s="30">
        <v>0.14628130325814537</v>
      </c>
      <c r="AE240" s="29">
        <v>1</v>
      </c>
    </row>
    <row r="241" spans="2:31" x14ac:dyDescent="0.2">
      <c r="B241" s="27">
        <v>171</v>
      </c>
      <c r="C241" s="28" t="s">
        <v>711</v>
      </c>
      <c r="D241" s="28" t="s">
        <v>383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113.3368</v>
      </c>
      <c r="N241" s="30">
        <v>0.45448340852130326</v>
      </c>
      <c r="O241" s="29">
        <v>1</v>
      </c>
      <c r="R241" s="27">
        <v>171</v>
      </c>
      <c r="S241" s="28" t="s">
        <v>711</v>
      </c>
      <c r="T241" s="28" t="s">
        <v>383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86.465699999999998</v>
      </c>
      <c r="AD241" s="30">
        <v>0.34672962406015034</v>
      </c>
      <c r="AE241" s="29">
        <v>1</v>
      </c>
    </row>
    <row r="242" spans="2:31" x14ac:dyDescent="0.2">
      <c r="B242" s="27">
        <v>149</v>
      </c>
      <c r="C242" s="28" t="s">
        <v>713</v>
      </c>
      <c r="D242" s="28" t="s">
        <v>381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-21.9649</v>
      </c>
      <c r="N242" s="30">
        <v>8.8079799498746877E-2</v>
      </c>
      <c r="O242" s="29">
        <v>1</v>
      </c>
      <c r="R242" s="27">
        <v>149</v>
      </c>
      <c r="S242" s="28" t="s">
        <v>713</v>
      </c>
      <c r="T242" s="28" t="s">
        <v>381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-21.948399999999999</v>
      </c>
      <c r="AD242" s="30">
        <v>8.8013634085213024E-2</v>
      </c>
      <c r="AE242" s="29">
        <v>1</v>
      </c>
    </row>
    <row r="243" spans="2:31" x14ac:dyDescent="0.2">
      <c r="B243" s="27">
        <v>149</v>
      </c>
      <c r="C243" s="28" t="s">
        <v>714</v>
      </c>
      <c r="D243" s="28" t="s">
        <v>383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113.3368</v>
      </c>
      <c r="N243" s="30">
        <v>0.45448340852130326</v>
      </c>
      <c r="O243" s="29">
        <v>1</v>
      </c>
      <c r="R243" s="27">
        <v>149</v>
      </c>
      <c r="S243" s="28" t="s">
        <v>714</v>
      </c>
      <c r="T243" s="28" t="s">
        <v>383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86.465699999999998</v>
      </c>
      <c r="AD243" s="30">
        <v>0.34672962406015034</v>
      </c>
      <c r="AE243" s="29">
        <v>1</v>
      </c>
    </row>
    <row r="244" spans="2:31" x14ac:dyDescent="0.2">
      <c r="B244" s="27">
        <v>152</v>
      </c>
      <c r="C244" s="28" t="s">
        <v>716</v>
      </c>
      <c r="D244" s="28" t="s">
        <v>381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-26.419699999999999</v>
      </c>
      <c r="N244" s="30">
        <v>0.10594365914786966</v>
      </c>
      <c r="O244" s="29">
        <v>1</v>
      </c>
      <c r="R244" s="27">
        <v>152</v>
      </c>
      <c r="S244" s="28" t="s">
        <v>716</v>
      </c>
      <c r="T244" s="28" t="s">
        <v>381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-26.3992</v>
      </c>
      <c r="AD244" s="30">
        <v>0.10586145363408521</v>
      </c>
      <c r="AE244" s="29">
        <v>1</v>
      </c>
    </row>
    <row r="245" spans="2:31" x14ac:dyDescent="0.2">
      <c r="B245" s="27">
        <v>152</v>
      </c>
      <c r="C245" s="28" t="s">
        <v>717</v>
      </c>
      <c r="D245" s="28" t="s">
        <v>383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113.3368</v>
      </c>
      <c r="N245" s="30">
        <v>0.45448340852130326</v>
      </c>
      <c r="O245" s="29">
        <v>1</v>
      </c>
      <c r="R245" s="27">
        <v>152</v>
      </c>
      <c r="S245" s="28" t="s">
        <v>717</v>
      </c>
      <c r="T245" s="28" t="s">
        <v>383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86.465699999999998</v>
      </c>
      <c r="AD245" s="30">
        <v>0.34672962406015034</v>
      </c>
      <c r="AE245" s="29">
        <v>1</v>
      </c>
    </row>
    <row r="246" spans="2:31" x14ac:dyDescent="0.2">
      <c r="B246" s="27">
        <v>155</v>
      </c>
      <c r="C246" s="28" t="s">
        <v>719</v>
      </c>
      <c r="D246" s="28" t="s">
        <v>381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-26.689800000000002</v>
      </c>
      <c r="N246" s="30">
        <v>0.10702676691729325</v>
      </c>
      <c r="O246" s="29">
        <v>1</v>
      </c>
      <c r="R246" s="27">
        <v>155</v>
      </c>
      <c r="S246" s="28" t="s">
        <v>719</v>
      </c>
      <c r="T246" s="28" t="s">
        <v>381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-26.6111</v>
      </c>
      <c r="AD246" s="30">
        <v>0.10671117794486217</v>
      </c>
      <c r="AE246" s="29">
        <v>1</v>
      </c>
    </row>
    <row r="247" spans="2:31" x14ac:dyDescent="0.2">
      <c r="B247" s="27">
        <v>155</v>
      </c>
      <c r="C247" s="28" t="s">
        <v>720</v>
      </c>
      <c r="D247" s="28" t="s">
        <v>383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113.3368</v>
      </c>
      <c r="N247" s="30">
        <v>0.45448340852130326</v>
      </c>
      <c r="O247" s="29">
        <v>1</v>
      </c>
      <c r="R247" s="27">
        <v>155</v>
      </c>
      <c r="S247" s="28" t="s">
        <v>720</v>
      </c>
      <c r="T247" s="28" t="s">
        <v>383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86.465699999999998</v>
      </c>
      <c r="AD247" s="30">
        <v>0.34672962406015034</v>
      </c>
      <c r="AE247" s="29">
        <v>1</v>
      </c>
    </row>
    <row r="248" spans="2:31" x14ac:dyDescent="0.2">
      <c r="B248" s="27">
        <v>158</v>
      </c>
      <c r="C248" s="28" t="s">
        <v>722</v>
      </c>
      <c r="D248" s="28" t="s">
        <v>381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-26.7196</v>
      </c>
      <c r="N248" s="30">
        <v>0.1071462656641604</v>
      </c>
      <c r="O248" s="29">
        <v>1</v>
      </c>
      <c r="R248" s="27">
        <v>158</v>
      </c>
      <c r="S248" s="28" t="s">
        <v>722</v>
      </c>
      <c r="T248" s="28" t="s">
        <v>381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-26.602</v>
      </c>
      <c r="AD248" s="30">
        <v>0.10667468671679198</v>
      </c>
      <c r="AE248" s="29">
        <v>1</v>
      </c>
    </row>
    <row r="249" spans="2:31" x14ac:dyDescent="0.2">
      <c r="B249" s="27">
        <v>158</v>
      </c>
      <c r="C249" s="28" t="s">
        <v>723</v>
      </c>
      <c r="D249" s="28" t="s">
        <v>383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113.3368</v>
      </c>
      <c r="N249" s="30">
        <v>0.45448340852130326</v>
      </c>
      <c r="O249" s="29">
        <v>1</v>
      </c>
      <c r="R249" s="27">
        <v>158</v>
      </c>
      <c r="S249" s="28" t="s">
        <v>723</v>
      </c>
      <c r="T249" s="28" t="s">
        <v>383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86.465699999999998</v>
      </c>
      <c r="AD249" s="30">
        <v>0.34672962406015034</v>
      </c>
      <c r="AE249" s="29">
        <v>1</v>
      </c>
    </row>
    <row r="250" spans="2:31" x14ac:dyDescent="0.2">
      <c r="B250" s="27">
        <v>161</v>
      </c>
      <c r="C250" s="28" t="s">
        <v>725</v>
      </c>
      <c r="D250" s="28" t="s">
        <v>381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-26.502300000000002</v>
      </c>
      <c r="N250" s="30">
        <v>0.10627488721804512</v>
      </c>
      <c r="O250" s="29">
        <v>1</v>
      </c>
      <c r="R250" s="27">
        <v>161</v>
      </c>
      <c r="S250" s="28" t="s">
        <v>725</v>
      </c>
      <c r="T250" s="28" t="s">
        <v>381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-26.377099999999999</v>
      </c>
      <c r="AD250" s="30">
        <v>0.1057728320802005</v>
      </c>
      <c r="AE250" s="29">
        <v>1</v>
      </c>
    </row>
    <row r="251" spans="2:31" x14ac:dyDescent="0.2">
      <c r="B251" s="27">
        <v>161</v>
      </c>
      <c r="C251" s="28" t="s">
        <v>726</v>
      </c>
      <c r="D251" s="28" t="s">
        <v>383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113.3368</v>
      </c>
      <c r="N251" s="30">
        <v>0.45448340852130326</v>
      </c>
      <c r="O251" s="29">
        <v>1</v>
      </c>
      <c r="R251" s="27">
        <v>161</v>
      </c>
      <c r="S251" s="28" t="s">
        <v>726</v>
      </c>
      <c r="T251" s="28" t="s">
        <v>383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86.465699999999998</v>
      </c>
      <c r="AD251" s="30">
        <v>0.34672962406015034</v>
      </c>
      <c r="AE251" s="29">
        <v>1</v>
      </c>
    </row>
    <row r="252" spans="2:31" x14ac:dyDescent="0.2">
      <c r="B252" s="27">
        <v>164</v>
      </c>
      <c r="C252" s="28" t="s">
        <v>728</v>
      </c>
      <c r="D252" s="28" t="s">
        <v>381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-22.046700000000001</v>
      </c>
      <c r="N252" s="30">
        <v>8.8407819548872182E-2</v>
      </c>
      <c r="O252" s="29">
        <v>1</v>
      </c>
      <c r="R252" s="27">
        <v>164</v>
      </c>
      <c r="S252" s="28" t="s">
        <v>728</v>
      </c>
      <c r="T252" s="28" t="s">
        <v>381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-21.910699999999999</v>
      </c>
      <c r="AD252" s="30">
        <v>8.7862456140350861E-2</v>
      </c>
      <c r="AE252" s="29">
        <v>1</v>
      </c>
    </row>
    <row r="253" spans="2:31" x14ac:dyDescent="0.2">
      <c r="B253" s="27">
        <v>164</v>
      </c>
      <c r="C253" s="28" t="s">
        <v>729</v>
      </c>
      <c r="D253" s="28" t="s">
        <v>383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113.3368</v>
      </c>
      <c r="N253" s="30">
        <v>0.45448340852130326</v>
      </c>
      <c r="O253" s="29">
        <v>1</v>
      </c>
      <c r="R253" s="27">
        <v>164</v>
      </c>
      <c r="S253" s="28" t="s">
        <v>729</v>
      </c>
      <c r="T253" s="28" t="s">
        <v>383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86.465699999999998</v>
      </c>
      <c r="AD253" s="30">
        <v>0.34672962406015034</v>
      </c>
      <c r="AE253" s="29">
        <v>1</v>
      </c>
    </row>
    <row r="254" spans="2:31" x14ac:dyDescent="0.2">
      <c r="B254" s="27">
        <v>172</v>
      </c>
      <c r="C254" s="28" t="s">
        <v>731</v>
      </c>
      <c r="D254" s="28" t="s">
        <v>381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-44.940800000000003</v>
      </c>
      <c r="N254" s="30">
        <v>0.18021373433583962</v>
      </c>
      <c r="O254" s="29">
        <v>1</v>
      </c>
      <c r="R254" s="27">
        <v>172</v>
      </c>
      <c r="S254" s="28" t="s">
        <v>731</v>
      </c>
      <c r="T254" s="28" t="s">
        <v>381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-44.995800000000003</v>
      </c>
      <c r="AD254" s="30">
        <v>0.18043428571428571</v>
      </c>
      <c r="AE254" s="29">
        <v>1</v>
      </c>
    </row>
    <row r="255" spans="2:31" x14ac:dyDescent="0.2">
      <c r="B255" s="27">
        <v>172</v>
      </c>
      <c r="C255" s="28" t="s">
        <v>732</v>
      </c>
      <c r="D255" s="28" t="s">
        <v>383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113.3368</v>
      </c>
      <c r="N255" s="30">
        <v>0.45448340852130326</v>
      </c>
      <c r="O255" s="29">
        <v>1</v>
      </c>
      <c r="R255" s="27">
        <v>172</v>
      </c>
      <c r="S255" s="28" t="s">
        <v>732</v>
      </c>
      <c r="T255" s="28" t="s">
        <v>383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86.465699999999998</v>
      </c>
      <c r="AD255" s="30">
        <v>0.34672962406015034</v>
      </c>
      <c r="AE255" s="29">
        <v>1</v>
      </c>
    </row>
    <row r="256" spans="2:31" x14ac:dyDescent="0.2">
      <c r="B256" s="27">
        <v>173</v>
      </c>
      <c r="C256" s="28" t="s">
        <v>734</v>
      </c>
      <c r="D256" s="28" t="s">
        <v>381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-41.476599999999998</v>
      </c>
      <c r="N256" s="30">
        <v>0.16632220551378446</v>
      </c>
      <c r="O256" s="29">
        <v>1</v>
      </c>
      <c r="R256" s="27">
        <v>173</v>
      </c>
      <c r="S256" s="28" t="s">
        <v>734</v>
      </c>
      <c r="T256" s="28" t="s">
        <v>381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-41.465499999999999</v>
      </c>
      <c r="AD256" s="30">
        <v>0.16627769423558897</v>
      </c>
      <c r="AE256" s="29">
        <v>1</v>
      </c>
    </row>
    <row r="257" spans="2:31" x14ac:dyDescent="0.2">
      <c r="B257" s="27">
        <v>173</v>
      </c>
      <c r="C257" s="28" t="s">
        <v>735</v>
      </c>
      <c r="D257" s="28" t="s">
        <v>383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113.3368</v>
      </c>
      <c r="N257" s="30">
        <v>0.45448340852130326</v>
      </c>
      <c r="O257" s="29">
        <v>1</v>
      </c>
      <c r="R257" s="27">
        <v>173</v>
      </c>
      <c r="S257" s="28" t="s">
        <v>735</v>
      </c>
      <c r="T257" s="28" t="s">
        <v>383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86.465699999999998</v>
      </c>
      <c r="AD257" s="30">
        <v>0.34672962406015034</v>
      </c>
      <c r="AE257" s="29">
        <v>1</v>
      </c>
    </row>
    <row r="258" spans="2:31" x14ac:dyDescent="0.2">
      <c r="B258" s="27">
        <v>174</v>
      </c>
      <c r="C258" s="28" t="s">
        <v>736</v>
      </c>
      <c r="D258" s="28" t="s">
        <v>381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-45.886099999999999</v>
      </c>
      <c r="N258" s="30">
        <v>0.18400441102756893</v>
      </c>
      <c r="O258" s="29">
        <v>1</v>
      </c>
      <c r="R258" s="27">
        <v>174</v>
      </c>
      <c r="S258" s="28" t="s">
        <v>736</v>
      </c>
      <c r="T258" s="28" t="s">
        <v>381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-45.906100000000002</v>
      </c>
      <c r="AD258" s="30">
        <v>0.18408461152882205</v>
      </c>
      <c r="AE258" s="29">
        <v>1</v>
      </c>
    </row>
    <row r="259" spans="2:31" x14ac:dyDescent="0.2">
      <c r="B259" s="27">
        <v>174</v>
      </c>
      <c r="C259" s="28" t="s">
        <v>737</v>
      </c>
      <c r="D259" s="28" t="s">
        <v>383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113.3368</v>
      </c>
      <c r="N259" s="30">
        <v>0.45448340852130326</v>
      </c>
      <c r="O259" s="29">
        <v>1</v>
      </c>
      <c r="R259" s="27">
        <v>174</v>
      </c>
      <c r="S259" s="28" t="s">
        <v>737</v>
      </c>
      <c r="T259" s="28" t="s">
        <v>383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86.465699999999998</v>
      </c>
      <c r="AD259" s="30">
        <v>0.34672962406015034</v>
      </c>
      <c r="AE259" s="29">
        <v>1</v>
      </c>
    </row>
    <row r="260" spans="2:31" x14ac:dyDescent="0.2">
      <c r="B260" s="27">
        <v>175</v>
      </c>
      <c r="C260" s="28" t="s">
        <v>738</v>
      </c>
      <c r="D260" s="28" t="s">
        <v>381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-45.598799999999997</v>
      </c>
      <c r="N260" s="30">
        <v>0.18285233082706764</v>
      </c>
      <c r="O260" s="29">
        <v>1</v>
      </c>
      <c r="R260" s="27">
        <v>175</v>
      </c>
      <c r="S260" s="28" t="s">
        <v>738</v>
      </c>
      <c r="T260" s="28" t="s">
        <v>381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-45.6616</v>
      </c>
      <c r="AD260" s="30">
        <v>0.1831041604010025</v>
      </c>
      <c r="AE260" s="29">
        <v>1</v>
      </c>
    </row>
    <row r="261" spans="2:31" x14ac:dyDescent="0.2">
      <c r="B261" s="27">
        <v>175</v>
      </c>
      <c r="C261" s="28" t="s">
        <v>739</v>
      </c>
      <c r="D261" s="28" t="s">
        <v>383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113.3368</v>
      </c>
      <c r="N261" s="30">
        <v>0.45448340852130326</v>
      </c>
      <c r="O261" s="29">
        <v>1</v>
      </c>
      <c r="R261" s="27">
        <v>175</v>
      </c>
      <c r="S261" s="28" t="s">
        <v>739</v>
      </c>
      <c r="T261" s="28" t="s">
        <v>383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86.465699999999998</v>
      </c>
      <c r="AD261" s="30">
        <v>0.34672962406015034</v>
      </c>
      <c r="AE261" s="29">
        <v>1</v>
      </c>
    </row>
    <row r="262" spans="2:31" x14ac:dyDescent="0.2">
      <c r="B262" s="27">
        <v>176</v>
      </c>
      <c r="C262" s="28" t="s">
        <v>741</v>
      </c>
      <c r="D262" s="28" t="s">
        <v>381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-42.511499999999998</v>
      </c>
      <c r="N262" s="30">
        <v>0.17047218045112783</v>
      </c>
      <c r="O262" s="29">
        <v>1</v>
      </c>
      <c r="R262" s="27">
        <v>176</v>
      </c>
      <c r="S262" s="28" t="s">
        <v>741</v>
      </c>
      <c r="T262" s="28" t="s">
        <v>381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-42.4998</v>
      </c>
      <c r="AD262" s="30">
        <v>0.17042526315789475</v>
      </c>
      <c r="AE262" s="29">
        <v>1</v>
      </c>
    </row>
    <row r="263" spans="2:31" x14ac:dyDescent="0.2">
      <c r="B263" s="27">
        <v>176</v>
      </c>
      <c r="C263" s="28" t="s">
        <v>742</v>
      </c>
      <c r="D263" s="28" t="s">
        <v>383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113.3368</v>
      </c>
      <c r="N263" s="30">
        <v>0.45448340852130326</v>
      </c>
      <c r="O263" s="29">
        <v>1</v>
      </c>
      <c r="R263" s="27">
        <v>176</v>
      </c>
      <c r="S263" s="28" t="s">
        <v>742</v>
      </c>
      <c r="T263" s="28" t="s">
        <v>383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86.465699999999998</v>
      </c>
      <c r="AD263" s="30">
        <v>0.34672962406015034</v>
      </c>
      <c r="AE263" s="29">
        <v>1</v>
      </c>
    </row>
    <row r="264" spans="2:31" x14ac:dyDescent="0.2">
      <c r="B264" s="27">
        <v>150</v>
      </c>
      <c r="C264" s="28" t="s">
        <v>744</v>
      </c>
      <c r="D264" s="28" t="s">
        <v>381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-20.1463</v>
      </c>
      <c r="N264" s="30">
        <v>8.0787167919799494E-2</v>
      </c>
      <c r="O264" s="29">
        <v>1</v>
      </c>
      <c r="R264" s="27">
        <v>150</v>
      </c>
      <c r="S264" s="28" t="s">
        <v>744</v>
      </c>
      <c r="T264" s="28" t="s">
        <v>381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-20.1465</v>
      </c>
      <c r="AD264" s="30">
        <v>8.0787969924812034E-2</v>
      </c>
      <c r="AE264" s="29">
        <v>1</v>
      </c>
    </row>
    <row r="265" spans="2:31" x14ac:dyDescent="0.2">
      <c r="B265" s="27">
        <v>150</v>
      </c>
      <c r="C265" s="28" t="s">
        <v>745</v>
      </c>
      <c r="D265" s="28" t="s">
        <v>383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113.3368</v>
      </c>
      <c r="N265" s="30">
        <v>0.45448340852130326</v>
      </c>
      <c r="O265" s="29">
        <v>1</v>
      </c>
      <c r="R265" s="27">
        <v>150</v>
      </c>
      <c r="S265" s="28" t="s">
        <v>745</v>
      </c>
      <c r="T265" s="28" t="s">
        <v>383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89.448599999999999</v>
      </c>
      <c r="AD265" s="30">
        <v>0.35869112781954887</v>
      </c>
      <c r="AE265" s="29">
        <v>1</v>
      </c>
    </row>
    <row r="266" spans="2:31" x14ac:dyDescent="0.2">
      <c r="B266" s="27">
        <v>153</v>
      </c>
      <c r="C266" s="28" t="s">
        <v>747</v>
      </c>
      <c r="D266" s="28" t="s">
        <v>381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-30.8462</v>
      </c>
      <c r="N266" s="30">
        <v>0.1236940350877193</v>
      </c>
      <c r="O266" s="29">
        <v>1</v>
      </c>
      <c r="R266" s="27">
        <v>153</v>
      </c>
      <c r="S266" s="28" t="s">
        <v>747</v>
      </c>
      <c r="T266" s="28" t="s">
        <v>381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-30.784800000000001</v>
      </c>
      <c r="AD266" s="30">
        <v>0.12344781954887218</v>
      </c>
      <c r="AE266" s="29">
        <v>1</v>
      </c>
    </row>
    <row r="267" spans="2:31" x14ac:dyDescent="0.2">
      <c r="B267" s="27">
        <v>153</v>
      </c>
      <c r="C267" s="28" t="s">
        <v>748</v>
      </c>
      <c r="D267" s="28" t="s">
        <v>383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116.5256</v>
      </c>
      <c r="N267" s="30">
        <v>0.4672705764411027</v>
      </c>
      <c r="O267" s="29">
        <v>1</v>
      </c>
      <c r="R267" s="27">
        <v>153</v>
      </c>
      <c r="S267" s="28" t="s">
        <v>748</v>
      </c>
      <c r="T267" s="28" t="s">
        <v>383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89.448599999999999</v>
      </c>
      <c r="AD267" s="30">
        <v>0.35869112781954887</v>
      </c>
      <c r="AE267" s="29">
        <v>1</v>
      </c>
    </row>
    <row r="268" spans="2:31" x14ac:dyDescent="0.2">
      <c r="B268" s="27">
        <v>156</v>
      </c>
      <c r="C268" s="28" t="s">
        <v>750</v>
      </c>
      <c r="D268" s="28" t="s">
        <v>381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-26.463000000000001</v>
      </c>
      <c r="N268" s="30">
        <v>0.10611729323308271</v>
      </c>
      <c r="O268" s="29">
        <v>1</v>
      </c>
      <c r="R268" s="27">
        <v>156</v>
      </c>
      <c r="S268" s="28" t="s">
        <v>750</v>
      </c>
      <c r="T268" s="28" t="s">
        <v>381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-26.4023</v>
      </c>
      <c r="AD268" s="30">
        <v>0.10587388471177944</v>
      </c>
      <c r="AE268" s="29">
        <v>1</v>
      </c>
    </row>
    <row r="269" spans="2:31" x14ac:dyDescent="0.2">
      <c r="B269" s="27">
        <v>156</v>
      </c>
      <c r="C269" s="28" t="s">
        <v>751</v>
      </c>
      <c r="D269" s="28" t="s">
        <v>383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116.5256</v>
      </c>
      <c r="N269" s="30">
        <v>0.4672705764411027</v>
      </c>
      <c r="O269" s="29">
        <v>1</v>
      </c>
      <c r="R269" s="27">
        <v>156</v>
      </c>
      <c r="S269" s="28" t="s">
        <v>751</v>
      </c>
      <c r="T269" s="28" t="s">
        <v>383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111.8556</v>
      </c>
      <c r="AD269" s="30">
        <v>0.44854375939849622</v>
      </c>
      <c r="AE269" s="29">
        <v>1</v>
      </c>
    </row>
    <row r="270" spans="2:31" x14ac:dyDescent="0.2">
      <c r="B270" s="27">
        <v>159</v>
      </c>
      <c r="C270" s="28" t="s">
        <v>753</v>
      </c>
      <c r="D270" s="28" t="s">
        <v>381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-26.493500000000001</v>
      </c>
      <c r="N270" s="30">
        <v>0.10623959899749373</v>
      </c>
      <c r="O270" s="29">
        <v>1</v>
      </c>
      <c r="R270" s="27">
        <v>159</v>
      </c>
      <c r="S270" s="28" t="s">
        <v>753</v>
      </c>
      <c r="T270" s="28" t="s">
        <v>381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-26.396999999999998</v>
      </c>
      <c r="AD270" s="30">
        <v>0.10585263157894736</v>
      </c>
      <c r="AE270" s="29">
        <v>1</v>
      </c>
    </row>
    <row r="271" spans="2:31" x14ac:dyDescent="0.2">
      <c r="B271" s="27">
        <v>159</v>
      </c>
      <c r="C271" s="28" t="s">
        <v>754</v>
      </c>
      <c r="D271" s="28" t="s">
        <v>383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116.5256</v>
      </c>
      <c r="N271" s="30">
        <v>0.4672705764411027</v>
      </c>
      <c r="O271" s="29">
        <v>1</v>
      </c>
      <c r="R271" s="27">
        <v>159</v>
      </c>
      <c r="S271" s="28" t="s">
        <v>754</v>
      </c>
      <c r="T271" s="28" t="s">
        <v>383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111.8621</v>
      </c>
      <c r="AD271" s="30">
        <v>0.44856982456140349</v>
      </c>
      <c r="AE271" s="29">
        <v>1</v>
      </c>
    </row>
    <row r="272" spans="2:31" x14ac:dyDescent="0.2">
      <c r="B272" s="27">
        <v>162</v>
      </c>
      <c r="C272" s="28" t="s">
        <v>756</v>
      </c>
      <c r="D272" s="28" t="s">
        <v>381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-30.9359</v>
      </c>
      <c r="N272" s="30">
        <v>0.1240537343358396</v>
      </c>
      <c r="O272" s="29">
        <v>1</v>
      </c>
      <c r="R272" s="27">
        <v>162</v>
      </c>
      <c r="S272" s="28" t="s">
        <v>756</v>
      </c>
      <c r="T272" s="28" t="s">
        <v>381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-30.762599999999999</v>
      </c>
      <c r="AD272" s="30">
        <v>0.1233587969924812</v>
      </c>
      <c r="AE272" s="29">
        <v>1</v>
      </c>
    </row>
    <row r="273" spans="2:31" x14ac:dyDescent="0.2">
      <c r="B273" s="27">
        <v>162</v>
      </c>
      <c r="C273" s="28" t="s">
        <v>757</v>
      </c>
      <c r="D273" s="28" t="s">
        <v>383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116.4402</v>
      </c>
      <c r="N273" s="30">
        <v>0.46692812030075193</v>
      </c>
      <c r="O273" s="29">
        <v>1</v>
      </c>
      <c r="R273" s="27">
        <v>162</v>
      </c>
      <c r="S273" s="28" t="s">
        <v>757</v>
      </c>
      <c r="T273" s="28" t="s">
        <v>383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111.8621</v>
      </c>
      <c r="AD273" s="30">
        <v>0.44856982456140349</v>
      </c>
      <c r="AE273" s="29">
        <v>1</v>
      </c>
    </row>
    <row r="274" spans="2:31" x14ac:dyDescent="0.2">
      <c r="B274" s="27">
        <v>165</v>
      </c>
      <c r="C274" s="28" t="s">
        <v>759</v>
      </c>
      <c r="D274" s="28" t="s">
        <v>381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-20.247699999999998</v>
      </c>
      <c r="N274" s="30">
        <v>8.1193784461152871E-2</v>
      </c>
      <c r="O274" s="29">
        <v>1</v>
      </c>
      <c r="R274" s="27">
        <v>165</v>
      </c>
      <c r="S274" s="28" t="s">
        <v>759</v>
      </c>
      <c r="T274" s="28" t="s">
        <v>381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-20.109100000000002</v>
      </c>
      <c r="AD274" s="30">
        <v>8.0637994987468681E-2</v>
      </c>
      <c r="AE274" s="29">
        <v>1</v>
      </c>
    </row>
    <row r="275" spans="2:31" x14ac:dyDescent="0.2">
      <c r="B275" s="27">
        <v>165</v>
      </c>
      <c r="C275" s="28" t="s">
        <v>760</v>
      </c>
      <c r="D275" s="28" t="s">
        <v>383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116.4402</v>
      </c>
      <c r="N275" s="30">
        <v>0.46692812030075193</v>
      </c>
      <c r="O275" s="29">
        <v>1</v>
      </c>
      <c r="R275" s="27">
        <v>165</v>
      </c>
      <c r="S275" s="28" t="s">
        <v>760</v>
      </c>
      <c r="T275" s="28" t="s">
        <v>383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89.452500000000001</v>
      </c>
      <c r="AD275" s="30">
        <v>0.35870676691729325</v>
      </c>
      <c r="AE275" s="29">
        <v>1</v>
      </c>
    </row>
    <row r="276" spans="2:31" x14ac:dyDescent="0.2">
      <c r="B276" s="27">
        <v>177</v>
      </c>
      <c r="C276" s="28" t="s">
        <v>762</v>
      </c>
      <c r="D276" s="28" t="s">
        <v>381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-45.848999999999997</v>
      </c>
      <c r="N276" s="30">
        <v>0.18385563909774436</v>
      </c>
      <c r="O276" s="29">
        <v>1</v>
      </c>
      <c r="R276" s="27">
        <v>177</v>
      </c>
      <c r="S276" s="28" t="s">
        <v>762</v>
      </c>
      <c r="T276" s="28" t="s">
        <v>381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-45.969200000000001</v>
      </c>
      <c r="AD276" s="30">
        <v>0.18433764411027567</v>
      </c>
      <c r="AE276" s="29">
        <v>1</v>
      </c>
    </row>
    <row r="277" spans="2:31" x14ac:dyDescent="0.2">
      <c r="B277" s="27">
        <v>177</v>
      </c>
      <c r="C277" s="28" t="s">
        <v>763</v>
      </c>
      <c r="D277" s="28" t="s">
        <v>383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116.4402</v>
      </c>
      <c r="N277" s="30">
        <v>0.46692812030075193</v>
      </c>
      <c r="O277" s="29">
        <v>1</v>
      </c>
      <c r="R277" s="27">
        <v>177</v>
      </c>
      <c r="S277" s="28" t="s">
        <v>763</v>
      </c>
      <c r="T277" s="28" t="s">
        <v>383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89.452500000000001</v>
      </c>
      <c r="AD277" s="30">
        <v>0.35870676691729325</v>
      </c>
      <c r="AE277" s="29">
        <v>1</v>
      </c>
    </row>
    <row r="278" spans="2:31" x14ac:dyDescent="0.2">
      <c r="B278" s="27">
        <v>178</v>
      </c>
      <c r="C278" s="28" t="s">
        <v>765</v>
      </c>
      <c r="D278" s="28" t="s">
        <v>381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-41.297600000000003</v>
      </c>
      <c r="N278" s="30">
        <v>0.16560441102756895</v>
      </c>
      <c r="O278" s="29">
        <v>1</v>
      </c>
      <c r="R278" s="27">
        <v>178</v>
      </c>
      <c r="S278" s="28" t="s">
        <v>765</v>
      </c>
      <c r="T278" s="28" t="s">
        <v>381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-41.368099999999998</v>
      </c>
      <c r="AD278" s="30">
        <v>0.1658871177944862</v>
      </c>
      <c r="AE278" s="29">
        <v>1</v>
      </c>
    </row>
    <row r="279" spans="2:31" x14ac:dyDescent="0.2">
      <c r="B279" s="27">
        <v>178</v>
      </c>
      <c r="C279" s="28" t="s">
        <v>766</v>
      </c>
      <c r="D279" s="28" t="s">
        <v>383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116.4402</v>
      </c>
      <c r="N279" s="30">
        <v>0.46692812030075193</v>
      </c>
      <c r="O279" s="29">
        <v>1</v>
      </c>
      <c r="R279" s="27">
        <v>178</v>
      </c>
      <c r="S279" s="28" t="s">
        <v>766</v>
      </c>
      <c r="T279" s="28" t="s">
        <v>383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89.452500000000001</v>
      </c>
      <c r="AD279" s="30">
        <v>0.35870676691729325</v>
      </c>
      <c r="AE279" s="29">
        <v>1</v>
      </c>
    </row>
    <row r="280" spans="2:31" x14ac:dyDescent="0.2">
      <c r="B280" s="27">
        <v>179</v>
      </c>
      <c r="C280" s="28" t="s">
        <v>767</v>
      </c>
      <c r="D280" s="28" t="s">
        <v>381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-46.343600000000002</v>
      </c>
      <c r="N280" s="30">
        <v>0.18583899749373434</v>
      </c>
      <c r="O280" s="29">
        <v>1</v>
      </c>
      <c r="R280" s="27">
        <v>179</v>
      </c>
      <c r="S280" s="28" t="s">
        <v>767</v>
      </c>
      <c r="T280" s="28" t="s">
        <v>381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-46.433599999999998</v>
      </c>
      <c r="AD280" s="30">
        <v>0.18619989974937343</v>
      </c>
      <c r="AE280" s="29">
        <v>1</v>
      </c>
    </row>
    <row r="281" spans="2:31" x14ac:dyDescent="0.2">
      <c r="B281" s="27">
        <v>179</v>
      </c>
      <c r="C281" s="28" t="s">
        <v>768</v>
      </c>
      <c r="D281" s="28" t="s">
        <v>383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116.4402</v>
      </c>
      <c r="N281" s="30">
        <v>0.46692812030075193</v>
      </c>
      <c r="O281" s="29">
        <v>1</v>
      </c>
      <c r="R281" s="27">
        <v>179</v>
      </c>
      <c r="S281" s="28" t="s">
        <v>768</v>
      </c>
      <c r="T281" s="28" t="s">
        <v>383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89.452500000000001</v>
      </c>
      <c r="AD281" s="30">
        <v>0.35870676691729325</v>
      </c>
      <c r="AE281" s="29">
        <v>1</v>
      </c>
    </row>
    <row r="282" spans="2:31" x14ac:dyDescent="0.2">
      <c r="B282" s="27">
        <v>180</v>
      </c>
      <c r="C282" s="28" t="s">
        <v>769</v>
      </c>
      <c r="D282" s="28" t="s">
        <v>381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-46.343600000000002</v>
      </c>
      <c r="N282" s="30">
        <v>0.18583899749373434</v>
      </c>
      <c r="O282" s="29">
        <v>1</v>
      </c>
      <c r="R282" s="27">
        <v>180</v>
      </c>
      <c r="S282" s="28" t="s">
        <v>769</v>
      </c>
      <c r="T282" s="28" t="s">
        <v>381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-46.462699999999998</v>
      </c>
      <c r="AD282" s="30">
        <v>0.18631659147869672</v>
      </c>
      <c r="AE282" s="29">
        <v>1</v>
      </c>
    </row>
    <row r="283" spans="2:31" x14ac:dyDescent="0.2">
      <c r="B283" s="27">
        <v>180</v>
      </c>
      <c r="C283" s="28" t="s">
        <v>770</v>
      </c>
      <c r="D283" s="28" t="s">
        <v>383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116.4402</v>
      </c>
      <c r="N283" s="30">
        <v>0.46692812030075193</v>
      </c>
      <c r="O283" s="29">
        <v>1</v>
      </c>
      <c r="R283" s="27">
        <v>180</v>
      </c>
      <c r="S283" s="28" t="s">
        <v>770</v>
      </c>
      <c r="T283" s="28" t="s">
        <v>383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89.452500000000001</v>
      </c>
      <c r="AD283" s="30">
        <v>0.35870676691729325</v>
      </c>
      <c r="AE283" s="29">
        <v>1</v>
      </c>
    </row>
    <row r="284" spans="2:31" x14ac:dyDescent="0.2">
      <c r="B284" s="27">
        <v>181</v>
      </c>
      <c r="C284" s="28" t="s">
        <v>772</v>
      </c>
      <c r="D284" s="28" t="s">
        <v>381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-42.369300000000003</v>
      </c>
      <c r="N284" s="30">
        <v>0.16990195488721804</v>
      </c>
      <c r="O284" s="29">
        <v>1</v>
      </c>
      <c r="R284" s="27">
        <v>181</v>
      </c>
      <c r="S284" s="28" t="s">
        <v>772</v>
      </c>
      <c r="T284" s="28" t="s">
        <v>381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-42.433799999999998</v>
      </c>
      <c r="AD284" s="30">
        <v>0.17016060150375939</v>
      </c>
      <c r="AE284" s="29">
        <v>1</v>
      </c>
    </row>
    <row r="285" spans="2:31" x14ac:dyDescent="0.2">
      <c r="B285" s="27">
        <v>181</v>
      </c>
      <c r="C285" s="28" t="s">
        <v>773</v>
      </c>
      <c r="D285" s="28" t="s">
        <v>383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116.4402</v>
      </c>
      <c r="N285" s="30">
        <v>0.46692812030075193</v>
      </c>
      <c r="O285" s="29">
        <v>1</v>
      </c>
      <c r="R285" s="27">
        <v>181</v>
      </c>
      <c r="S285" s="28" t="s">
        <v>773</v>
      </c>
      <c r="T285" s="28" t="s">
        <v>383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89.452500000000001</v>
      </c>
      <c r="AD285" s="30">
        <v>0.35870676691729325</v>
      </c>
      <c r="AE285" s="29">
        <v>1</v>
      </c>
    </row>
    <row r="286" spans="2:31" x14ac:dyDescent="0.2">
      <c r="B286" s="27">
        <v>151</v>
      </c>
      <c r="C286" s="28" t="s">
        <v>775</v>
      </c>
      <c r="D286" s="28" t="s">
        <v>381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-23.479700000000001</v>
      </c>
      <c r="N286" s="30">
        <v>9.4154185463659154E-2</v>
      </c>
      <c r="O286" s="29">
        <v>1</v>
      </c>
      <c r="R286" s="27">
        <v>151</v>
      </c>
      <c r="S286" s="28" t="s">
        <v>775</v>
      </c>
      <c r="T286" s="28" t="s">
        <v>381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-23.509899999999998</v>
      </c>
      <c r="AD286" s="30">
        <v>9.4275288220551368E-2</v>
      </c>
      <c r="AE286" s="29">
        <v>1</v>
      </c>
    </row>
    <row r="287" spans="2:31" x14ac:dyDescent="0.2">
      <c r="B287" s="27">
        <v>151</v>
      </c>
      <c r="C287" s="28" t="s">
        <v>776</v>
      </c>
      <c r="D287" s="28" t="s">
        <v>383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116.4402</v>
      </c>
      <c r="N287" s="30">
        <v>0.46692812030075193</v>
      </c>
      <c r="O287" s="29">
        <v>1</v>
      </c>
      <c r="R287" s="27">
        <v>151</v>
      </c>
      <c r="S287" s="28" t="s">
        <v>776</v>
      </c>
      <c r="T287" s="28" t="s">
        <v>383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89.452500000000001</v>
      </c>
      <c r="AD287" s="30">
        <v>0.35870676691729325</v>
      </c>
      <c r="AE287" s="29">
        <v>1</v>
      </c>
    </row>
    <row r="288" spans="2:31" x14ac:dyDescent="0.2">
      <c r="B288" s="27">
        <v>154</v>
      </c>
      <c r="C288" s="28" t="s">
        <v>778</v>
      </c>
      <c r="D288" s="28" t="s">
        <v>381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-29.502300000000002</v>
      </c>
      <c r="N288" s="30">
        <v>0.11830496240601505</v>
      </c>
      <c r="O288" s="29">
        <v>1</v>
      </c>
      <c r="R288" s="27">
        <v>154</v>
      </c>
      <c r="S288" s="28" t="s">
        <v>778</v>
      </c>
      <c r="T288" s="28" t="s">
        <v>381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-29.453600000000002</v>
      </c>
      <c r="AD288" s="30">
        <v>0.11810967418546367</v>
      </c>
      <c r="AE288" s="29">
        <v>1</v>
      </c>
    </row>
    <row r="289" spans="2:31" x14ac:dyDescent="0.2">
      <c r="B289" s="27">
        <v>154</v>
      </c>
      <c r="C289" s="28" t="s">
        <v>779</v>
      </c>
      <c r="D289" s="28" t="s">
        <v>383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116.4402</v>
      </c>
      <c r="N289" s="30">
        <v>0.46692812030075193</v>
      </c>
      <c r="O289" s="29">
        <v>1</v>
      </c>
      <c r="R289" s="27">
        <v>154</v>
      </c>
      <c r="S289" s="28" t="s">
        <v>779</v>
      </c>
      <c r="T289" s="28" t="s">
        <v>383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89.452500000000001</v>
      </c>
      <c r="AD289" s="30">
        <v>0.35870676691729325</v>
      </c>
      <c r="AE289" s="29">
        <v>1</v>
      </c>
    </row>
    <row r="290" spans="2:31" x14ac:dyDescent="0.2">
      <c r="B290" s="27">
        <v>157</v>
      </c>
      <c r="C290" s="28" t="s">
        <v>781</v>
      </c>
      <c r="D290" s="28" t="s">
        <v>381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-27.660299999999999</v>
      </c>
      <c r="N290" s="30">
        <v>0.1109184962406015</v>
      </c>
      <c r="O290" s="29">
        <v>1</v>
      </c>
      <c r="R290" s="27">
        <v>157</v>
      </c>
      <c r="S290" s="28" t="s">
        <v>781</v>
      </c>
      <c r="T290" s="28" t="s">
        <v>381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-27.620200000000001</v>
      </c>
      <c r="AD290" s="30">
        <v>0.11075769423558897</v>
      </c>
      <c r="AE290" s="29">
        <v>1</v>
      </c>
    </row>
    <row r="291" spans="2:31" x14ac:dyDescent="0.2">
      <c r="B291" s="27">
        <v>157</v>
      </c>
      <c r="C291" s="28" t="s">
        <v>782</v>
      </c>
      <c r="D291" s="28" t="s">
        <v>383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116.4402</v>
      </c>
      <c r="N291" s="30">
        <v>0.46692812030075193</v>
      </c>
      <c r="O291" s="29">
        <v>1</v>
      </c>
      <c r="R291" s="27">
        <v>157</v>
      </c>
      <c r="S291" s="28" t="s">
        <v>782</v>
      </c>
      <c r="T291" s="28" t="s">
        <v>383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89.452500000000001</v>
      </c>
      <c r="AD291" s="30">
        <v>0.35870676691729325</v>
      </c>
      <c r="AE291" s="29">
        <v>1</v>
      </c>
    </row>
    <row r="292" spans="2:31" x14ac:dyDescent="0.2">
      <c r="B292" s="27">
        <v>160</v>
      </c>
      <c r="C292" s="28" t="s">
        <v>784</v>
      </c>
      <c r="D292" s="28" t="s">
        <v>381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-27.687000000000001</v>
      </c>
      <c r="N292" s="30">
        <v>0.11102556390977443</v>
      </c>
      <c r="O292" s="29">
        <v>1</v>
      </c>
      <c r="R292" s="27">
        <v>160</v>
      </c>
      <c r="S292" s="28" t="s">
        <v>784</v>
      </c>
      <c r="T292" s="28" t="s">
        <v>381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-27.614699999999999</v>
      </c>
      <c r="AD292" s="30">
        <v>0.11073563909774436</v>
      </c>
      <c r="AE292" s="29">
        <v>1</v>
      </c>
    </row>
    <row r="293" spans="2:31" x14ac:dyDescent="0.2">
      <c r="B293" s="27">
        <v>160</v>
      </c>
      <c r="C293" s="28" t="s">
        <v>785</v>
      </c>
      <c r="D293" s="28" t="s">
        <v>383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116.4402</v>
      </c>
      <c r="N293" s="30">
        <v>0.46692812030075193</v>
      </c>
      <c r="O293" s="29">
        <v>1</v>
      </c>
      <c r="R293" s="27">
        <v>160</v>
      </c>
      <c r="S293" s="28" t="s">
        <v>785</v>
      </c>
      <c r="T293" s="28" t="s">
        <v>383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89.452500000000001</v>
      </c>
      <c r="AD293" s="30">
        <v>0.35870676691729325</v>
      </c>
      <c r="AE293" s="29">
        <v>1</v>
      </c>
    </row>
    <row r="294" spans="2:31" x14ac:dyDescent="0.2">
      <c r="B294" s="27">
        <v>163</v>
      </c>
      <c r="C294" s="28" t="s">
        <v>787</v>
      </c>
      <c r="D294" s="28" t="s">
        <v>381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-29.5974</v>
      </c>
      <c r="N294" s="30">
        <v>0.1186863157894737</v>
      </c>
      <c r="O294" s="29">
        <v>1</v>
      </c>
      <c r="R294" s="27">
        <v>163</v>
      </c>
      <c r="S294" s="28" t="s">
        <v>787</v>
      </c>
      <c r="T294" s="28" t="s">
        <v>381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-29.431899999999999</v>
      </c>
      <c r="AD294" s="30">
        <v>0.118022656641604</v>
      </c>
      <c r="AE294" s="29">
        <v>1</v>
      </c>
    </row>
    <row r="295" spans="2:31" x14ac:dyDescent="0.2">
      <c r="B295" s="27">
        <v>163</v>
      </c>
      <c r="C295" s="28" t="s">
        <v>788</v>
      </c>
      <c r="D295" s="28" t="s">
        <v>383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116.4402</v>
      </c>
      <c r="N295" s="30">
        <v>0.46692812030075193</v>
      </c>
      <c r="O295" s="29">
        <v>1</v>
      </c>
      <c r="R295" s="27">
        <v>163</v>
      </c>
      <c r="S295" s="28" t="s">
        <v>788</v>
      </c>
      <c r="T295" s="28" t="s">
        <v>383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89.452500000000001</v>
      </c>
      <c r="AD295" s="30">
        <v>0.35870676691729325</v>
      </c>
      <c r="AE295" s="29">
        <v>1</v>
      </c>
    </row>
    <row r="296" spans="2:31" x14ac:dyDescent="0.2">
      <c r="B296" s="27">
        <v>166</v>
      </c>
      <c r="C296" s="28" t="s">
        <v>790</v>
      </c>
      <c r="D296" s="28" t="s">
        <v>381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-23.594000000000001</v>
      </c>
      <c r="N296" s="30">
        <v>9.4612531328320801E-2</v>
      </c>
      <c r="O296" s="29">
        <v>1</v>
      </c>
      <c r="R296" s="27">
        <v>166</v>
      </c>
      <c r="S296" s="28" t="s">
        <v>790</v>
      </c>
      <c r="T296" s="28" t="s">
        <v>381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-23.470099999999999</v>
      </c>
      <c r="AD296" s="30">
        <v>9.4115689223057644E-2</v>
      </c>
      <c r="AE296" s="29">
        <v>1</v>
      </c>
    </row>
    <row r="297" spans="2:31" x14ac:dyDescent="0.2">
      <c r="B297" s="27">
        <v>166</v>
      </c>
      <c r="C297" s="28" t="s">
        <v>791</v>
      </c>
      <c r="D297" s="28" t="s">
        <v>383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116.4402</v>
      </c>
      <c r="N297" s="30">
        <v>0.46692812030075193</v>
      </c>
      <c r="O297" s="29">
        <v>1</v>
      </c>
      <c r="R297" s="27">
        <v>166</v>
      </c>
      <c r="S297" s="28" t="s">
        <v>791</v>
      </c>
      <c r="T297" s="28" t="s">
        <v>383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89.452500000000001</v>
      </c>
      <c r="AD297" s="30">
        <v>0.35870676691729325</v>
      </c>
      <c r="AE297" s="29">
        <v>1</v>
      </c>
    </row>
    <row r="298" spans="2:31" x14ac:dyDescent="0.2">
      <c r="B298" s="27">
        <v>182</v>
      </c>
      <c r="C298" s="28" t="s">
        <v>793</v>
      </c>
      <c r="D298" s="28" t="s">
        <v>381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-36.222999999999999</v>
      </c>
      <c r="N298" s="30">
        <v>0.14525513784461153</v>
      </c>
      <c r="O298" s="29">
        <v>1</v>
      </c>
      <c r="R298" s="27">
        <v>182</v>
      </c>
      <c r="S298" s="28" t="s">
        <v>793</v>
      </c>
      <c r="T298" s="28" t="s">
        <v>381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-36.314</v>
      </c>
      <c r="AD298" s="30">
        <v>0.14562005012531329</v>
      </c>
      <c r="AE298" s="29">
        <v>1</v>
      </c>
    </row>
    <row r="299" spans="2:31" x14ac:dyDescent="0.2">
      <c r="B299" s="27">
        <v>182</v>
      </c>
      <c r="C299" s="28" t="s">
        <v>794</v>
      </c>
      <c r="D299" s="28" t="s">
        <v>383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116.4402</v>
      </c>
      <c r="N299" s="30">
        <v>0.46692812030075193</v>
      </c>
      <c r="O299" s="29">
        <v>1</v>
      </c>
      <c r="R299" s="27">
        <v>182</v>
      </c>
      <c r="S299" s="28" t="s">
        <v>794</v>
      </c>
      <c r="T299" s="28" t="s">
        <v>383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89.452500000000001</v>
      </c>
      <c r="AD299" s="30">
        <v>0.35870676691729325</v>
      </c>
      <c r="AE299" s="29">
        <v>1</v>
      </c>
    </row>
    <row r="300" spans="2:31" x14ac:dyDescent="0.2">
      <c r="B300" s="27">
        <v>183</v>
      </c>
      <c r="C300" s="28" t="s">
        <v>796</v>
      </c>
      <c r="D300" s="28" t="s">
        <v>381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-41.258499999999998</v>
      </c>
      <c r="N300" s="30">
        <v>0.16544761904761904</v>
      </c>
      <c r="O300" s="29">
        <v>1</v>
      </c>
      <c r="R300" s="27">
        <v>183</v>
      </c>
      <c r="S300" s="28" t="s">
        <v>796</v>
      </c>
      <c r="T300" s="28" t="s">
        <v>381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-41.405700000000003</v>
      </c>
      <c r="AD300" s="30">
        <v>0.16603789473684213</v>
      </c>
      <c r="AE300" s="29">
        <v>1</v>
      </c>
    </row>
    <row r="301" spans="2:31" x14ac:dyDescent="0.2">
      <c r="B301" s="27">
        <v>183</v>
      </c>
      <c r="C301" s="28" t="s">
        <v>797</v>
      </c>
      <c r="D301" s="28" t="s">
        <v>383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116.4402</v>
      </c>
      <c r="N301" s="30">
        <v>0.46692812030075193</v>
      </c>
      <c r="O301" s="29">
        <v>1</v>
      </c>
      <c r="R301" s="27">
        <v>183</v>
      </c>
      <c r="S301" s="28" t="s">
        <v>797</v>
      </c>
      <c r="T301" s="28" t="s">
        <v>383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89.452500000000001</v>
      </c>
      <c r="AD301" s="30">
        <v>0.35870676691729325</v>
      </c>
      <c r="AE301" s="29">
        <v>1</v>
      </c>
    </row>
    <row r="302" spans="2:31" x14ac:dyDescent="0.2">
      <c r="B302" s="27">
        <v>184</v>
      </c>
      <c r="C302" s="28" t="s">
        <v>798</v>
      </c>
      <c r="D302" s="28" t="s">
        <v>381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-37.811</v>
      </c>
      <c r="N302" s="30">
        <v>0.15162305764411027</v>
      </c>
      <c r="O302" s="29">
        <v>1</v>
      </c>
      <c r="R302" s="27">
        <v>184</v>
      </c>
      <c r="S302" s="28" t="s">
        <v>798</v>
      </c>
      <c r="T302" s="28" t="s">
        <v>381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-37.948900000000002</v>
      </c>
      <c r="AD302" s="30">
        <v>0.15217604010025063</v>
      </c>
      <c r="AE302" s="29">
        <v>1</v>
      </c>
    </row>
    <row r="303" spans="2:31" x14ac:dyDescent="0.2">
      <c r="B303" s="27">
        <v>184</v>
      </c>
      <c r="C303" s="28" t="s">
        <v>799</v>
      </c>
      <c r="D303" s="28" t="s">
        <v>383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116.4402</v>
      </c>
      <c r="N303" s="30">
        <v>0.46692812030075193</v>
      </c>
      <c r="O303" s="29">
        <v>1</v>
      </c>
      <c r="R303" s="27">
        <v>184</v>
      </c>
      <c r="S303" s="28" t="s">
        <v>799</v>
      </c>
      <c r="T303" s="28" t="s">
        <v>383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89.452500000000001</v>
      </c>
      <c r="AD303" s="30">
        <v>0.35870676691729325</v>
      </c>
      <c r="AE303" s="29">
        <v>1</v>
      </c>
    </row>
    <row r="304" spans="2:31" x14ac:dyDescent="0.2">
      <c r="B304" s="27">
        <v>185</v>
      </c>
      <c r="C304" s="28" t="s">
        <v>800</v>
      </c>
      <c r="D304" s="28" t="s">
        <v>381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-36.883000000000003</v>
      </c>
      <c r="N304" s="30">
        <v>0.14790175438596492</v>
      </c>
      <c r="O304" s="29">
        <v>1</v>
      </c>
      <c r="R304" s="27">
        <v>185</v>
      </c>
      <c r="S304" s="28" t="s">
        <v>800</v>
      </c>
      <c r="T304" s="28" t="s">
        <v>381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-37.005800000000001</v>
      </c>
      <c r="AD304" s="30">
        <v>0.14839418546365915</v>
      </c>
      <c r="AE304" s="29">
        <v>1</v>
      </c>
    </row>
    <row r="305" spans="2:31" x14ac:dyDescent="0.2">
      <c r="B305" s="27">
        <v>185</v>
      </c>
      <c r="C305" s="28" t="s">
        <v>801</v>
      </c>
      <c r="D305" s="28" t="s">
        <v>383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116.4402</v>
      </c>
      <c r="N305" s="30">
        <v>0.46692812030075193</v>
      </c>
      <c r="O305" s="29">
        <v>1</v>
      </c>
      <c r="R305" s="27">
        <v>185</v>
      </c>
      <c r="S305" s="28" t="s">
        <v>801</v>
      </c>
      <c r="T305" s="28" t="s">
        <v>383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89.452500000000001</v>
      </c>
      <c r="AD305" s="30">
        <v>0.35870676691729325</v>
      </c>
      <c r="AE305" s="29">
        <v>1</v>
      </c>
    </row>
    <row r="306" spans="2:31" x14ac:dyDescent="0.2">
      <c r="B306" s="27">
        <v>186</v>
      </c>
      <c r="C306" s="28" t="s">
        <v>803</v>
      </c>
      <c r="D306" s="28" t="s">
        <v>381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-42.491599999999998</v>
      </c>
      <c r="N306" s="30">
        <v>0.17039238095238093</v>
      </c>
      <c r="O306" s="29">
        <v>1</v>
      </c>
      <c r="R306" s="27">
        <v>186</v>
      </c>
      <c r="S306" s="28" t="s">
        <v>803</v>
      </c>
      <c r="T306" s="28" t="s">
        <v>381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-42.640799999999999</v>
      </c>
      <c r="AD306" s="30">
        <v>0.17099067669172929</v>
      </c>
      <c r="AE306" s="29">
        <v>1</v>
      </c>
    </row>
    <row r="307" spans="2:31" x14ac:dyDescent="0.2">
      <c r="B307" s="27">
        <v>186</v>
      </c>
      <c r="C307" s="28" t="s">
        <v>804</v>
      </c>
      <c r="D307" s="28" t="s">
        <v>383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116.4402</v>
      </c>
      <c r="N307" s="30">
        <v>0.46692812030075193</v>
      </c>
      <c r="O307" s="29">
        <v>1</v>
      </c>
      <c r="R307" s="27">
        <v>186</v>
      </c>
      <c r="S307" s="28" t="s">
        <v>804</v>
      </c>
      <c r="T307" s="28" t="s">
        <v>383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89.452500000000001</v>
      </c>
      <c r="AD307" s="30">
        <v>0.35870676691729325</v>
      </c>
      <c r="AE307" s="29">
        <v>1</v>
      </c>
    </row>
    <row r="308" spans="2:31" x14ac:dyDescent="0.2">
      <c r="B308" s="27">
        <v>43</v>
      </c>
      <c r="C308" s="28" t="s">
        <v>806</v>
      </c>
      <c r="D308" s="28" t="s">
        <v>381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-32.164200000000001</v>
      </c>
      <c r="N308" s="30">
        <v>0.12897924812030076</v>
      </c>
      <c r="O308" s="29">
        <v>1</v>
      </c>
      <c r="R308" s="27">
        <v>43</v>
      </c>
      <c r="S308" s="28" t="s">
        <v>806</v>
      </c>
      <c r="T308" s="28" t="s">
        <v>381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-32.092300000000002</v>
      </c>
      <c r="AD308" s="30">
        <v>0.12869092731829576</v>
      </c>
      <c r="AE308" s="29">
        <v>1</v>
      </c>
    </row>
    <row r="309" spans="2:31" x14ac:dyDescent="0.2">
      <c r="B309" s="27">
        <v>43</v>
      </c>
      <c r="C309" s="28" t="s">
        <v>807</v>
      </c>
      <c r="D309" s="28" t="s">
        <v>383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116.4402</v>
      </c>
      <c r="N309" s="30">
        <v>0.46692812030075193</v>
      </c>
      <c r="O309" s="29">
        <v>1</v>
      </c>
      <c r="R309" s="27">
        <v>43</v>
      </c>
      <c r="S309" s="28" t="s">
        <v>807</v>
      </c>
      <c r="T309" s="28" t="s">
        <v>383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89.452500000000001</v>
      </c>
      <c r="AD309" s="30">
        <v>0.35870676691729325</v>
      </c>
      <c r="AE309" s="29">
        <v>1</v>
      </c>
    </row>
    <row r="310" spans="2:31" x14ac:dyDescent="0.2">
      <c r="B310" s="27">
        <v>44</v>
      </c>
      <c r="C310" s="28" t="s">
        <v>809</v>
      </c>
      <c r="D310" s="28" t="s">
        <v>381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-36.696300000000001</v>
      </c>
      <c r="N310" s="30">
        <v>0.14715308270676694</v>
      </c>
      <c r="O310" s="29">
        <v>1</v>
      </c>
      <c r="R310" s="27">
        <v>44</v>
      </c>
      <c r="S310" s="28" t="s">
        <v>809</v>
      </c>
      <c r="T310" s="28" t="s">
        <v>381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-36.6584</v>
      </c>
      <c r="AD310" s="30">
        <v>0.14700110275689224</v>
      </c>
      <c r="AE310" s="29">
        <v>1</v>
      </c>
    </row>
    <row r="311" spans="2:31" x14ac:dyDescent="0.2">
      <c r="B311" s="27">
        <v>44</v>
      </c>
      <c r="C311" s="28" t="s">
        <v>810</v>
      </c>
      <c r="D311" s="28" t="s">
        <v>383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116.4402</v>
      </c>
      <c r="N311" s="30">
        <v>0.46692812030075193</v>
      </c>
      <c r="O311" s="29">
        <v>1</v>
      </c>
      <c r="R311" s="27">
        <v>44</v>
      </c>
      <c r="S311" s="28" t="s">
        <v>810</v>
      </c>
      <c r="T311" s="28" t="s">
        <v>383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89.452500000000001</v>
      </c>
      <c r="AD311" s="30">
        <v>0.35870676691729325</v>
      </c>
      <c r="AE311" s="29">
        <v>1</v>
      </c>
    </row>
    <row r="312" spans="2:31" x14ac:dyDescent="0.2">
      <c r="B312" s="27">
        <v>45</v>
      </c>
      <c r="C312" s="28" t="s">
        <v>811</v>
      </c>
      <c r="D312" s="28" t="s">
        <v>381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-32.982100000000003</v>
      </c>
      <c r="N312" s="30">
        <v>0.13225904761904764</v>
      </c>
      <c r="O312" s="29">
        <v>1</v>
      </c>
      <c r="R312" s="27">
        <v>45</v>
      </c>
      <c r="S312" s="28" t="s">
        <v>811</v>
      </c>
      <c r="T312" s="28" t="s">
        <v>381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-32.914299999999997</v>
      </c>
      <c r="AD312" s="30">
        <v>0.13198716791979948</v>
      </c>
      <c r="AE312" s="29">
        <v>1</v>
      </c>
    </row>
    <row r="313" spans="2:31" x14ac:dyDescent="0.2">
      <c r="B313" s="27">
        <v>45</v>
      </c>
      <c r="C313" s="28" t="s">
        <v>812</v>
      </c>
      <c r="D313" s="28" t="s">
        <v>383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116.4402</v>
      </c>
      <c r="N313" s="30">
        <v>0.46692812030075193</v>
      </c>
      <c r="O313" s="29">
        <v>1</v>
      </c>
      <c r="R313" s="27">
        <v>45</v>
      </c>
      <c r="S313" s="28" t="s">
        <v>812</v>
      </c>
      <c r="T313" s="28" t="s">
        <v>383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89.452500000000001</v>
      </c>
      <c r="AD313" s="30">
        <v>0.35870676691729325</v>
      </c>
      <c r="AE313" s="29">
        <v>1</v>
      </c>
    </row>
    <row r="314" spans="2:31" x14ac:dyDescent="0.2">
      <c r="B314" s="27">
        <v>46</v>
      </c>
      <c r="C314" s="28" t="s">
        <v>813</v>
      </c>
      <c r="D314" s="28" t="s">
        <v>381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-31.880299999999998</v>
      </c>
      <c r="N314" s="30">
        <v>0.12784080200501252</v>
      </c>
      <c r="O314" s="29">
        <v>1</v>
      </c>
      <c r="R314" s="27">
        <v>46</v>
      </c>
      <c r="S314" s="28" t="s">
        <v>813</v>
      </c>
      <c r="T314" s="28" t="s">
        <v>381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-31.791899999999998</v>
      </c>
      <c r="AD314" s="30">
        <v>0.12748631578947367</v>
      </c>
      <c r="AE314" s="29">
        <v>1</v>
      </c>
    </row>
    <row r="315" spans="2:31" x14ac:dyDescent="0.2">
      <c r="B315" s="27">
        <v>46</v>
      </c>
      <c r="C315" s="28" t="s">
        <v>814</v>
      </c>
      <c r="D315" s="28" t="s">
        <v>383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116.4402</v>
      </c>
      <c r="N315" s="30">
        <v>0.46692812030075193</v>
      </c>
      <c r="O315" s="29">
        <v>1</v>
      </c>
      <c r="R315" s="27">
        <v>46</v>
      </c>
      <c r="S315" s="28" t="s">
        <v>814</v>
      </c>
      <c r="T315" s="28" t="s">
        <v>383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89.452500000000001</v>
      </c>
      <c r="AD315" s="30">
        <v>0.35870676691729325</v>
      </c>
      <c r="AE315" s="29">
        <v>1</v>
      </c>
    </row>
    <row r="316" spans="2:31" x14ac:dyDescent="0.2">
      <c r="B316" s="27">
        <v>47</v>
      </c>
      <c r="C316" s="28" t="s">
        <v>816</v>
      </c>
      <c r="D316" s="28" t="s">
        <v>381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-37.2273</v>
      </c>
      <c r="N316" s="30">
        <v>0.14928240601503762</v>
      </c>
      <c r="O316" s="29">
        <v>1</v>
      </c>
      <c r="R316" s="27">
        <v>47</v>
      </c>
      <c r="S316" s="28" t="s">
        <v>816</v>
      </c>
      <c r="T316" s="28" t="s">
        <v>381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-37.190899999999999</v>
      </c>
      <c r="AD316" s="30">
        <v>0.14913644110275689</v>
      </c>
      <c r="AE316" s="29">
        <v>1</v>
      </c>
    </row>
    <row r="317" spans="2:31" x14ac:dyDescent="0.2">
      <c r="B317" s="27">
        <v>47</v>
      </c>
      <c r="C317" s="28" t="s">
        <v>817</v>
      </c>
      <c r="D317" s="28" t="s">
        <v>383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116.4402</v>
      </c>
      <c r="N317" s="30">
        <v>0.46692812030075193</v>
      </c>
      <c r="O317" s="29">
        <v>1</v>
      </c>
      <c r="R317" s="27">
        <v>47</v>
      </c>
      <c r="S317" s="28" t="s">
        <v>817</v>
      </c>
      <c r="T317" s="28" t="s">
        <v>383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89.452500000000001</v>
      </c>
      <c r="AD317" s="30">
        <v>0.35870676691729325</v>
      </c>
      <c r="AE317" s="29">
        <v>1</v>
      </c>
    </row>
    <row r="318" spans="2:31" x14ac:dyDescent="0.2">
      <c r="B318" s="27">
        <v>25</v>
      </c>
      <c r="C318" s="28" t="s">
        <v>819</v>
      </c>
      <c r="D318" s="28" t="s">
        <v>381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-26.533799999999999</v>
      </c>
      <c r="N318" s="30">
        <v>0.10640120300751879</v>
      </c>
      <c r="O318" s="29">
        <v>1</v>
      </c>
      <c r="R318" s="27">
        <v>25</v>
      </c>
      <c r="S318" s="28" t="s">
        <v>819</v>
      </c>
      <c r="T318" s="28" t="s">
        <v>381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-26.1647</v>
      </c>
      <c r="AD318" s="30">
        <v>0.10492110275689223</v>
      </c>
      <c r="AE318" s="29">
        <v>1</v>
      </c>
    </row>
    <row r="319" spans="2:31" x14ac:dyDescent="0.2">
      <c r="B319" s="27">
        <v>25</v>
      </c>
      <c r="C319" s="28" t="s">
        <v>820</v>
      </c>
      <c r="D319" s="28" t="s">
        <v>383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116.4402</v>
      </c>
      <c r="N319" s="30">
        <v>0.46692812030075193</v>
      </c>
      <c r="O319" s="29">
        <v>1</v>
      </c>
      <c r="R319" s="27">
        <v>25</v>
      </c>
      <c r="S319" s="28" t="s">
        <v>820</v>
      </c>
      <c r="T319" s="28" t="s">
        <v>383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89.452500000000001</v>
      </c>
      <c r="AD319" s="30">
        <v>0.35870676691729325</v>
      </c>
      <c r="AE319" s="29">
        <v>1</v>
      </c>
    </row>
    <row r="320" spans="2:31" x14ac:dyDescent="0.2">
      <c r="B320" s="27">
        <v>28</v>
      </c>
      <c r="C320" s="28" t="s">
        <v>822</v>
      </c>
      <c r="D320" s="28" t="s">
        <v>381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-32.461100000000002</v>
      </c>
      <c r="N320" s="30">
        <v>0.13016982456140352</v>
      </c>
      <c r="O320" s="29">
        <v>1</v>
      </c>
      <c r="R320" s="27">
        <v>28</v>
      </c>
      <c r="S320" s="28" t="s">
        <v>822</v>
      </c>
      <c r="T320" s="28" t="s">
        <v>381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-31.989599999999999</v>
      </c>
      <c r="AD320" s="30">
        <v>0.12827909774436089</v>
      </c>
      <c r="AE320" s="29">
        <v>1</v>
      </c>
    </row>
    <row r="321" spans="2:31" x14ac:dyDescent="0.2">
      <c r="B321" s="27">
        <v>28</v>
      </c>
      <c r="C321" s="28" t="s">
        <v>823</v>
      </c>
      <c r="D321" s="28" t="s">
        <v>383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116.4402</v>
      </c>
      <c r="N321" s="30">
        <v>0.46692812030075193</v>
      </c>
      <c r="O321" s="29">
        <v>1</v>
      </c>
      <c r="R321" s="27">
        <v>28</v>
      </c>
      <c r="S321" s="28" t="s">
        <v>823</v>
      </c>
      <c r="T321" s="28" t="s">
        <v>383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89.452500000000001</v>
      </c>
      <c r="AD321" s="30">
        <v>0.35870676691729325</v>
      </c>
      <c r="AE321" s="29">
        <v>1</v>
      </c>
    </row>
    <row r="322" spans="2:31" x14ac:dyDescent="0.2">
      <c r="B322" s="27">
        <v>31</v>
      </c>
      <c r="C322" s="28" t="s">
        <v>825</v>
      </c>
      <c r="D322" s="28" t="s">
        <v>381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-31.896899999999999</v>
      </c>
      <c r="N322" s="30">
        <v>0.12790736842105263</v>
      </c>
      <c r="O322" s="29">
        <v>1</v>
      </c>
      <c r="R322" s="27">
        <v>31</v>
      </c>
      <c r="S322" s="28" t="s">
        <v>825</v>
      </c>
      <c r="T322" s="28" t="s">
        <v>381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-31.361799999999999</v>
      </c>
      <c r="AD322" s="30">
        <v>0.12576160401002506</v>
      </c>
      <c r="AE322" s="29">
        <v>1</v>
      </c>
    </row>
    <row r="323" spans="2:31" x14ac:dyDescent="0.2">
      <c r="B323" s="27">
        <v>31</v>
      </c>
      <c r="C323" s="28" t="s">
        <v>826</v>
      </c>
      <c r="D323" s="28" t="s">
        <v>383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116.4402</v>
      </c>
      <c r="N323" s="30">
        <v>0.46692812030075193</v>
      </c>
      <c r="O323" s="29">
        <v>1</v>
      </c>
      <c r="R323" s="27">
        <v>31</v>
      </c>
      <c r="S323" s="28" t="s">
        <v>826</v>
      </c>
      <c r="T323" s="28" t="s">
        <v>383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89.452500000000001</v>
      </c>
      <c r="AD323" s="30">
        <v>0.35870676691729325</v>
      </c>
      <c r="AE323" s="29">
        <v>1</v>
      </c>
    </row>
    <row r="324" spans="2:31" x14ac:dyDescent="0.2">
      <c r="B324" s="27">
        <v>34</v>
      </c>
      <c r="C324" s="28" t="s">
        <v>828</v>
      </c>
      <c r="D324" s="28" t="s">
        <v>381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-31.921500000000002</v>
      </c>
      <c r="N324" s="30">
        <v>0.12800601503759398</v>
      </c>
      <c r="O324" s="29">
        <v>1</v>
      </c>
      <c r="R324" s="27">
        <v>34</v>
      </c>
      <c r="S324" s="28" t="s">
        <v>828</v>
      </c>
      <c r="T324" s="28" t="s">
        <v>381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-31.3521</v>
      </c>
      <c r="AD324" s="30">
        <v>0.1257227067669173</v>
      </c>
      <c r="AE324" s="29">
        <v>1</v>
      </c>
    </row>
    <row r="325" spans="2:31" x14ac:dyDescent="0.2">
      <c r="B325" s="27">
        <v>34</v>
      </c>
      <c r="C325" s="28" t="s">
        <v>829</v>
      </c>
      <c r="D325" s="28" t="s">
        <v>383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116.4402</v>
      </c>
      <c r="N325" s="30">
        <v>0.46692812030075193</v>
      </c>
      <c r="O325" s="29">
        <v>1</v>
      </c>
      <c r="R325" s="27">
        <v>34</v>
      </c>
      <c r="S325" s="28" t="s">
        <v>829</v>
      </c>
      <c r="T325" s="28" t="s">
        <v>383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89.452500000000001</v>
      </c>
      <c r="AD325" s="30">
        <v>0.35870676691729325</v>
      </c>
      <c r="AE325" s="29">
        <v>1</v>
      </c>
    </row>
    <row r="326" spans="2:31" x14ac:dyDescent="0.2">
      <c r="B326" s="27">
        <v>37</v>
      </c>
      <c r="C326" s="28" t="s">
        <v>831</v>
      </c>
      <c r="D326" s="28" t="s">
        <v>381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-32.53</v>
      </c>
      <c r="N326" s="30">
        <v>0.13044611528822056</v>
      </c>
      <c r="O326" s="29">
        <v>1</v>
      </c>
      <c r="R326" s="27">
        <v>37</v>
      </c>
      <c r="S326" s="28" t="s">
        <v>831</v>
      </c>
      <c r="T326" s="28" t="s">
        <v>381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-31.963699999999999</v>
      </c>
      <c r="AD326" s="30">
        <v>0.12817523809523809</v>
      </c>
      <c r="AE326" s="29">
        <v>1</v>
      </c>
    </row>
    <row r="327" spans="2:31" x14ac:dyDescent="0.2">
      <c r="B327" s="27">
        <v>37</v>
      </c>
      <c r="C327" s="28" t="s">
        <v>832</v>
      </c>
      <c r="D327" s="28" t="s">
        <v>383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116.4402</v>
      </c>
      <c r="N327" s="30">
        <v>0.46692812030075193</v>
      </c>
      <c r="O327" s="29">
        <v>1</v>
      </c>
      <c r="R327" s="27">
        <v>37</v>
      </c>
      <c r="S327" s="28" t="s">
        <v>832</v>
      </c>
      <c r="T327" s="28" t="s">
        <v>383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89.452500000000001</v>
      </c>
      <c r="AD327" s="30">
        <v>0.35870676691729325</v>
      </c>
      <c r="AE327" s="29">
        <v>1</v>
      </c>
    </row>
    <row r="328" spans="2:31" x14ac:dyDescent="0.2">
      <c r="B328" s="27">
        <v>40</v>
      </c>
      <c r="C328" s="28" t="s">
        <v>834</v>
      </c>
      <c r="D328" s="28" t="s">
        <v>381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-26.603100000000001</v>
      </c>
      <c r="N328" s="30">
        <v>0.10667909774436091</v>
      </c>
      <c r="O328" s="29">
        <v>1</v>
      </c>
      <c r="R328" s="27">
        <v>40</v>
      </c>
      <c r="S328" s="28" t="s">
        <v>834</v>
      </c>
      <c r="T328" s="28" t="s">
        <v>381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-26.137499999999999</v>
      </c>
      <c r="AD328" s="30">
        <v>0.10481203007518797</v>
      </c>
      <c r="AE328" s="29">
        <v>1</v>
      </c>
    </row>
    <row r="329" spans="2:31" x14ac:dyDescent="0.2">
      <c r="B329" s="27">
        <v>40</v>
      </c>
      <c r="C329" s="28" t="s">
        <v>835</v>
      </c>
      <c r="D329" s="28" t="s">
        <v>383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116.4402</v>
      </c>
      <c r="N329" s="30">
        <v>0.46692812030075193</v>
      </c>
      <c r="O329" s="29">
        <v>1</v>
      </c>
      <c r="R329" s="27">
        <v>40</v>
      </c>
      <c r="S329" s="28" t="s">
        <v>835</v>
      </c>
      <c r="T329" s="28" t="s">
        <v>383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89.452500000000001</v>
      </c>
      <c r="AD329" s="30">
        <v>0.35870676691729325</v>
      </c>
      <c r="AE329" s="29">
        <v>1</v>
      </c>
    </row>
    <row r="330" spans="2:31" x14ac:dyDescent="0.2">
      <c r="B330" s="27">
        <v>48</v>
      </c>
      <c r="C330" s="28" t="s">
        <v>837</v>
      </c>
      <c r="D330" s="28" t="s">
        <v>381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-44.396099999999997</v>
      </c>
      <c r="N330" s="30">
        <v>0.17802947368421052</v>
      </c>
      <c r="O330" s="29">
        <v>1</v>
      </c>
      <c r="R330" s="27">
        <v>48</v>
      </c>
      <c r="S330" s="28" t="s">
        <v>837</v>
      </c>
      <c r="T330" s="28" t="s">
        <v>381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-44.452300000000001</v>
      </c>
      <c r="AD330" s="30">
        <v>0.17825483709273185</v>
      </c>
      <c r="AE330" s="29">
        <v>1</v>
      </c>
    </row>
    <row r="331" spans="2:31" x14ac:dyDescent="0.2">
      <c r="B331" s="27">
        <v>48</v>
      </c>
      <c r="C331" s="28" t="s">
        <v>838</v>
      </c>
      <c r="D331" s="28" t="s">
        <v>383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116.4402</v>
      </c>
      <c r="N331" s="30">
        <v>0.46692812030075193</v>
      </c>
      <c r="O331" s="29">
        <v>1</v>
      </c>
      <c r="R331" s="27">
        <v>48</v>
      </c>
      <c r="S331" s="28" t="s">
        <v>838</v>
      </c>
      <c r="T331" s="28" t="s">
        <v>383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89.452500000000001</v>
      </c>
      <c r="AD331" s="30">
        <v>0.35870676691729325</v>
      </c>
      <c r="AE331" s="29">
        <v>1</v>
      </c>
    </row>
    <row r="332" spans="2:31" x14ac:dyDescent="0.2">
      <c r="B332" s="27">
        <v>49</v>
      </c>
      <c r="C332" s="28" t="s">
        <v>840</v>
      </c>
      <c r="D332" s="28" t="s">
        <v>381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-41.4788</v>
      </c>
      <c r="N332" s="30">
        <v>0.16633102756892232</v>
      </c>
      <c r="O332" s="29">
        <v>1</v>
      </c>
      <c r="R332" s="27">
        <v>49</v>
      </c>
      <c r="S332" s="28" t="s">
        <v>840</v>
      </c>
      <c r="T332" s="28" t="s">
        <v>381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-41.460700000000003</v>
      </c>
      <c r="AD332" s="30">
        <v>0.16625844611528823</v>
      </c>
      <c r="AE332" s="29">
        <v>1</v>
      </c>
    </row>
    <row r="333" spans="2:31" x14ac:dyDescent="0.2">
      <c r="B333" s="27">
        <v>49</v>
      </c>
      <c r="C333" s="28" t="s">
        <v>841</v>
      </c>
      <c r="D333" s="28" t="s">
        <v>383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116.4402</v>
      </c>
      <c r="N333" s="30">
        <v>0.46692812030075193</v>
      </c>
      <c r="O333" s="29">
        <v>1</v>
      </c>
      <c r="R333" s="27">
        <v>49</v>
      </c>
      <c r="S333" s="28" t="s">
        <v>841</v>
      </c>
      <c r="T333" s="28" t="s">
        <v>383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89.452500000000001</v>
      </c>
      <c r="AD333" s="30">
        <v>0.35870676691729325</v>
      </c>
      <c r="AE333" s="29">
        <v>1</v>
      </c>
    </row>
    <row r="334" spans="2:31" x14ac:dyDescent="0.2">
      <c r="B334" s="27">
        <v>50</v>
      </c>
      <c r="C334" s="28" t="s">
        <v>842</v>
      </c>
      <c r="D334" s="28" t="s">
        <v>381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-45.965200000000003</v>
      </c>
      <c r="N334" s="30">
        <v>0.18432160401002509</v>
      </c>
      <c r="O334" s="29">
        <v>1</v>
      </c>
      <c r="R334" s="27">
        <v>50</v>
      </c>
      <c r="S334" s="28" t="s">
        <v>842</v>
      </c>
      <c r="T334" s="28" t="s">
        <v>381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-45.975700000000003</v>
      </c>
      <c r="AD334" s="30">
        <v>0.18436370927318296</v>
      </c>
      <c r="AE334" s="29">
        <v>1</v>
      </c>
    </row>
    <row r="335" spans="2:31" x14ac:dyDescent="0.2">
      <c r="B335" s="27">
        <v>50</v>
      </c>
      <c r="C335" s="28" t="s">
        <v>843</v>
      </c>
      <c r="D335" s="28" t="s">
        <v>383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116.4402</v>
      </c>
      <c r="N335" s="30">
        <v>0.46692812030075193</v>
      </c>
      <c r="O335" s="29">
        <v>1</v>
      </c>
      <c r="R335" s="27">
        <v>50</v>
      </c>
      <c r="S335" s="28" t="s">
        <v>843</v>
      </c>
      <c r="T335" s="28" t="s">
        <v>383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89.452500000000001</v>
      </c>
      <c r="AD335" s="30">
        <v>0.35870676691729325</v>
      </c>
      <c r="AE335" s="29">
        <v>1</v>
      </c>
    </row>
    <row r="336" spans="2:31" x14ac:dyDescent="0.2">
      <c r="B336" s="27">
        <v>51</v>
      </c>
      <c r="C336" s="28" t="s">
        <v>844</v>
      </c>
      <c r="D336" s="28" t="s">
        <v>381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-45.697000000000003</v>
      </c>
      <c r="N336" s="30">
        <v>0.18324611528822055</v>
      </c>
      <c r="O336" s="29">
        <v>1</v>
      </c>
      <c r="R336" s="27">
        <v>51</v>
      </c>
      <c r="S336" s="28" t="s">
        <v>844</v>
      </c>
      <c r="T336" s="28" t="s">
        <v>381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-45.749400000000001</v>
      </c>
      <c r="AD336" s="30">
        <v>0.18345624060150376</v>
      </c>
      <c r="AE336" s="29">
        <v>1</v>
      </c>
    </row>
    <row r="337" spans="2:31" x14ac:dyDescent="0.2">
      <c r="B337" s="27">
        <v>51</v>
      </c>
      <c r="C337" s="28" t="s">
        <v>845</v>
      </c>
      <c r="D337" s="28" t="s">
        <v>383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116.4402</v>
      </c>
      <c r="N337" s="30">
        <v>0.46692812030075193</v>
      </c>
      <c r="O337" s="29">
        <v>1</v>
      </c>
      <c r="R337" s="27">
        <v>51</v>
      </c>
      <c r="S337" s="28" t="s">
        <v>845</v>
      </c>
      <c r="T337" s="28" t="s">
        <v>383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89.452500000000001</v>
      </c>
      <c r="AD337" s="30">
        <v>0.35870676691729325</v>
      </c>
      <c r="AE337" s="29">
        <v>1</v>
      </c>
    </row>
    <row r="338" spans="2:31" x14ac:dyDescent="0.2">
      <c r="B338" s="27">
        <v>52</v>
      </c>
      <c r="C338" s="28" t="s">
        <v>847</v>
      </c>
      <c r="D338" s="28" t="s">
        <v>381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-43.1845</v>
      </c>
      <c r="N338" s="30">
        <v>0.17317092731829575</v>
      </c>
      <c r="O338" s="29">
        <v>1</v>
      </c>
      <c r="R338" s="27">
        <v>52</v>
      </c>
      <c r="S338" s="28" t="s">
        <v>847</v>
      </c>
      <c r="T338" s="28" t="s">
        <v>381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-43.158299999999997</v>
      </c>
      <c r="AD338" s="30">
        <v>0.17306586466165411</v>
      </c>
      <c r="AE338" s="29">
        <v>1</v>
      </c>
    </row>
    <row r="339" spans="2:31" x14ac:dyDescent="0.2">
      <c r="B339" s="27">
        <v>52</v>
      </c>
      <c r="C339" s="28" t="s">
        <v>848</v>
      </c>
      <c r="D339" s="28" t="s">
        <v>383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116.4402</v>
      </c>
      <c r="N339" s="30">
        <v>0.46692812030075193</v>
      </c>
      <c r="O339" s="29">
        <v>1</v>
      </c>
      <c r="R339" s="27">
        <v>52</v>
      </c>
      <c r="S339" s="28" t="s">
        <v>848</v>
      </c>
      <c r="T339" s="28" t="s">
        <v>383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89.452500000000001</v>
      </c>
      <c r="AD339" s="30">
        <v>0.35870676691729325</v>
      </c>
      <c r="AE339" s="29">
        <v>1</v>
      </c>
    </row>
    <row r="340" spans="2:31" x14ac:dyDescent="0.2">
      <c r="B340" s="27">
        <v>26</v>
      </c>
      <c r="C340" s="28" t="s">
        <v>850</v>
      </c>
      <c r="D340" s="28" t="s">
        <v>381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-25.160799999999998</v>
      </c>
      <c r="N340" s="30">
        <v>0.10089543859649122</v>
      </c>
      <c r="O340" s="29">
        <v>1</v>
      </c>
      <c r="R340" s="27">
        <v>26</v>
      </c>
      <c r="S340" s="28" t="s">
        <v>850</v>
      </c>
      <c r="T340" s="28" t="s">
        <v>381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-24.789899999999999</v>
      </c>
      <c r="AD340" s="30">
        <v>9.940812030075187E-2</v>
      </c>
      <c r="AE340" s="29">
        <v>1</v>
      </c>
    </row>
    <row r="341" spans="2:31" x14ac:dyDescent="0.2">
      <c r="B341" s="27">
        <v>26</v>
      </c>
      <c r="C341" s="28" t="s">
        <v>851</v>
      </c>
      <c r="D341" s="28" t="s">
        <v>383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116.4402</v>
      </c>
      <c r="N341" s="30">
        <v>0.46692812030075193</v>
      </c>
      <c r="O341" s="29">
        <v>1</v>
      </c>
      <c r="R341" s="27">
        <v>26</v>
      </c>
      <c r="S341" s="28" t="s">
        <v>851</v>
      </c>
      <c r="T341" s="28" t="s">
        <v>383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84.584199999999996</v>
      </c>
      <c r="AD341" s="30">
        <v>0.33918476190476188</v>
      </c>
      <c r="AE341" s="29">
        <v>1</v>
      </c>
    </row>
    <row r="342" spans="2:31" x14ac:dyDescent="0.2">
      <c r="B342" s="27">
        <v>29</v>
      </c>
      <c r="C342" s="28" t="s">
        <v>853</v>
      </c>
      <c r="D342" s="28" t="s">
        <v>381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-36.468800000000002</v>
      </c>
      <c r="N342" s="30">
        <v>0.14624080200501255</v>
      </c>
      <c r="O342" s="29">
        <v>1</v>
      </c>
      <c r="R342" s="27">
        <v>29</v>
      </c>
      <c r="S342" s="28" t="s">
        <v>853</v>
      </c>
      <c r="T342" s="28" t="s">
        <v>381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-35.984499999999997</v>
      </c>
      <c r="AD342" s="30">
        <v>0.14429874686716793</v>
      </c>
      <c r="AE342" s="29">
        <v>1</v>
      </c>
    </row>
    <row r="343" spans="2:31" x14ac:dyDescent="0.2">
      <c r="B343" s="27">
        <v>29</v>
      </c>
      <c r="C343" s="28" t="s">
        <v>854</v>
      </c>
      <c r="D343" s="28" t="s">
        <v>383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111.0859</v>
      </c>
      <c r="N343" s="30">
        <v>0.44545724310776941</v>
      </c>
      <c r="O343" s="29">
        <v>1</v>
      </c>
      <c r="R343" s="27">
        <v>29</v>
      </c>
      <c r="S343" s="28" t="s">
        <v>854</v>
      </c>
      <c r="T343" s="28" t="s">
        <v>383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84.584199999999996</v>
      </c>
      <c r="AD343" s="30">
        <v>0.33918476190476188</v>
      </c>
      <c r="AE343" s="29">
        <v>1</v>
      </c>
    </row>
    <row r="344" spans="2:31" x14ac:dyDescent="0.2">
      <c r="B344" s="27">
        <v>32</v>
      </c>
      <c r="C344" s="28" t="s">
        <v>856</v>
      </c>
      <c r="D344" s="28" t="s">
        <v>381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-32.519399999999997</v>
      </c>
      <c r="N344" s="30">
        <v>0.13040360902255638</v>
      </c>
      <c r="O344" s="29">
        <v>1</v>
      </c>
      <c r="R344" s="27">
        <v>32</v>
      </c>
      <c r="S344" s="28" t="s">
        <v>856</v>
      </c>
      <c r="T344" s="28" t="s">
        <v>381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-32.012099999999997</v>
      </c>
      <c r="AD344" s="30">
        <v>0.12836932330827067</v>
      </c>
      <c r="AE344" s="29">
        <v>1</v>
      </c>
    </row>
    <row r="345" spans="2:31" x14ac:dyDescent="0.2">
      <c r="B345" s="27">
        <v>32</v>
      </c>
      <c r="C345" s="28" t="s">
        <v>857</v>
      </c>
      <c r="D345" s="28" t="s">
        <v>383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111.0859</v>
      </c>
      <c r="N345" s="30">
        <v>0.44545724310776941</v>
      </c>
      <c r="O345" s="29">
        <v>1</v>
      </c>
      <c r="R345" s="27">
        <v>32</v>
      </c>
      <c r="S345" s="28" t="s">
        <v>857</v>
      </c>
      <c r="T345" s="28" t="s">
        <v>383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106.2807</v>
      </c>
      <c r="AD345" s="30">
        <v>0.42618827067669174</v>
      </c>
      <c r="AE345" s="29">
        <v>1</v>
      </c>
    </row>
    <row r="346" spans="2:31" x14ac:dyDescent="0.2">
      <c r="B346" s="27">
        <v>35</v>
      </c>
      <c r="C346" s="28" t="s">
        <v>859</v>
      </c>
      <c r="D346" s="28" t="s">
        <v>381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-32.545099999999998</v>
      </c>
      <c r="N346" s="30">
        <v>0.13050666666666666</v>
      </c>
      <c r="O346" s="29">
        <v>1</v>
      </c>
      <c r="R346" s="27">
        <v>35</v>
      </c>
      <c r="S346" s="28" t="s">
        <v>859</v>
      </c>
      <c r="T346" s="28" t="s">
        <v>381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-32.005600000000001</v>
      </c>
      <c r="AD346" s="30">
        <v>0.1283432581453634</v>
      </c>
      <c r="AE346" s="29">
        <v>1</v>
      </c>
    </row>
    <row r="347" spans="2:31" x14ac:dyDescent="0.2">
      <c r="B347" s="27">
        <v>35</v>
      </c>
      <c r="C347" s="28" t="s">
        <v>860</v>
      </c>
      <c r="D347" s="28" t="s">
        <v>383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111.0859</v>
      </c>
      <c r="N347" s="30">
        <v>0.44545724310776941</v>
      </c>
      <c r="O347" s="29">
        <v>1</v>
      </c>
      <c r="R347" s="27">
        <v>35</v>
      </c>
      <c r="S347" s="28" t="s">
        <v>860</v>
      </c>
      <c r="T347" s="28" t="s">
        <v>383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106.2897</v>
      </c>
      <c r="AD347" s="30">
        <v>0.42622436090225563</v>
      </c>
      <c r="AE347" s="29">
        <v>1</v>
      </c>
    </row>
    <row r="348" spans="2:31" x14ac:dyDescent="0.2">
      <c r="B348" s="27">
        <v>38</v>
      </c>
      <c r="C348" s="28" t="s">
        <v>862</v>
      </c>
      <c r="D348" s="28" t="s">
        <v>381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-36.5443</v>
      </c>
      <c r="N348" s="30">
        <v>0.14654355889724313</v>
      </c>
      <c r="O348" s="29">
        <v>1</v>
      </c>
      <c r="R348" s="27">
        <v>38</v>
      </c>
      <c r="S348" s="28" t="s">
        <v>862</v>
      </c>
      <c r="T348" s="28" t="s">
        <v>381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-35.957099999999997</v>
      </c>
      <c r="AD348" s="30">
        <v>0.14418887218045112</v>
      </c>
      <c r="AE348" s="29">
        <v>1</v>
      </c>
    </row>
    <row r="349" spans="2:31" x14ac:dyDescent="0.2">
      <c r="B349" s="27">
        <v>38</v>
      </c>
      <c r="C349" s="28" t="s">
        <v>863</v>
      </c>
      <c r="D349" s="28" t="s">
        <v>383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111.0128</v>
      </c>
      <c r="N349" s="30">
        <v>0.44516411027568925</v>
      </c>
      <c r="O349" s="29">
        <v>1</v>
      </c>
      <c r="R349" s="27">
        <v>38</v>
      </c>
      <c r="S349" s="28" t="s">
        <v>863</v>
      </c>
      <c r="T349" s="28" t="s">
        <v>383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106.2897</v>
      </c>
      <c r="AD349" s="30">
        <v>0.42622436090225563</v>
      </c>
      <c r="AE349" s="29">
        <v>1</v>
      </c>
    </row>
    <row r="350" spans="2:31" x14ac:dyDescent="0.2">
      <c r="B350" s="27">
        <v>41</v>
      </c>
      <c r="C350" s="28" t="s">
        <v>865</v>
      </c>
      <c r="D350" s="28" t="s">
        <v>381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-25.241199999999999</v>
      </c>
      <c r="N350" s="30">
        <v>0.10121784461152883</v>
      </c>
      <c r="O350" s="29">
        <v>1</v>
      </c>
      <c r="R350" s="27">
        <v>41</v>
      </c>
      <c r="S350" s="28" t="s">
        <v>865</v>
      </c>
      <c r="T350" s="28" t="s">
        <v>381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-24.751799999999999</v>
      </c>
      <c r="AD350" s="30">
        <v>9.9255338345864655E-2</v>
      </c>
      <c r="AE350" s="29">
        <v>1</v>
      </c>
    </row>
    <row r="351" spans="2:31" x14ac:dyDescent="0.2">
      <c r="B351" s="27">
        <v>41</v>
      </c>
      <c r="C351" s="28" t="s">
        <v>866</v>
      </c>
      <c r="D351" s="28" t="s">
        <v>383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111.0128</v>
      </c>
      <c r="N351" s="30">
        <v>0.44516411027568925</v>
      </c>
      <c r="O351" s="29">
        <v>1</v>
      </c>
      <c r="R351" s="27">
        <v>41</v>
      </c>
      <c r="S351" s="28" t="s">
        <v>866</v>
      </c>
      <c r="T351" s="28" t="s">
        <v>383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84.592799999999997</v>
      </c>
      <c r="AD351" s="30">
        <v>0.33921924812030074</v>
      </c>
      <c r="AE351" s="29">
        <v>1</v>
      </c>
    </row>
    <row r="352" spans="2:31" x14ac:dyDescent="0.2">
      <c r="B352" s="27">
        <v>53</v>
      </c>
      <c r="C352" s="28" t="s">
        <v>868</v>
      </c>
      <c r="D352" s="28" t="s">
        <v>381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-44.884999999999998</v>
      </c>
      <c r="N352" s="30">
        <v>0.17998997493734337</v>
      </c>
      <c r="O352" s="29">
        <v>1</v>
      </c>
      <c r="R352" s="27">
        <v>53</v>
      </c>
      <c r="S352" s="28" t="s">
        <v>868</v>
      </c>
      <c r="T352" s="28" t="s">
        <v>381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-44.997</v>
      </c>
      <c r="AD352" s="30">
        <v>0.1804390977443609</v>
      </c>
      <c r="AE352" s="29">
        <v>1</v>
      </c>
    </row>
    <row r="353" spans="2:31" x14ac:dyDescent="0.2">
      <c r="B353" s="27">
        <v>53</v>
      </c>
      <c r="C353" s="28" t="s">
        <v>869</v>
      </c>
      <c r="D353" s="28" t="s">
        <v>383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111.0128</v>
      </c>
      <c r="N353" s="30">
        <v>0.44516411027568925</v>
      </c>
      <c r="O353" s="29">
        <v>1</v>
      </c>
      <c r="R353" s="27">
        <v>53</v>
      </c>
      <c r="S353" s="28" t="s">
        <v>869</v>
      </c>
      <c r="T353" s="28" t="s">
        <v>383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84.592799999999997</v>
      </c>
      <c r="AD353" s="30">
        <v>0.33921924812030074</v>
      </c>
      <c r="AE353" s="29">
        <v>1</v>
      </c>
    </row>
    <row r="354" spans="2:31" x14ac:dyDescent="0.2">
      <c r="B354" s="27">
        <v>54</v>
      </c>
      <c r="C354" s="28" t="s">
        <v>871</v>
      </c>
      <c r="D354" s="28" t="s">
        <v>381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-41.314700000000002</v>
      </c>
      <c r="N354" s="30">
        <v>0.16567298245614037</v>
      </c>
      <c r="O354" s="29">
        <v>1</v>
      </c>
      <c r="R354" s="27">
        <v>54</v>
      </c>
      <c r="S354" s="28" t="s">
        <v>871</v>
      </c>
      <c r="T354" s="28" t="s">
        <v>381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-41.365099999999998</v>
      </c>
      <c r="AD354" s="30">
        <v>0.16587508771929824</v>
      </c>
      <c r="AE354" s="29">
        <v>1</v>
      </c>
    </row>
    <row r="355" spans="2:31" x14ac:dyDescent="0.2">
      <c r="B355" s="27">
        <v>54</v>
      </c>
      <c r="C355" s="28" t="s">
        <v>872</v>
      </c>
      <c r="D355" s="28" t="s">
        <v>383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111.0128</v>
      </c>
      <c r="N355" s="30">
        <v>0.44516411027568925</v>
      </c>
      <c r="O355" s="29">
        <v>1</v>
      </c>
      <c r="R355" s="27">
        <v>54</v>
      </c>
      <c r="S355" s="28" t="s">
        <v>872</v>
      </c>
      <c r="T355" s="28" t="s">
        <v>383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84.592799999999997</v>
      </c>
      <c r="AD355" s="30">
        <v>0.33921924812030074</v>
      </c>
      <c r="AE355" s="29">
        <v>1</v>
      </c>
    </row>
    <row r="356" spans="2:31" x14ac:dyDescent="0.2">
      <c r="B356" s="27">
        <v>55</v>
      </c>
      <c r="C356" s="28" t="s">
        <v>873</v>
      </c>
      <c r="D356" s="28" t="s">
        <v>381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-46.319299999999998</v>
      </c>
      <c r="N356" s="30">
        <v>0.18574155388471175</v>
      </c>
      <c r="O356" s="29">
        <v>1</v>
      </c>
      <c r="R356" s="27">
        <v>55</v>
      </c>
      <c r="S356" s="28" t="s">
        <v>873</v>
      </c>
      <c r="T356" s="28" t="s">
        <v>381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-46.4</v>
      </c>
      <c r="AD356" s="30">
        <v>0.18606516290726818</v>
      </c>
      <c r="AE356" s="29">
        <v>1</v>
      </c>
    </row>
    <row r="357" spans="2:31" x14ac:dyDescent="0.2">
      <c r="B357" s="27">
        <v>55</v>
      </c>
      <c r="C357" s="28" t="s">
        <v>874</v>
      </c>
      <c r="D357" s="28" t="s">
        <v>383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111.0128</v>
      </c>
      <c r="N357" s="30">
        <v>0.44516411027568925</v>
      </c>
      <c r="O357" s="29">
        <v>1</v>
      </c>
      <c r="R357" s="27">
        <v>55</v>
      </c>
      <c r="S357" s="28" t="s">
        <v>874</v>
      </c>
      <c r="T357" s="28" t="s">
        <v>383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84.592799999999997</v>
      </c>
      <c r="AD357" s="30">
        <v>0.33921924812030074</v>
      </c>
      <c r="AE357" s="29">
        <v>1</v>
      </c>
    </row>
    <row r="358" spans="2:31" x14ac:dyDescent="0.2">
      <c r="B358" s="27">
        <v>56</v>
      </c>
      <c r="C358" s="28" t="s">
        <v>875</v>
      </c>
      <c r="D358" s="28" t="s">
        <v>381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-46.314799999999998</v>
      </c>
      <c r="N358" s="30">
        <v>0.18572350877192981</v>
      </c>
      <c r="O358" s="29">
        <v>1</v>
      </c>
      <c r="R358" s="27">
        <v>56</v>
      </c>
      <c r="S358" s="28" t="s">
        <v>875</v>
      </c>
      <c r="T358" s="28" t="s">
        <v>381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-46.441000000000003</v>
      </c>
      <c r="AD358" s="30">
        <v>0.18622957393483711</v>
      </c>
      <c r="AE358" s="29">
        <v>1</v>
      </c>
    </row>
    <row r="359" spans="2:31" x14ac:dyDescent="0.2">
      <c r="B359" s="27">
        <v>56</v>
      </c>
      <c r="C359" s="28" t="s">
        <v>876</v>
      </c>
      <c r="D359" s="28" t="s">
        <v>383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111.0128</v>
      </c>
      <c r="N359" s="30">
        <v>0.44516411027568925</v>
      </c>
      <c r="O359" s="29">
        <v>1</v>
      </c>
      <c r="R359" s="27">
        <v>56</v>
      </c>
      <c r="S359" s="28" t="s">
        <v>876</v>
      </c>
      <c r="T359" s="28" t="s">
        <v>383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84.592799999999997</v>
      </c>
      <c r="AD359" s="30">
        <v>0.33921924812030074</v>
      </c>
      <c r="AE359" s="29">
        <v>1</v>
      </c>
    </row>
    <row r="360" spans="2:31" x14ac:dyDescent="0.2">
      <c r="B360" s="27">
        <v>57</v>
      </c>
      <c r="C360" s="28" t="s">
        <v>878</v>
      </c>
      <c r="D360" s="28" t="s">
        <v>381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-43.228999999999999</v>
      </c>
      <c r="N360" s="30">
        <v>0.17334937343358395</v>
      </c>
      <c r="O360" s="29">
        <v>1</v>
      </c>
      <c r="R360" s="27">
        <v>57</v>
      </c>
      <c r="S360" s="28" t="s">
        <v>878</v>
      </c>
      <c r="T360" s="28" t="s">
        <v>381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-43.294199999999996</v>
      </c>
      <c r="AD360" s="30">
        <v>0.17361082706766917</v>
      </c>
      <c r="AE360" s="29">
        <v>1</v>
      </c>
    </row>
    <row r="361" spans="2:31" x14ac:dyDescent="0.2">
      <c r="B361" s="27">
        <v>57</v>
      </c>
      <c r="C361" s="28" t="s">
        <v>879</v>
      </c>
      <c r="D361" s="28" t="s">
        <v>383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111.0128</v>
      </c>
      <c r="N361" s="30">
        <v>0.44516411027568925</v>
      </c>
      <c r="O361" s="29">
        <v>1</v>
      </c>
      <c r="R361" s="27">
        <v>57</v>
      </c>
      <c r="S361" s="28" t="s">
        <v>879</v>
      </c>
      <c r="T361" s="28" t="s">
        <v>383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84.592799999999997</v>
      </c>
      <c r="AD361" s="30">
        <v>0.33921924812030074</v>
      </c>
      <c r="AE361" s="29">
        <v>1</v>
      </c>
    </row>
    <row r="362" spans="2:31" x14ac:dyDescent="0.2">
      <c r="B362" s="27">
        <v>27</v>
      </c>
      <c r="C362" s="28" t="s">
        <v>881</v>
      </c>
      <c r="D362" s="28" t="s">
        <v>381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-28.714600000000001</v>
      </c>
      <c r="N362" s="30">
        <v>0.1151462656641604</v>
      </c>
      <c r="O362" s="29">
        <v>1</v>
      </c>
      <c r="R362" s="27">
        <v>27</v>
      </c>
      <c r="S362" s="28" t="s">
        <v>881</v>
      </c>
      <c r="T362" s="28" t="s">
        <v>381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-28.45</v>
      </c>
      <c r="AD362" s="30">
        <v>0.11408521303258146</v>
      </c>
      <c r="AE362" s="29">
        <v>1</v>
      </c>
    </row>
    <row r="363" spans="2:31" x14ac:dyDescent="0.2">
      <c r="B363" s="27">
        <v>27</v>
      </c>
      <c r="C363" s="28" t="s">
        <v>882</v>
      </c>
      <c r="D363" s="28" t="s">
        <v>383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111.0128</v>
      </c>
      <c r="N363" s="30">
        <v>0.44516411027568925</v>
      </c>
      <c r="O363" s="29">
        <v>1</v>
      </c>
      <c r="R363" s="27">
        <v>27</v>
      </c>
      <c r="S363" s="28" t="s">
        <v>882</v>
      </c>
      <c r="T363" s="28" t="s">
        <v>383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84.592799999999997</v>
      </c>
      <c r="AD363" s="30">
        <v>0.33921924812030074</v>
      </c>
      <c r="AE363" s="29">
        <v>1</v>
      </c>
    </row>
    <row r="364" spans="2:31" x14ac:dyDescent="0.2">
      <c r="B364" s="27">
        <v>30</v>
      </c>
      <c r="C364" s="28" t="s">
        <v>884</v>
      </c>
      <c r="D364" s="28" t="s">
        <v>381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-36.004899999999999</v>
      </c>
      <c r="N364" s="30">
        <v>0.14438055137844613</v>
      </c>
      <c r="O364" s="29">
        <v>1</v>
      </c>
      <c r="R364" s="27">
        <v>30</v>
      </c>
      <c r="S364" s="28" t="s">
        <v>884</v>
      </c>
      <c r="T364" s="28" t="s">
        <v>381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-35.5124</v>
      </c>
      <c r="AD364" s="30">
        <v>0.14240561403508772</v>
      </c>
      <c r="AE364" s="29">
        <v>1</v>
      </c>
    </row>
    <row r="365" spans="2:31" x14ac:dyDescent="0.2">
      <c r="B365" s="27">
        <v>30</v>
      </c>
      <c r="C365" s="28" t="s">
        <v>885</v>
      </c>
      <c r="D365" s="28" t="s">
        <v>383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111.0128</v>
      </c>
      <c r="N365" s="30">
        <v>0.44516411027568925</v>
      </c>
      <c r="O365" s="29">
        <v>1</v>
      </c>
      <c r="R365" s="27">
        <v>30</v>
      </c>
      <c r="S365" s="28" t="s">
        <v>885</v>
      </c>
      <c r="T365" s="28" t="s">
        <v>383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84.592799999999997</v>
      </c>
      <c r="AD365" s="30">
        <v>0.33921924812030074</v>
      </c>
      <c r="AE365" s="29">
        <v>1</v>
      </c>
    </row>
    <row r="366" spans="2:31" x14ac:dyDescent="0.2">
      <c r="B366" s="27">
        <v>33</v>
      </c>
      <c r="C366" s="28" t="s">
        <v>887</v>
      </c>
      <c r="D366" s="28" t="s">
        <v>381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-33.627800000000001</v>
      </c>
      <c r="N366" s="30">
        <v>0.13484832080200501</v>
      </c>
      <c r="O366" s="29">
        <v>1</v>
      </c>
      <c r="R366" s="27">
        <v>33</v>
      </c>
      <c r="S366" s="28" t="s">
        <v>887</v>
      </c>
      <c r="T366" s="28" t="s">
        <v>381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-33.124400000000001</v>
      </c>
      <c r="AD366" s="30">
        <v>0.13282967418546365</v>
      </c>
      <c r="AE366" s="29">
        <v>1</v>
      </c>
    </row>
    <row r="367" spans="2:31" x14ac:dyDescent="0.2">
      <c r="B367" s="27">
        <v>33</v>
      </c>
      <c r="C367" s="28" t="s">
        <v>888</v>
      </c>
      <c r="D367" s="28" t="s">
        <v>383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111.0128</v>
      </c>
      <c r="N367" s="30">
        <v>0.44516411027568925</v>
      </c>
      <c r="O367" s="29">
        <v>1</v>
      </c>
      <c r="R367" s="27">
        <v>33</v>
      </c>
      <c r="S367" s="28" t="s">
        <v>888</v>
      </c>
      <c r="T367" s="28" t="s">
        <v>383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84.592799999999997</v>
      </c>
      <c r="AD367" s="30">
        <v>0.33921924812030074</v>
      </c>
      <c r="AE367" s="29">
        <v>1</v>
      </c>
    </row>
    <row r="368" spans="2:31" x14ac:dyDescent="0.2">
      <c r="B368" s="27">
        <v>36</v>
      </c>
      <c r="C368" s="28" t="s">
        <v>890</v>
      </c>
      <c r="D368" s="28" t="s">
        <v>381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-33.652299999999997</v>
      </c>
      <c r="N368" s="30">
        <v>0.13494656641604008</v>
      </c>
      <c r="O368" s="29">
        <v>1</v>
      </c>
      <c r="R368" s="27">
        <v>36</v>
      </c>
      <c r="S368" s="28" t="s">
        <v>890</v>
      </c>
      <c r="T368" s="28" t="s">
        <v>381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-33.118600000000001</v>
      </c>
      <c r="AD368" s="30">
        <v>0.13280641604010024</v>
      </c>
      <c r="AE368" s="29">
        <v>1</v>
      </c>
    </row>
    <row r="369" spans="2:31" x14ac:dyDescent="0.2">
      <c r="B369" s="27">
        <v>36</v>
      </c>
      <c r="C369" s="28" t="s">
        <v>891</v>
      </c>
      <c r="D369" s="28" t="s">
        <v>383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111.0128</v>
      </c>
      <c r="N369" s="30">
        <v>0.44516411027568925</v>
      </c>
      <c r="O369" s="29">
        <v>1</v>
      </c>
      <c r="R369" s="27">
        <v>36</v>
      </c>
      <c r="S369" s="28" t="s">
        <v>891</v>
      </c>
      <c r="T369" s="28" t="s">
        <v>383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84.592799999999997</v>
      </c>
      <c r="AD369" s="30">
        <v>0.33921924812030074</v>
      </c>
      <c r="AE369" s="29">
        <v>1</v>
      </c>
    </row>
    <row r="370" spans="2:31" x14ac:dyDescent="0.2">
      <c r="B370" s="27">
        <v>39</v>
      </c>
      <c r="C370" s="28" t="s">
        <v>893</v>
      </c>
      <c r="D370" s="28" t="s">
        <v>381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-36.0854</v>
      </c>
      <c r="N370" s="30">
        <v>0.14470335839598997</v>
      </c>
      <c r="O370" s="29">
        <v>1</v>
      </c>
      <c r="R370" s="27">
        <v>39</v>
      </c>
      <c r="S370" s="28" t="s">
        <v>893</v>
      </c>
      <c r="T370" s="28" t="s">
        <v>381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-35.490400000000001</v>
      </c>
      <c r="AD370" s="30">
        <v>0.14231739348370928</v>
      </c>
      <c r="AE370" s="29">
        <v>1</v>
      </c>
    </row>
    <row r="371" spans="2:31" x14ac:dyDescent="0.2">
      <c r="B371" s="27">
        <v>39</v>
      </c>
      <c r="C371" s="28" t="s">
        <v>894</v>
      </c>
      <c r="D371" s="28" t="s">
        <v>383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111.0128</v>
      </c>
      <c r="N371" s="30">
        <v>0.44516411027568925</v>
      </c>
      <c r="O371" s="29">
        <v>1</v>
      </c>
      <c r="R371" s="27">
        <v>39</v>
      </c>
      <c r="S371" s="28" t="s">
        <v>894</v>
      </c>
      <c r="T371" s="28" t="s">
        <v>383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84.592799999999997</v>
      </c>
      <c r="AD371" s="30">
        <v>0.33921924812030074</v>
      </c>
      <c r="AE371" s="29">
        <v>1</v>
      </c>
    </row>
    <row r="372" spans="2:31" x14ac:dyDescent="0.2">
      <c r="B372" s="27">
        <v>42</v>
      </c>
      <c r="C372" s="28" t="s">
        <v>896</v>
      </c>
      <c r="D372" s="28" t="s">
        <v>381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-28.792100000000001</v>
      </c>
      <c r="N372" s="30">
        <v>0.11545704260651631</v>
      </c>
      <c r="O372" s="29">
        <v>1</v>
      </c>
      <c r="R372" s="27">
        <v>42</v>
      </c>
      <c r="S372" s="28" t="s">
        <v>896</v>
      </c>
      <c r="T372" s="28" t="s">
        <v>381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-28.4133</v>
      </c>
      <c r="AD372" s="30">
        <v>0.11393804511278195</v>
      </c>
      <c r="AE372" s="29">
        <v>1</v>
      </c>
    </row>
    <row r="373" spans="2:31" x14ac:dyDescent="0.2">
      <c r="B373" s="27">
        <v>42</v>
      </c>
      <c r="C373" s="28" t="s">
        <v>897</v>
      </c>
      <c r="D373" s="28" t="s">
        <v>383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111.0128</v>
      </c>
      <c r="N373" s="30">
        <v>0.44516411027568925</v>
      </c>
      <c r="O373" s="29">
        <v>1</v>
      </c>
      <c r="R373" s="27">
        <v>42</v>
      </c>
      <c r="S373" s="28" t="s">
        <v>897</v>
      </c>
      <c r="T373" s="28" t="s">
        <v>383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84.592799999999997</v>
      </c>
      <c r="AD373" s="30">
        <v>0.33921924812030074</v>
      </c>
      <c r="AE373" s="29">
        <v>1</v>
      </c>
    </row>
    <row r="374" spans="2:31" x14ac:dyDescent="0.2">
      <c r="B374" s="27">
        <v>58</v>
      </c>
      <c r="C374" s="28" t="s">
        <v>899</v>
      </c>
      <c r="D374" s="28" t="s">
        <v>381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-36.573700000000002</v>
      </c>
      <c r="N374" s="30">
        <v>0.14666145363408523</v>
      </c>
      <c r="O374" s="29">
        <v>1</v>
      </c>
      <c r="R374" s="27">
        <v>58</v>
      </c>
      <c r="S374" s="28" t="s">
        <v>899</v>
      </c>
      <c r="T374" s="28" t="s">
        <v>381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-36.753100000000003</v>
      </c>
      <c r="AD374" s="30">
        <v>0.14738085213032584</v>
      </c>
      <c r="AE374" s="29">
        <v>1</v>
      </c>
    </row>
    <row r="375" spans="2:31" x14ac:dyDescent="0.2">
      <c r="B375" s="27">
        <v>58</v>
      </c>
      <c r="C375" s="28" t="s">
        <v>900</v>
      </c>
      <c r="D375" s="28" t="s">
        <v>383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111.0128</v>
      </c>
      <c r="N375" s="30">
        <v>0.44516411027568925</v>
      </c>
      <c r="O375" s="29">
        <v>1</v>
      </c>
      <c r="R375" s="27">
        <v>58</v>
      </c>
      <c r="S375" s="28" t="s">
        <v>900</v>
      </c>
      <c r="T375" s="28" t="s">
        <v>383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84.592799999999997</v>
      </c>
      <c r="AD375" s="30">
        <v>0.33921924812030074</v>
      </c>
      <c r="AE375" s="29">
        <v>1</v>
      </c>
    </row>
    <row r="376" spans="2:31" x14ac:dyDescent="0.2">
      <c r="B376" s="27">
        <v>59</v>
      </c>
      <c r="C376" s="28" t="s">
        <v>902</v>
      </c>
      <c r="D376" s="28" t="s">
        <v>381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-41.143999999999998</v>
      </c>
      <c r="N376" s="30">
        <v>0.16498847117794485</v>
      </c>
      <c r="O376" s="29">
        <v>1</v>
      </c>
      <c r="R376" s="27">
        <v>59</v>
      </c>
      <c r="S376" s="28" t="s">
        <v>902</v>
      </c>
      <c r="T376" s="28" t="s">
        <v>381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-41.330199999999998</v>
      </c>
      <c r="AD376" s="30">
        <v>0.16573513784461152</v>
      </c>
      <c r="AE376" s="29">
        <v>1</v>
      </c>
    </row>
    <row r="377" spans="2:31" x14ac:dyDescent="0.2">
      <c r="B377" s="27">
        <v>59</v>
      </c>
      <c r="C377" s="28" t="s">
        <v>903</v>
      </c>
      <c r="D377" s="28" t="s">
        <v>383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111.0128</v>
      </c>
      <c r="N377" s="30">
        <v>0.44516411027568925</v>
      </c>
      <c r="O377" s="29">
        <v>1</v>
      </c>
      <c r="R377" s="27">
        <v>59</v>
      </c>
      <c r="S377" s="28" t="s">
        <v>903</v>
      </c>
      <c r="T377" s="28" t="s">
        <v>383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84.592799999999997</v>
      </c>
      <c r="AD377" s="30">
        <v>0.33921924812030074</v>
      </c>
      <c r="AE377" s="29">
        <v>1</v>
      </c>
    </row>
    <row r="378" spans="2:31" x14ac:dyDescent="0.2">
      <c r="B378" s="27">
        <v>60</v>
      </c>
      <c r="C378" s="28" t="s">
        <v>904</v>
      </c>
      <c r="D378" s="28" t="s">
        <v>381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-37.409599999999998</v>
      </c>
      <c r="N378" s="30">
        <v>0.15001343358395988</v>
      </c>
      <c r="O378" s="29">
        <v>1</v>
      </c>
      <c r="R378" s="27">
        <v>60</v>
      </c>
      <c r="S378" s="28" t="s">
        <v>904</v>
      </c>
      <c r="T378" s="28" t="s">
        <v>381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-37.571899999999999</v>
      </c>
      <c r="AD378" s="30">
        <v>0.15066426065162908</v>
      </c>
      <c r="AE378" s="29">
        <v>1</v>
      </c>
    </row>
    <row r="379" spans="2:31" x14ac:dyDescent="0.2">
      <c r="B379" s="27">
        <v>60</v>
      </c>
      <c r="C379" s="28" t="s">
        <v>905</v>
      </c>
      <c r="D379" s="28" t="s">
        <v>383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111.0128</v>
      </c>
      <c r="N379" s="30">
        <v>0.44516411027568925</v>
      </c>
      <c r="O379" s="29">
        <v>1</v>
      </c>
      <c r="R379" s="27">
        <v>60</v>
      </c>
      <c r="S379" s="28" t="s">
        <v>905</v>
      </c>
      <c r="T379" s="28" t="s">
        <v>383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84.592799999999997</v>
      </c>
      <c r="AD379" s="30">
        <v>0.33921924812030074</v>
      </c>
      <c r="AE379" s="29">
        <v>1</v>
      </c>
    </row>
    <row r="380" spans="2:31" x14ac:dyDescent="0.2">
      <c r="B380" s="27">
        <v>61</v>
      </c>
      <c r="C380" s="28" t="s">
        <v>906</v>
      </c>
      <c r="D380" s="28" t="s">
        <v>381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-36.289900000000003</v>
      </c>
      <c r="N380" s="30">
        <v>0.14552340852130327</v>
      </c>
      <c r="O380" s="29">
        <v>1</v>
      </c>
      <c r="R380" s="27">
        <v>61</v>
      </c>
      <c r="S380" s="28" t="s">
        <v>906</v>
      </c>
      <c r="T380" s="28" t="s">
        <v>381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-36.406199999999998</v>
      </c>
      <c r="AD380" s="30">
        <v>0.14598977443609021</v>
      </c>
      <c r="AE380" s="29">
        <v>1</v>
      </c>
    </row>
    <row r="381" spans="2:31" x14ac:dyDescent="0.2">
      <c r="B381" s="27">
        <v>61</v>
      </c>
      <c r="C381" s="28" t="s">
        <v>907</v>
      </c>
      <c r="D381" s="28" t="s">
        <v>383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111.0128</v>
      </c>
      <c r="N381" s="30">
        <v>0.44516411027568925</v>
      </c>
      <c r="O381" s="29">
        <v>1</v>
      </c>
      <c r="R381" s="27">
        <v>61</v>
      </c>
      <c r="S381" s="28" t="s">
        <v>907</v>
      </c>
      <c r="T381" s="28" t="s">
        <v>383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84.592799999999997</v>
      </c>
      <c r="AD381" s="30">
        <v>0.33921924812030074</v>
      </c>
      <c r="AE381" s="29">
        <v>1</v>
      </c>
    </row>
    <row r="382" spans="2:31" x14ac:dyDescent="0.2">
      <c r="B382" s="27">
        <v>62</v>
      </c>
      <c r="C382" s="28" t="s">
        <v>909</v>
      </c>
      <c r="D382" s="28" t="s">
        <v>381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-41.736899999999999</v>
      </c>
      <c r="N382" s="30">
        <v>0.16736601503759399</v>
      </c>
      <c r="O382" s="29">
        <v>1</v>
      </c>
      <c r="R382" s="27">
        <v>62</v>
      </c>
      <c r="S382" s="28" t="s">
        <v>909</v>
      </c>
      <c r="T382" s="28" t="s">
        <v>381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-41.844200000000001</v>
      </c>
      <c r="AD382" s="30">
        <v>0.16779629072681704</v>
      </c>
      <c r="AE382" s="29">
        <v>1</v>
      </c>
    </row>
    <row r="383" spans="2:31" x14ac:dyDescent="0.2">
      <c r="B383" s="27">
        <v>62</v>
      </c>
      <c r="C383" s="28" t="s">
        <v>910</v>
      </c>
      <c r="D383" s="28" t="s">
        <v>383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111.0128</v>
      </c>
      <c r="N383" s="30">
        <v>0.44516411027568925</v>
      </c>
      <c r="O383" s="29">
        <v>1</v>
      </c>
      <c r="R383" s="27">
        <v>62</v>
      </c>
      <c r="S383" s="28" t="s">
        <v>910</v>
      </c>
      <c r="T383" s="28" t="s">
        <v>383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84.592799999999997</v>
      </c>
      <c r="AD383" s="30">
        <v>0.33921924812030074</v>
      </c>
      <c r="AE38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B2:B3"/>
    <mergeCell ref="C2:C3"/>
    <mergeCell ref="D2:D3"/>
    <mergeCell ref="E2:G2"/>
    <mergeCell ref="N2:N3"/>
    <mergeCell ref="O2:O3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129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944</v>
      </c>
      <c r="C4" s="67">
        <f>'İtme Analizi'!$C$2</f>
        <v>0.93400000000000005</v>
      </c>
      <c r="D4" s="67"/>
      <c r="E4" s="67"/>
    </row>
    <row r="5" spans="1:5" ht="13.9" customHeight="1" x14ac:dyDescent="0.25">
      <c r="B5" s="33" t="s">
        <v>945</v>
      </c>
      <c r="C5" s="68">
        <f>'İtme Analizi'!$C$3</f>
        <v>0.254</v>
      </c>
      <c r="D5" s="68"/>
      <c r="E5" s="68"/>
    </row>
    <row r="6" spans="1:5" ht="13.9" customHeight="1" x14ac:dyDescent="0.25">
      <c r="B6" s="34" t="s">
        <v>0</v>
      </c>
      <c r="C6" s="34" t="s">
        <v>946</v>
      </c>
      <c r="D6" s="34" t="s">
        <v>946</v>
      </c>
      <c r="E6" s="34" t="s">
        <v>947</v>
      </c>
    </row>
    <row r="7" spans="1:5" ht="13.9" customHeight="1" x14ac:dyDescent="0.25">
      <c r="B7" s="25" t="s">
        <v>4</v>
      </c>
      <c r="C7" s="25" t="s">
        <v>5</v>
      </c>
      <c r="D7" s="25" t="s">
        <v>948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0.37360000000000004</v>
      </c>
      <c r="D8" s="30">
        <f>C8*9.8067</f>
        <v>3.6637831200000002</v>
      </c>
      <c r="E8" s="30">
        <f>((B8^2)/(4*PI()^2))*D8</f>
        <v>0</v>
      </c>
    </row>
    <row r="9" spans="1:5" ht="13.9" customHeight="1" x14ac:dyDescent="0.25">
      <c r="B9" s="35">
        <f>0.2*$C$5/$C$4</f>
        <v>5.4389721627408995E-2</v>
      </c>
      <c r="C9" s="30">
        <f>$C$4</f>
        <v>0.93400000000000005</v>
      </c>
      <c r="D9" s="30">
        <f>C9*9.8067</f>
        <v>9.1594578000000002</v>
      </c>
      <c r="E9" s="30">
        <f t="shared" ref="E9:E72" si="0">((B9^2)/(4*PI()^2))*D9</f>
        <v>6.8634693954024368E-4</v>
      </c>
    </row>
    <row r="10" spans="1:5" ht="13.9" customHeight="1" x14ac:dyDescent="0.25">
      <c r="B10" s="36">
        <f>$C$5/$C$4</f>
        <v>0.27194860813704497</v>
      </c>
      <c r="C10" s="30">
        <f>$C$9</f>
        <v>0.93400000000000005</v>
      </c>
      <c r="D10" s="30">
        <f>C10*9.8067</f>
        <v>9.1594578000000002</v>
      </c>
      <c r="E10" s="30">
        <f t="shared" si="0"/>
        <v>1.7158673488506089E-2</v>
      </c>
    </row>
    <row r="11" spans="1:5" ht="13.9" customHeight="1" x14ac:dyDescent="0.25">
      <c r="B11" s="29">
        <f>B10+0.01</f>
        <v>0.28194860813704498</v>
      </c>
      <c r="C11" s="30">
        <f>IF(B11&lt;6,$C$5/B11,6*$C$5/B11^2)</f>
        <v>0.90087339561023771</v>
      </c>
      <c r="D11" s="30">
        <f t="shared" ref="D11:D72" si="1">C11*9.8067</f>
        <v>8.8345951287309177</v>
      </c>
      <c r="E11" s="30">
        <f t="shared" si="0"/>
        <v>1.7789626285288164E-2</v>
      </c>
    </row>
    <row r="12" spans="1:5" ht="13.9" customHeight="1" x14ac:dyDescent="0.25">
      <c r="B12" s="29">
        <f>B11+0.01</f>
        <v>0.29194860813704498</v>
      </c>
      <c r="C12" s="30">
        <f>IF(B12&lt;6,$C$5/B12,6*$C$5/B12^2)</f>
        <v>0.87001613613026252</v>
      </c>
      <c r="D12" s="30">
        <f t="shared" si="1"/>
        <v>8.5319872421886451</v>
      </c>
      <c r="E12" s="30">
        <f t="shared" si="0"/>
        <v>1.8420579082070239E-2</v>
      </c>
    </row>
    <row r="13" spans="1:5" ht="13.9" customHeight="1" x14ac:dyDescent="0.25">
      <c r="B13" s="29">
        <f>B12+0.01</f>
        <v>0.30194860813704499</v>
      </c>
      <c r="C13" s="30">
        <f t="shared" ref="C13:C76" si="2">IF(B13&lt;6,$C$5/B13,6*$C$5/B13^2)</f>
        <v>0.84120275157790225</v>
      </c>
      <c r="D13" s="30">
        <f t="shared" si="1"/>
        <v>8.2494230238990127</v>
      </c>
      <c r="E13" s="30">
        <f t="shared" si="0"/>
        <v>1.9051531878852314E-2</v>
      </c>
    </row>
    <row r="14" spans="1:5" ht="13.9" customHeight="1" x14ac:dyDescent="0.25">
      <c r="B14" s="29">
        <f t="shared" ref="B14:B77" si="3">B13+0.01</f>
        <v>0.311948608137045</v>
      </c>
      <c r="C14" s="30">
        <f t="shared" si="2"/>
        <v>0.81423668314113118</v>
      </c>
      <c r="D14" s="30">
        <f>C14*9.8067</f>
        <v>7.9849748805601308</v>
      </c>
      <c r="E14" s="30">
        <f t="shared" si="0"/>
        <v>1.9682484675634389E-2</v>
      </c>
    </row>
    <row r="15" spans="1:5" ht="13.9" customHeight="1" x14ac:dyDescent="0.25">
      <c r="B15" s="29">
        <f t="shared" si="3"/>
        <v>0.32194860813704501</v>
      </c>
      <c r="C15" s="30">
        <f t="shared" si="2"/>
        <v>0.78894579314931812</v>
      </c>
      <c r="D15" s="30">
        <f>C15*9.8067</f>
        <v>7.7369547096774172</v>
      </c>
      <c r="E15" s="30">
        <f t="shared" si="0"/>
        <v>2.031343747241646E-2</v>
      </c>
    </row>
    <row r="16" spans="1:5" ht="13.9" customHeight="1" x14ac:dyDescent="0.25">
      <c r="B16" s="29">
        <f t="shared" si="3"/>
        <v>0.33194860813704502</v>
      </c>
      <c r="C16" s="30">
        <f t="shared" si="2"/>
        <v>0.76517868662108102</v>
      </c>
      <c r="D16" s="30">
        <f t="shared" si="1"/>
        <v>7.5038778260869545</v>
      </c>
      <c r="E16" s="30">
        <f t="shared" si="0"/>
        <v>2.0944390269198535E-2</v>
      </c>
    </row>
    <row r="17" spans="2:5" ht="13.9" customHeight="1" x14ac:dyDescent="0.25">
      <c r="B17" s="29">
        <f t="shared" si="3"/>
        <v>0.34194860813704503</v>
      </c>
      <c r="C17" s="30">
        <f>IF(B17&lt;6,$C$5/B17,6*$C$5/B17^2)</f>
        <v>0.74280167825161236</v>
      </c>
      <c r="D17" s="30">
        <f t="shared" si="1"/>
        <v>7.2844332181100864</v>
      </c>
      <c r="E17" s="30">
        <f t="shared" si="0"/>
        <v>2.157534306598061E-2</v>
      </c>
    </row>
    <row r="18" spans="2:5" ht="13.9" customHeight="1" x14ac:dyDescent="0.25">
      <c r="B18" s="29">
        <f t="shared" si="3"/>
        <v>0.35194860813704504</v>
      </c>
      <c r="C18" s="30">
        <f t="shared" si="2"/>
        <v>0.72169627646629342</v>
      </c>
      <c r="D18" s="30">
        <f t="shared" si="1"/>
        <v>7.0774588744219988</v>
      </c>
      <c r="E18" s="30">
        <f t="shared" si="0"/>
        <v>2.2206295862762689E-2</v>
      </c>
    </row>
    <row r="19" spans="2:5" ht="13.9" customHeight="1" x14ac:dyDescent="0.25">
      <c r="B19" s="29">
        <f t="shared" si="3"/>
        <v>0.36194860813704505</v>
      </c>
      <c r="C19" s="30">
        <f t="shared" si="2"/>
        <v>0.70175708454120556</v>
      </c>
      <c r="D19" s="30">
        <f t="shared" si="1"/>
        <v>6.8819212009702397</v>
      </c>
      <c r="E19" s="30">
        <f t="shared" si="0"/>
        <v>2.283724865954476E-2</v>
      </c>
    </row>
    <row r="20" spans="2:5" ht="13.9" customHeight="1" x14ac:dyDescent="0.25">
      <c r="B20" s="29">
        <f t="shared" si="3"/>
        <v>0.37194860813704506</v>
      </c>
      <c r="C20" s="30">
        <f t="shared" si="2"/>
        <v>0.68289004029936662</v>
      </c>
      <c r="D20" s="30">
        <f t="shared" si="1"/>
        <v>6.6968977582037983</v>
      </c>
      <c r="E20" s="30">
        <f t="shared" si="0"/>
        <v>2.3468201456326835E-2</v>
      </c>
    </row>
    <row r="21" spans="2:5" ht="13.9" customHeight="1" x14ac:dyDescent="0.25">
      <c r="B21" s="29">
        <f t="shared" si="3"/>
        <v>0.38194860813704506</v>
      </c>
      <c r="C21" s="30">
        <f t="shared" si="2"/>
        <v>0.66501093233166997</v>
      </c>
      <c r="D21" s="30">
        <f t="shared" si="1"/>
        <v>6.5215627100969877</v>
      </c>
      <c r="E21" s="30">
        <f t="shared" si="0"/>
        <v>2.409915425310891E-2</v>
      </c>
    </row>
    <row r="22" spans="2:5" ht="13.9" customHeight="1" x14ac:dyDescent="0.25">
      <c r="B22" s="29">
        <f t="shared" si="3"/>
        <v>0.39194860813704507</v>
      </c>
      <c r="C22" s="30">
        <f t="shared" si="2"/>
        <v>0.64804414335664318</v>
      </c>
      <c r="D22" s="30">
        <f t="shared" si="1"/>
        <v>6.3551745006555924</v>
      </c>
      <c r="E22" s="30">
        <f t="shared" si="0"/>
        <v>2.4730107049890985E-2</v>
      </c>
    </row>
    <row r="23" spans="2:5" ht="13.9" customHeight="1" x14ac:dyDescent="0.25">
      <c r="B23" s="29">
        <f t="shared" si="3"/>
        <v>0.40194860813704508</v>
      </c>
      <c r="C23" s="30">
        <f t="shared" si="2"/>
        <v>0.63192158116243125</v>
      </c>
      <c r="D23" s="30">
        <f t="shared" si="1"/>
        <v>6.197065369985614</v>
      </c>
      <c r="E23" s="30">
        <f t="shared" si="0"/>
        <v>2.5361059846673063E-2</v>
      </c>
    </row>
    <row r="24" spans="2:5" ht="13.9" customHeight="1" x14ac:dyDescent="0.25">
      <c r="B24" s="29">
        <f t="shared" si="3"/>
        <v>0.41194860813704509</v>
      </c>
      <c r="C24" s="30">
        <f t="shared" si="2"/>
        <v>0.61658176525626351</v>
      </c>
      <c r="D24" s="30">
        <f t="shared" si="1"/>
        <v>6.0466323973385991</v>
      </c>
      <c r="E24" s="30">
        <f t="shared" si="0"/>
        <v>2.5992012643455138E-2</v>
      </c>
    </row>
    <row r="25" spans="2:5" ht="13.9" customHeight="1" x14ac:dyDescent="0.25">
      <c r="B25" s="29">
        <f t="shared" si="3"/>
        <v>0.4219486081370451</v>
      </c>
      <c r="C25" s="30">
        <f t="shared" si="2"/>
        <v>0.60196904339000235</v>
      </c>
      <c r="D25" s="30">
        <f t="shared" si="1"/>
        <v>5.903329817812736</v>
      </c>
      <c r="E25" s="30">
        <f t="shared" si="0"/>
        <v>2.662296544023721E-2</v>
      </c>
    </row>
    <row r="26" spans="2:5" ht="13.9" customHeight="1" x14ac:dyDescent="0.25">
      <c r="B26" s="29">
        <f t="shared" si="3"/>
        <v>0.43194860813704511</v>
      </c>
      <c r="C26" s="30">
        <f t="shared" si="2"/>
        <v>0.58803291691453485</v>
      </c>
      <c r="D26" s="30">
        <f t="shared" si="1"/>
        <v>5.7666624063057688</v>
      </c>
      <c r="E26" s="30">
        <f t="shared" si="0"/>
        <v>2.7253918237019285E-2</v>
      </c>
    </row>
    <row r="27" spans="2:5" ht="13.9" customHeight="1" x14ac:dyDescent="0.25">
      <c r="B27" s="29">
        <f t="shared" si="3"/>
        <v>0.44194860813704512</v>
      </c>
      <c r="C27" s="30">
        <f t="shared" si="2"/>
        <v>0.5747274577256648</v>
      </c>
      <c r="D27" s="30">
        <f t="shared" si="1"/>
        <v>5.636179759678277</v>
      </c>
      <c r="E27" s="30">
        <f t="shared" si="0"/>
        <v>2.788487103380136E-2</v>
      </c>
    </row>
    <row r="28" spans="2:5" ht="13.9" customHeight="1" x14ac:dyDescent="0.25">
      <c r="B28" s="29">
        <f t="shared" si="3"/>
        <v>0.45194860813704513</v>
      </c>
      <c r="C28" s="30">
        <f t="shared" si="2"/>
        <v>0.56201080261536984</v>
      </c>
      <c r="D28" s="30">
        <f t="shared" si="1"/>
        <v>5.511471338008147</v>
      </c>
      <c r="E28" s="30">
        <f t="shared" si="0"/>
        <v>2.8515823830583438E-2</v>
      </c>
    </row>
    <row r="29" spans="2:5" ht="13.9" customHeight="1" x14ac:dyDescent="0.25">
      <c r="B29" s="29">
        <f t="shared" si="3"/>
        <v>0.46194860813704514</v>
      </c>
      <c r="C29" s="30">
        <f t="shared" si="2"/>
        <v>0.54984471329903095</v>
      </c>
      <c r="D29" s="30">
        <f>C29*9.8067</f>
        <v>5.3921621499096064</v>
      </c>
      <c r="E29" s="30">
        <f t="shared" si="0"/>
        <v>2.9146776627365506E-2</v>
      </c>
    </row>
    <row r="30" spans="2:5" ht="13.9" customHeight="1" x14ac:dyDescent="0.25">
      <c r="B30" s="29">
        <f t="shared" si="3"/>
        <v>0.47194860813704514</v>
      </c>
      <c r="C30" s="30">
        <f t="shared" si="2"/>
        <v>0.53819419237749522</v>
      </c>
      <c r="D30" s="30">
        <f t="shared" si="1"/>
        <v>5.2779089863883817</v>
      </c>
      <c r="E30" s="30">
        <f t="shared" si="0"/>
        <v>2.9777729424147577E-2</v>
      </c>
    </row>
    <row r="31" spans="2:5" ht="13.9" customHeight="1" x14ac:dyDescent="0.25">
      <c r="B31" s="29">
        <f t="shared" si="3"/>
        <v>0.48194860813704515</v>
      </c>
      <c r="C31" s="30">
        <f t="shared" si="2"/>
        <v>0.52702714710978782</v>
      </c>
      <c r="D31" s="30">
        <f t="shared" si="1"/>
        <v>5.1683971235615562</v>
      </c>
      <c r="E31" s="30">
        <f t="shared" si="0"/>
        <v>3.0408682220929659E-2</v>
      </c>
    </row>
    <row r="32" spans="2:5" ht="13.9" customHeight="1" x14ac:dyDescent="0.25">
      <c r="B32" s="29">
        <f t="shared" si="3"/>
        <v>0.49194860813704516</v>
      </c>
      <c r="C32" s="30">
        <f t="shared" si="2"/>
        <v>0.51631409419343588</v>
      </c>
      <c r="D32" s="30">
        <f t="shared" si="1"/>
        <v>5.0633374275267675</v>
      </c>
      <c r="E32" s="30">
        <f t="shared" si="0"/>
        <v>3.1039635017711738E-2</v>
      </c>
    </row>
    <row r="33" spans="2:5" ht="13.9" customHeight="1" x14ac:dyDescent="0.25">
      <c r="B33" s="29">
        <f t="shared" si="3"/>
        <v>0.50194860813704512</v>
      </c>
      <c r="C33" s="30">
        <f t="shared" si="2"/>
        <v>0.50602789983362473</v>
      </c>
      <c r="D33" s="30">
        <f t="shared" si="1"/>
        <v>4.9624638052984071</v>
      </c>
      <c r="E33" s="30">
        <f t="shared" si="0"/>
        <v>3.1670587814493806E-2</v>
      </c>
    </row>
    <row r="34" spans="2:5" ht="13.9" customHeight="1" x14ac:dyDescent="0.25">
      <c r="B34" s="29">
        <f t="shared" si="3"/>
        <v>0.51194860813704512</v>
      </c>
      <c r="C34" s="30">
        <f t="shared" si="2"/>
        <v>0.49614355027605805</v>
      </c>
      <c r="D34" s="30">
        <f t="shared" si="1"/>
        <v>4.8655309544922183</v>
      </c>
      <c r="E34" s="30">
        <f t="shared" si="0"/>
        <v>3.2301540611275881E-2</v>
      </c>
    </row>
    <row r="35" spans="2:5" ht="13.9" customHeight="1" x14ac:dyDescent="0.25">
      <c r="B35" s="29">
        <f t="shared" si="3"/>
        <v>0.52194860813704513</v>
      </c>
      <c r="C35" s="30">
        <f t="shared" si="2"/>
        <v>0.48663794871794858</v>
      </c>
      <c r="D35" s="30">
        <f t="shared" si="1"/>
        <v>4.7723123716923057</v>
      </c>
      <c r="E35" s="30">
        <f t="shared" si="0"/>
        <v>3.2932493408057956E-2</v>
      </c>
    </row>
    <row r="36" spans="2:5" ht="13.9" customHeight="1" x14ac:dyDescent="0.25">
      <c r="B36" s="29">
        <f t="shared" si="3"/>
        <v>0.53194860813704514</v>
      </c>
      <c r="C36" s="30">
        <f t="shared" si="2"/>
        <v>0.47748973512599613</v>
      </c>
      <c r="D36" s="30">
        <f t="shared" si="1"/>
        <v>4.6825985854601058</v>
      </c>
      <c r="E36" s="30">
        <f t="shared" si="0"/>
        <v>3.3563446204840031E-2</v>
      </c>
    </row>
    <row r="37" spans="2:5" ht="13.9" customHeight="1" x14ac:dyDescent="0.25">
      <c r="B37" s="29">
        <f t="shared" si="3"/>
        <v>0.54194860813704515</v>
      </c>
      <c r="C37" s="30">
        <f t="shared" si="2"/>
        <v>0.46867912600260764</v>
      </c>
      <c r="D37" s="30">
        <f t="shared" si="1"/>
        <v>4.596195584969772</v>
      </c>
      <c r="E37" s="30">
        <f t="shared" si="0"/>
        <v>3.4194399001622106E-2</v>
      </c>
    </row>
    <row r="38" spans="2:5" ht="13.9" customHeight="1" x14ac:dyDescent="0.25">
      <c r="B38" s="29">
        <f t="shared" si="3"/>
        <v>0.55194860813704516</v>
      </c>
      <c r="C38" s="30">
        <f t="shared" si="2"/>
        <v>0.46018777157045299</v>
      </c>
      <c r="D38" s="30">
        <f t="shared" si="1"/>
        <v>4.5129234194599608</v>
      </c>
      <c r="E38" s="30">
        <f t="shared" si="0"/>
        <v>3.482535179840418E-2</v>
      </c>
    </row>
    <row r="39" spans="2:5" ht="13.9" customHeight="1" x14ac:dyDescent="0.25">
      <c r="B39" s="29">
        <f t="shared" si="3"/>
        <v>0.56194860813704517</v>
      </c>
      <c r="C39" s="30">
        <f t="shared" si="2"/>
        <v>0.45199862820561659</v>
      </c>
      <c r="D39" s="30">
        <f t="shared" si="1"/>
        <v>4.4326149472240202</v>
      </c>
      <c r="E39" s="30">
        <f t="shared" si="0"/>
        <v>3.5456304595186255E-2</v>
      </c>
    </row>
    <row r="40" spans="2:5" ht="13.9" customHeight="1" x14ac:dyDescent="0.25">
      <c r="B40" s="29">
        <f t="shared" si="3"/>
        <v>0.57194860813704518</v>
      </c>
      <c r="C40" s="30">
        <f t="shared" si="2"/>
        <v>0.44409584425308857</v>
      </c>
      <c r="D40" s="30">
        <f t="shared" si="1"/>
        <v>4.3551147158367636</v>
      </c>
      <c r="E40" s="30">
        <f t="shared" si="0"/>
        <v>3.608725739196833E-2</v>
      </c>
    </row>
    <row r="41" spans="2:5" ht="13.9" customHeight="1" x14ac:dyDescent="0.25">
      <c r="B41" s="29">
        <f t="shared" si="3"/>
        <v>0.58194860813704519</v>
      </c>
      <c r="C41" s="30">
        <f t="shared" si="2"/>
        <v>0.43646465761489478</v>
      </c>
      <c r="D41" s="30">
        <f t="shared" si="1"/>
        <v>4.2802779578319887</v>
      </c>
      <c r="E41" s="30">
        <f t="shared" si="0"/>
        <v>3.6718210188750412E-2</v>
      </c>
    </row>
    <row r="42" spans="2:5" ht="13.9" customHeight="1" x14ac:dyDescent="0.25">
      <c r="B42" s="29">
        <f t="shared" si="3"/>
        <v>0.5919486081370452</v>
      </c>
      <c r="C42" s="30">
        <f t="shared" si="2"/>
        <v>0.42909130371870913</v>
      </c>
      <c r="D42" s="30">
        <f t="shared" si="1"/>
        <v>4.2079696881782649</v>
      </c>
      <c r="E42" s="30">
        <f t="shared" si="0"/>
        <v>3.734916298553248E-2</v>
      </c>
    </row>
    <row r="43" spans="2:5" ht="13.9" customHeight="1" x14ac:dyDescent="0.25">
      <c r="B43" s="29">
        <f t="shared" si="3"/>
        <v>0.6019486081370452</v>
      </c>
      <c r="C43" s="30">
        <f t="shared" si="2"/>
        <v>0.42196293265981272</v>
      </c>
      <c r="D43" s="30">
        <f t="shared" si="1"/>
        <v>4.1380638917149852</v>
      </c>
      <c r="E43" s="30">
        <f t="shared" si="0"/>
        <v>3.7980115782314555E-2</v>
      </c>
    </row>
    <row r="44" spans="2:5" ht="13.9" customHeight="1" x14ac:dyDescent="0.25">
      <c r="B44" s="29">
        <f t="shared" si="3"/>
        <v>0.61194860813704521</v>
      </c>
      <c r="C44" s="30">
        <f t="shared" si="2"/>
        <v>0.4150675344670724</v>
      </c>
      <c r="D44" s="30">
        <f t="shared" si="1"/>
        <v>4.0704427902582383</v>
      </c>
      <c r="E44" s="30">
        <f t="shared" si="0"/>
        <v>3.8611068579096623E-2</v>
      </c>
    </row>
    <row r="45" spans="2:5" ht="13.9" customHeight="1" x14ac:dyDescent="0.25">
      <c r="B45" s="29">
        <f t="shared" si="3"/>
        <v>0.62194860813704522</v>
      </c>
      <c r="C45" s="30">
        <f t="shared" si="2"/>
        <v>0.40839387157858481</v>
      </c>
      <c r="D45" s="30">
        <f t="shared" si="1"/>
        <v>4.004996180409707</v>
      </c>
      <c r="E45" s="30">
        <f t="shared" si="0"/>
        <v>3.9242021375878705E-2</v>
      </c>
    </row>
    <row r="46" spans="2:5" ht="13.9" customHeight="1" x14ac:dyDescent="0.25">
      <c r="B46" s="29">
        <f t="shared" si="3"/>
        <v>0.63194860813704523</v>
      </c>
      <c r="C46" s="30">
        <f t="shared" si="2"/>
        <v>0.40193141772838153</v>
      </c>
      <c r="D46" s="30">
        <f t="shared" si="1"/>
        <v>3.941620834236919</v>
      </c>
      <c r="E46" s="30">
        <f t="shared" si="0"/>
        <v>3.987297417266078E-2</v>
      </c>
    </row>
    <row r="47" spans="2:5" ht="13.9" customHeight="1" x14ac:dyDescent="0.25">
      <c r="B47" s="29">
        <f t="shared" si="3"/>
        <v>0.64194860813704524</v>
      </c>
      <c r="C47" s="30">
        <f t="shared" si="2"/>
        <v>0.39567030254511476</v>
      </c>
      <c r="D47" s="30">
        <f t="shared" si="1"/>
        <v>3.8802199559691766</v>
      </c>
      <c r="E47" s="30">
        <f t="shared" si="0"/>
        <v>4.0503926969442848E-2</v>
      </c>
    </row>
    <row r="48" spans="2:5" ht="13.9" customHeight="1" x14ac:dyDescent="0.25">
      <c r="B48" s="29">
        <f t="shared" si="3"/>
        <v>0.65194860813704525</v>
      </c>
      <c r="C48" s="30">
        <f t="shared" si="2"/>
        <v>0.38960126124942507</v>
      </c>
      <c r="D48" s="30">
        <f t="shared" si="1"/>
        <v>3.8207026886947366</v>
      </c>
      <c r="E48" s="30">
        <f t="shared" si="0"/>
        <v>4.1134879766224937E-2</v>
      </c>
    </row>
    <row r="49" spans="2:5" ht="13.9" customHeight="1" x14ac:dyDescent="0.25">
      <c r="B49" s="29">
        <f t="shared" si="3"/>
        <v>0.66194860813704526</v>
      </c>
      <c r="C49" s="30">
        <f t="shared" si="2"/>
        <v>0.38371558891081403</v>
      </c>
      <c r="D49" s="30">
        <f t="shared" si="1"/>
        <v>3.7629836657716798</v>
      </c>
      <c r="E49" s="30">
        <f t="shared" si="0"/>
        <v>4.1765832563007005E-2</v>
      </c>
    </row>
    <row r="50" spans="2:5" ht="13.9" customHeight="1" x14ac:dyDescent="0.25">
      <c r="B50" s="29">
        <f t="shared" si="3"/>
        <v>0.67194860813704527</v>
      </c>
      <c r="C50" s="30">
        <f t="shared" si="2"/>
        <v>0.37800509878903743</v>
      </c>
      <c r="D50" s="30">
        <f t="shared" si="1"/>
        <v>3.706982602294453</v>
      </c>
      <c r="E50" s="30">
        <f t="shared" si="0"/>
        <v>4.2396785359789073E-2</v>
      </c>
    </row>
    <row r="51" spans="2:5" ht="13.9" customHeight="1" x14ac:dyDescent="0.25">
      <c r="B51" s="29">
        <f t="shared" si="3"/>
        <v>0.68194860813704528</v>
      </c>
      <c r="C51" s="30">
        <f t="shared" si="2"/>
        <v>0.37246208434075406</v>
      </c>
      <c r="D51" s="30">
        <f t="shared" si="1"/>
        <v>3.6526239225044725</v>
      </c>
      <c r="E51" s="30">
        <f t="shared" si="0"/>
        <v>4.3027738156571148E-2</v>
      </c>
    </row>
    <row r="52" spans="2:5" ht="13.9" customHeight="1" x14ac:dyDescent="0.25">
      <c r="B52" s="29">
        <f t="shared" si="3"/>
        <v>0.69194860813704528</v>
      </c>
      <c r="C52" s="30">
        <f t="shared" si="2"/>
        <v>0.36707928452064104</v>
      </c>
      <c r="D52" s="30">
        <f t="shared" si="1"/>
        <v>3.5998364195085704</v>
      </c>
      <c r="E52" s="30">
        <f t="shared" si="0"/>
        <v>4.365869095335323E-2</v>
      </c>
    </row>
    <row r="53" spans="2:5" ht="13.9" customHeight="1" x14ac:dyDescent="0.25">
      <c r="B53" s="29">
        <f t="shared" si="3"/>
        <v>0.70194860813704529</v>
      </c>
      <c r="C53" s="30">
        <f t="shared" si="2"/>
        <v>0.36184985204844256</v>
      </c>
      <c r="D53" s="30">
        <f t="shared" si="1"/>
        <v>3.5485529440834616</v>
      </c>
      <c r="E53" s="30">
        <f t="shared" si="0"/>
        <v>4.4289643750135312E-2</v>
      </c>
    </row>
    <row r="54" spans="2:5" ht="13.9" customHeight="1" x14ac:dyDescent="0.25">
      <c r="B54" s="29">
        <f t="shared" si="3"/>
        <v>0.7119486081370453</v>
      </c>
      <c r="C54" s="30">
        <f t="shared" si="2"/>
        <v>0.3567673243503367</v>
      </c>
      <c r="D54" s="30">
        <f t="shared" si="1"/>
        <v>3.4987101197064465</v>
      </c>
      <c r="E54" s="30">
        <f t="shared" si="0"/>
        <v>4.4920596546917373E-2</v>
      </c>
    </row>
    <row r="55" spans="2:5" ht="13.9" customHeight="1" x14ac:dyDescent="0.25">
      <c r="B55" s="29">
        <f t="shared" si="3"/>
        <v>0.72194860813704531</v>
      </c>
      <c r="C55" s="30">
        <f t="shared" si="2"/>
        <v>0.35182559691531945</v>
      </c>
      <c r="D55" s="30">
        <f t="shared" si="1"/>
        <v>3.4502480812694629</v>
      </c>
      <c r="E55" s="30">
        <f t="shared" si="0"/>
        <v>4.5551549343699448E-2</v>
      </c>
    </row>
    <row r="56" spans="2:5" ht="13.9" customHeight="1" x14ac:dyDescent="0.25">
      <c r="B56" s="29">
        <f t="shared" si="3"/>
        <v>0.73194860813704532</v>
      </c>
      <c r="C56" s="30">
        <f t="shared" si="2"/>
        <v>0.34701889883564435</v>
      </c>
      <c r="D56" s="30">
        <f t="shared" si="1"/>
        <v>3.4031102352115132</v>
      </c>
      <c r="E56" s="30">
        <f t="shared" si="0"/>
        <v>4.6182502140481529E-2</v>
      </c>
    </row>
    <row r="57" spans="2:5" ht="13.9" customHeight="1" x14ac:dyDescent="0.25">
      <c r="B57" s="29">
        <f t="shared" si="3"/>
        <v>0.74194860813704533</v>
      </c>
      <c r="C57" s="30">
        <f t="shared" si="2"/>
        <v>0.34234177032526175</v>
      </c>
      <c r="D57" s="30">
        <f t="shared" si="1"/>
        <v>3.3572430390487442</v>
      </c>
      <c r="E57" s="30">
        <f t="shared" si="0"/>
        <v>4.6813454937263611E-2</v>
      </c>
    </row>
    <row r="58" spans="2:5" ht="13.9" customHeight="1" x14ac:dyDescent="0.25">
      <c r="B58" s="29">
        <f t="shared" si="3"/>
        <v>0.75194860813704534</v>
      </c>
      <c r="C58" s="30">
        <f t="shared" si="2"/>
        <v>0.33778904203212196</v>
      </c>
      <c r="D58" s="30">
        <f t="shared" si="1"/>
        <v>3.3125957984964103</v>
      </c>
      <c r="E58" s="30">
        <f t="shared" si="0"/>
        <v>4.7444407734045679E-2</v>
      </c>
    </row>
    <row r="59" spans="2:5" ht="13.9" customHeight="1" x14ac:dyDescent="0.25">
      <c r="B59" s="29">
        <f t="shared" si="3"/>
        <v>0.76194860813704535</v>
      </c>
      <c r="C59" s="30">
        <f t="shared" si="2"/>
        <v>0.33335581597954062</v>
      </c>
      <c r="D59" s="30">
        <f t="shared" si="1"/>
        <v>3.2691204805665608</v>
      </c>
      <c r="E59" s="30">
        <f t="shared" si="0"/>
        <v>4.8075360530827754E-2</v>
      </c>
    </row>
    <row r="60" spans="2:5" ht="13.9" customHeight="1" x14ac:dyDescent="0.25">
      <c r="B60" s="29">
        <f t="shared" si="3"/>
        <v>0.77194860813704536</v>
      </c>
      <c r="C60" s="30">
        <f t="shared" si="2"/>
        <v>0.32903744798890416</v>
      </c>
      <c r="D60" s="30">
        <f t="shared" si="1"/>
        <v>3.2267715411927864</v>
      </c>
      <c r="E60" s="30">
        <f t="shared" si="0"/>
        <v>4.8706313327609829E-2</v>
      </c>
    </row>
    <row r="61" spans="2:5" ht="13.9" customHeight="1" x14ac:dyDescent="0.25">
      <c r="B61" s="29">
        <f t="shared" si="3"/>
        <v>0.78194860813704536</v>
      </c>
      <c r="C61" s="30">
        <f t="shared" si="2"/>
        <v>0.32482953145110482</v>
      </c>
      <c r="D61" s="30">
        <f t="shared" si="1"/>
        <v>3.1855057660815493</v>
      </c>
      <c r="E61" s="30">
        <f t="shared" si="0"/>
        <v>4.9337266124391897E-2</v>
      </c>
    </row>
    <row r="62" spans="2:5" ht="13.9" customHeight="1" x14ac:dyDescent="0.25">
      <c r="B62" s="29">
        <f t="shared" si="3"/>
        <v>0.79194860813704537</v>
      </c>
      <c r="C62" s="30">
        <f t="shared" si="2"/>
        <v>0.32072788232749283</v>
      </c>
      <c r="D62" s="30">
        <f t="shared" si="1"/>
        <v>3.1452821236210236</v>
      </c>
      <c r="E62" s="30">
        <f t="shared" si="0"/>
        <v>4.9968218921173979E-2</v>
      </c>
    </row>
    <row r="63" spans="2:5" ht="13.9" customHeight="1" x14ac:dyDescent="0.25">
      <c r="B63" s="29">
        <f t="shared" si="3"/>
        <v>0.80194860813704538</v>
      </c>
      <c r="C63" s="30">
        <f t="shared" si="2"/>
        <v>0.31672852527302325</v>
      </c>
      <c r="D63" s="30">
        <f t="shared" si="1"/>
        <v>3.106061628794957</v>
      </c>
      <c r="E63" s="30">
        <f t="shared" si="0"/>
        <v>5.0599171717956054E-2</v>
      </c>
    </row>
    <row r="64" spans="2:5" ht="13.9" customHeight="1" x14ac:dyDescent="0.25">
      <c r="B64" s="29">
        <f t="shared" si="3"/>
        <v>0.81194860813704539</v>
      </c>
      <c r="C64" s="30">
        <f t="shared" si="2"/>
        <v>0.31282768078485135</v>
      </c>
      <c r="D64" s="30">
        <f t="shared" si="1"/>
        <v>3.0678072171528017</v>
      </c>
      <c r="E64" s="30">
        <f t="shared" si="0"/>
        <v>5.1230124514738129E-2</v>
      </c>
    </row>
    <row r="65" spans="2:5" ht="13.9" customHeight="1" x14ac:dyDescent="0.25">
      <c r="B65" s="29">
        <f t="shared" si="3"/>
        <v>0.8219486081370454</v>
      </c>
      <c r="C65" s="30">
        <f t="shared" si="2"/>
        <v>0.30902175328904502</v>
      </c>
      <c r="D65" s="30">
        <f t="shared" si="1"/>
        <v>3.0304836279796774</v>
      </c>
      <c r="E65" s="30">
        <f t="shared" si="0"/>
        <v>5.1861077311520197E-2</v>
      </c>
    </row>
    <row r="66" spans="2:5" ht="13.9" customHeight="1" x14ac:dyDescent="0.25">
      <c r="B66" s="29">
        <f t="shared" si="3"/>
        <v>0.83194860813704541</v>
      </c>
      <c r="C66" s="30">
        <f t="shared" si="2"/>
        <v>0.30530732008648187</v>
      </c>
      <c r="D66" s="30">
        <f t="shared" si="1"/>
        <v>2.9940572958921017</v>
      </c>
      <c r="E66" s="30">
        <f t="shared" si="0"/>
        <v>5.2492030108302286E-2</v>
      </c>
    </row>
    <row r="67" spans="2:5" ht="13.9" customHeight="1" x14ac:dyDescent="0.25">
      <c r="B67" s="29">
        <f t="shared" si="3"/>
        <v>0.84194860813704542</v>
      </c>
      <c r="C67" s="30">
        <f t="shared" si="2"/>
        <v>0.30168112108649747</v>
      </c>
      <c r="D67" s="30">
        <f t="shared" si="1"/>
        <v>2.9584962501589547</v>
      </c>
      <c r="E67" s="30">
        <f t="shared" si="0"/>
        <v>5.3122982905084354E-2</v>
      </c>
    </row>
    <row r="68" spans="2:5" ht="13.9" customHeight="1" x14ac:dyDescent="0.25">
      <c r="B68" s="29">
        <f t="shared" si="3"/>
        <v>0.85194860813704543</v>
      </c>
      <c r="C68" s="30">
        <f t="shared" si="2"/>
        <v>0.29814004926355991</v>
      </c>
      <c r="D68" s="30">
        <f t="shared" si="1"/>
        <v>2.9237700211129529</v>
      </c>
      <c r="E68" s="30">
        <f t="shared" si="0"/>
        <v>5.3753935701866429E-2</v>
      </c>
    </row>
    <row r="69" spans="2:5" ht="13.9" customHeight="1" x14ac:dyDescent="0.25">
      <c r="B69" s="29">
        <f t="shared" si="3"/>
        <v>0.86194860813704544</v>
      </c>
      <c r="C69" s="30">
        <f t="shared" si="2"/>
        <v>0.29468114177825239</v>
      </c>
      <c r="D69" s="30">
        <f t="shared" si="1"/>
        <v>2.8898495530767874</v>
      </c>
      <c r="E69" s="30">
        <f t="shared" si="0"/>
        <v>5.4384888498648497E-2</v>
      </c>
    </row>
    <row r="70" spans="2:5" ht="13.9" customHeight="1" x14ac:dyDescent="0.25">
      <c r="B70" s="29">
        <f t="shared" si="3"/>
        <v>0.87194860813704544</v>
      </c>
      <c r="C70" s="30">
        <f t="shared" si="2"/>
        <v>0.29130157170923365</v>
      </c>
      <c r="D70" s="30">
        <f t="shared" si="1"/>
        <v>2.8567071232809416</v>
      </c>
      <c r="E70" s="30">
        <f t="shared" si="0"/>
        <v>5.5015841295430579E-2</v>
      </c>
    </row>
    <row r="71" spans="2:5" ht="13.9" customHeight="1" x14ac:dyDescent="0.25">
      <c r="B71" s="29">
        <f t="shared" si="3"/>
        <v>0.88194860813704545</v>
      </c>
      <c r="C71" s="30">
        <f t="shared" si="2"/>
        <v>0.28799864034768236</v>
      </c>
      <c r="D71" s="30">
        <f t="shared" si="1"/>
        <v>2.8243162662976165</v>
      </c>
      <c r="E71" s="30">
        <f t="shared" si="0"/>
        <v>5.5646794092212647E-2</v>
      </c>
    </row>
    <row r="72" spans="2:5" ht="13.9" customHeight="1" x14ac:dyDescent="0.25">
      <c r="B72" s="29">
        <f t="shared" si="3"/>
        <v>0.89194860813704546</v>
      </c>
      <c r="C72" s="30">
        <f t="shared" si="2"/>
        <v>0.28476977001008291</v>
      </c>
      <c r="D72" s="30">
        <f t="shared" si="1"/>
        <v>2.7926517035578797</v>
      </c>
      <c r="E72" s="30">
        <f t="shared" si="0"/>
        <v>5.6277746888994715E-2</v>
      </c>
    </row>
    <row r="73" spans="2:5" ht="13.9" customHeight="1" x14ac:dyDescent="0.25">
      <c r="B73" s="29">
        <f t="shared" si="3"/>
        <v>0.90194860813704547</v>
      </c>
      <c r="C73" s="30">
        <f t="shared" si="2"/>
        <v>0.28161249732912308</v>
      </c>
      <c r="D73" s="30">
        <f t="shared" ref="D73:D136" si="4">C73*9.8067</f>
        <v>2.7616892775575113</v>
      </c>
      <c r="E73" s="30">
        <f t="shared" ref="E73:E136" si="5">((B73^2)/(4*PI()^2))*D73</f>
        <v>5.6908699685776797E-2</v>
      </c>
    </row>
    <row r="74" spans="2:5" ht="13.9" customHeight="1" x14ac:dyDescent="0.25">
      <c r="B74" s="29">
        <f t="shared" si="3"/>
        <v>0.91194860813704548</v>
      </c>
      <c r="C74" s="30">
        <f t="shared" si="2"/>
        <v>0.2785244669860053</v>
      </c>
      <c r="D74" s="30">
        <f t="shared" si="4"/>
        <v>2.7314058903916578</v>
      </c>
      <c r="E74" s="30">
        <f t="shared" si="5"/>
        <v>5.7539652482558871E-2</v>
      </c>
    </row>
    <row r="75" spans="2:5" ht="13.9" customHeight="1" x14ac:dyDescent="0.25">
      <c r="B75" s="29">
        <f t="shared" si="3"/>
        <v>0.92194860813704549</v>
      </c>
      <c r="C75" s="30">
        <f t="shared" si="2"/>
        <v>0.27550342585065596</v>
      </c>
      <c r="D75" s="30">
        <f t="shared" si="4"/>
        <v>2.7017794462896276</v>
      </c>
      <c r="E75" s="30">
        <f t="shared" si="5"/>
        <v>5.8170605279340946E-2</v>
      </c>
    </row>
    <row r="76" spans="2:5" ht="13.9" customHeight="1" x14ac:dyDescent="0.25">
      <c r="B76" s="29">
        <f t="shared" si="3"/>
        <v>0.9319486081370455</v>
      </c>
      <c r="C76" s="30">
        <f t="shared" si="2"/>
        <v>0.27254721749919564</v>
      </c>
      <c r="D76" s="30">
        <f t="shared" si="4"/>
        <v>2.6727887978493619</v>
      </c>
      <c r="E76" s="30">
        <f t="shared" si="5"/>
        <v>5.8801558076123021E-2</v>
      </c>
    </row>
    <row r="77" spans="2:5" ht="13.9" customHeight="1" x14ac:dyDescent="0.25">
      <c r="B77" s="29">
        <f t="shared" si="3"/>
        <v>0.94194860813704551</v>
      </c>
      <c r="C77" s="30">
        <f t="shared" ref="C77:C140" si="6">IF(B77&lt;6,$C$5/B77,6*$C$5/B77^2)</f>
        <v>0.26965377708063365</v>
      </c>
      <c r="D77" s="30">
        <f t="shared" si="4"/>
        <v>2.6444136956966497</v>
      </c>
      <c r="E77" s="30">
        <f t="shared" si="5"/>
        <v>5.9432510872905096E-2</v>
      </c>
    </row>
    <row r="78" spans="2:5" ht="13.9" customHeight="1" x14ac:dyDescent="0.25">
      <c r="B78" s="29">
        <f t="shared" ref="B78:B141" si="7">B77+0.01</f>
        <v>0.95194860813704552</v>
      </c>
      <c r="C78" s="30">
        <f t="shared" si="6"/>
        <v>0.26682112650710799</v>
      </c>
      <c r="D78" s="30">
        <f t="shared" si="4"/>
        <v>2.6166347413172555</v>
      </c>
      <c r="E78" s="30">
        <f t="shared" si="5"/>
        <v>6.0063463669687164E-2</v>
      </c>
    </row>
    <row r="79" spans="2:5" ht="13.9" customHeight="1" x14ac:dyDescent="0.25">
      <c r="B79" s="29">
        <f t="shared" si="7"/>
        <v>0.96194860813704552</v>
      </c>
      <c r="C79" s="30">
        <f t="shared" si="6"/>
        <v>0.26404736994412648</v>
      </c>
      <c r="D79" s="30">
        <f t="shared" si="4"/>
        <v>2.589433342831065</v>
      </c>
      <c r="E79" s="30">
        <f t="shared" si="5"/>
        <v>6.0694416466469253E-2</v>
      </c>
    </row>
    <row r="80" spans="2:5" ht="13.9" customHeight="1" x14ac:dyDescent="0.25">
      <c r="B80" s="29">
        <f t="shared" si="7"/>
        <v>0.97194860813704553</v>
      </c>
      <c r="C80" s="30">
        <f t="shared" si="6"/>
        <v>0.2613306895792023</v>
      </c>
      <c r="D80" s="30">
        <f t="shared" si="4"/>
        <v>2.5627916734963629</v>
      </c>
      <c r="E80" s="30">
        <f t="shared" si="5"/>
        <v>6.1325369263251321E-2</v>
      </c>
    </row>
    <row r="81" spans="2:5" ht="13.9" customHeight="1" x14ac:dyDescent="0.25">
      <c r="B81" s="29">
        <f t="shared" si="7"/>
        <v>0.98194860813704554</v>
      </c>
      <c r="C81" s="30">
        <f t="shared" si="6"/>
        <v>0.25866934164903926</v>
      </c>
      <c r="D81" s="30">
        <f t="shared" si="4"/>
        <v>2.5366926327496331</v>
      </c>
      <c r="E81" s="30">
        <f t="shared" si="5"/>
        <v>6.1956322060033403E-2</v>
      </c>
    </row>
    <row r="82" spans="2:5" ht="13.9" customHeight="1" x14ac:dyDescent="0.25">
      <c r="B82" s="29">
        <f t="shared" si="7"/>
        <v>0.99194860813704555</v>
      </c>
      <c r="C82" s="30">
        <f t="shared" si="6"/>
        <v>0.25606165270701997</v>
      </c>
      <c r="D82" s="30">
        <f t="shared" si="4"/>
        <v>2.5111198096019325</v>
      </c>
      <c r="E82" s="30">
        <f t="shared" si="5"/>
        <v>6.2587274856815478E-2</v>
      </c>
    </row>
    <row r="83" spans="2:5" ht="13.9" customHeight="1" x14ac:dyDescent="0.25">
      <c r="B83" s="29">
        <f t="shared" si="7"/>
        <v>1.0019486081370454</v>
      </c>
      <c r="C83" s="30">
        <f t="shared" si="6"/>
        <v>0.25350601611420986</v>
      </c>
      <c r="D83" s="30">
        <f t="shared" si="4"/>
        <v>2.4860574482272217</v>
      </c>
      <c r="E83" s="30">
        <f t="shared" si="5"/>
        <v>6.3218227653597525E-2</v>
      </c>
    </row>
    <row r="84" spans="2:5" ht="13.9" customHeight="1" x14ac:dyDescent="0.25">
      <c r="B84" s="29">
        <f t="shared" si="7"/>
        <v>1.0119486081370455</v>
      </c>
      <c r="C84" s="30">
        <f t="shared" si="6"/>
        <v>0.25100088873841453</v>
      </c>
      <c r="D84" s="30">
        <f t="shared" si="4"/>
        <v>2.4614904155910096</v>
      </c>
      <c r="E84" s="30">
        <f t="shared" si="5"/>
        <v>6.3849180450379614E-2</v>
      </c>
    </row>
    <row r="85" spans="2:5" ht="13.9" customHeight="1" x14ac:dyDescent="0.25">
      <c r="B85" s="29">
        <f t="shared" si="7"/>
        <v>1.0219486081370455</v>
      </c>
      <c r="C85" s="30">
        <f t="shared" si="6"/>
        <v>0.2485447878470402</v>
      </c>
      <c r="D85" s="30">
        <f t="shared" si="4"/>
        <v>2.4374041709795691</v>
      </c>
      <c r="E85" s="30">
        <f t="shared" si="5"/>
        <v>6.4480133247161689E-2</v>
      </c>
    </row>
    <row r="86" spans="2:5" ht="13.9" customHeight="1" x14ac:dyDescent="0.25">
      <c r="B86" s="29">
        <f t="shared" si="7"/>
        <v>1.0319486081370455</v>
      </c>
      <c r="C86" s="30">
        <f t="shared" si="6"/>
        <v>0.24613628818061078</v>
      </c>
      <c r="D86" s="30">
        <f t="shared" si="4"/>
        <v>2.4137847373007957</v>
      </c>
      <c r="E86" s="30">
        <f t="shared" si="5"/>
        <v>6.5111086043943778E-2</v>
      </c>
    </row>
    <row r="87" spans="2:5" ht="13.9" customHeight="1" x14ac:dyDescent="0.25">
      <c r="B87" s="29">
        <f t="shared" si="7"/>
        <v>1.0419486081370455</v>
      </c>
      <c r="C87" s="30">
        <f t="shared" si="6"/>
        <v>0.24377401919480454</v>
      </c>
      <c r="D87" s="30">
        <f t="shared" si="4"/>
        <v>2.3906186740376896</v>
      </c>
      <c r="E87" s="30">
        <f t="shared" si="5"/>
        <v>6.5742038840725839E-2</v>
      </c>
    </row>
    <row r="88" spans="2:5" ht="13.9" customHeight="1" x14ac:dyDescent="0.25">
      <c r="B88" s="29">
        <f t="shared" si="7"/>
        <v>1.0519486081370455</v>
      </c>
      <c r="C88" s="30">
        <f t="shared" si="6"/>
        <v>0.24145666245979713</v>
      </c>
      <c r="D88" s="30">
        <f t="shared" si="4"/>
        <v>2.3678930517444923</v>
      </c>
      <c r="E88" s="30">
        <f t="shared" si="5"/>
        <v>6.6372991637507914E-2</v>
      </c>
    </row>
    <row r="89" spans="2:5" ht="13.9" customHeight="1" x14ac:dyDescent="0.25">
      <c r="B89" s="29">
        <f t="shared" si="7"/>
        <v>1.0619486081370455</v>
      </c>
      <c r="C89" s="30">
        <f t="shared" si="6"/>
        <v>0.23918294920654112</v>
      </c>
      <c r="D89" s="30">
        <f t="shared" si="4"/>
        <v>2.3455954279837865</v>
      </c>
      <c r="E89" s="30">
        <f t="shared" si="5"/>
        <v>6.7003944434289989E-2</v>
      </c>
    </row>
    <row r="90" spans="2:5" ht="13.9" customHeight="1" x14ac:dyDescent="0.25">
      <c r="B90" s="29">
        <f t="shared" si="7"/>
        <v>1.0719486081370455</v>
      </c>
      <c r="C90" s="30">
        <f t="shared" si="6"/>
        <v>0.23695165801038742</v>
      </c>
      <c r="D90" s="30">
        <f t="shared" si="4"/>
        <v>2.3237138246104663</v>
      </c>
      <c r="E90" s="30">
        <f t="shared" si="5"/>
        <v>6.7634897231072064E-2</v>
      </c>
    </row>
    <row r="91" spans="2:5" ht="13.9" customHeight="1" x14ac:dyDescent="0.25">
      <c r="B91" s="29">
        <f t="shared" si="7"/>
        <v>1.0819486081370455</v>
      </c>
      <c r="C91" s="30">
        <f t="shared" si="6"/>
        <v>0.23476161260316256</v>
      </c>
      <c r="D91" s="30">
        <f t="shared" si="4"/>
        <v>2.3022367063154339</v>
      </c>
      <c r="E91" s="30">
        <f t="shared" si="5"/>
        <v>6.8265850027854139E-2</v>
      </c>
    </row>
    <row r="92" spans="2:5" ht="13.9" customHeight="1" x14ac:dyDescent="0.25">
      <c r="B92" s="29">
        <f t="shared" si="7"/>
        <v>1.0919486081370455</v>
      </c>
      <c r="C92" s="30">
        <f t="shared" si="6"/>
        <v>0.23261167980546718</v>
      </c>
      <c r="D92" s="30">
        <f t="shared" si="4"/>
        <v>2.2811529603482747</v>
      </c>
      <c r="E92" s="30">
        <f t="shared" si="5"/>
        <v>6.8896802824636214E-2</v>
      </c>
    </row>
    <row r="93" spans="2:5" ht="13.9" customHeight="1" x14ac:dyDescent="0.25">
      <c r="B93" s="29">
        <f t="shared" si="7"/>
        <v>1.1019486081370455</v>
      </c>
      <c r="C93" s="30">
        <f t="shared" si="6"/>
        <v>0.23050076757155893</v>
      </c>
      <c r="D93" s="30">
        <f t="shared" si="4"/>
        <v>2.260451877344007</v>
      </c>
      <c r="E93" s="30">
        <f t="shared" si="5"/>
        <v>6.9527755621418288E-2</v>
      </c>
    </row>
    <row r="94" spans="2:5" ht="13.9" customHeight="1" x14ac:dyDescent="0.25">
      <c r="B94" s="29">
        <f t="shared" si="7"/>
        <v>1.1119486081370455</v>
      </c>
      <c r="C94" s="30">
        <f t="shared" si="6"/>
        <v>0.22842782313973181</v>
      </c>
      <c r="D94" s="30">
        <f t="shared" si="4"/>
        <v>2.2401231331844076</v>
      </c>
      <c r="E94" s="30">
        <f t="shared" si="5"/>
        <v>7.015870841820035E-2</v>
      </c>
    </row>
    <row r="95" spans="2:5" ht="13.9" customHeight="1" x14ac:dyDescent="0.25">
      <c r="B95" s="29">
        <f t="shared" si="7"/>
        <v>1.1219486081370456</v>
      </c>
      <c r="C95" s="30">
        <f t="shared" si="6"/>
        <v>0.22639183128161072</v>
      </c>
      <c r="D95" s="30">
        <f t="shared" si="4"/>
        <v>2.2201567718293718</v>
      </c>
      <c r="E95" s="30">
        <f t="shared" si="5"/>
        <v>7.0789661214982438E-2</v>
      </c>
    </row>
    <row r="96" spans="2:5" ht="13.9" customHeight="1" x14ac:dyDescent="0.25">
      <c r="B96" s="29">
        <f t="shared" si="7"/>
        <v>1.1319486081370456</v>
      </c>
      <c r="C96" s="30">
        <f t="shared" si="6"/>
        <v>0.22439181264424338</v>
      </c>
      <c r="D96" s="30">
        <f t="shared" si="4"/>
        <v>2.2005431890583012</v>
      </c>
      <c r="E96" s="30">
        <f t="shared" si="5"/>
        <v>7.1420614011764513E-2</v>
      </c>
    </row>
    <row r="97" spans="2:5" ht="13.9" customHeight="1" x14ac:dyDescent="0.25">
      <c r="B97" s="29">
        <f t="shared" si="7"/>
        <v>1.1419486081370456</v>
      </c>
      <c r="C97" s="30">
        <f t="shared" si="6"/>
        <v>0.22242682217930196</v>
      </c>
      <c r="D97" s="30">
        <f t="shared" si="4"/>
        <v>2.1812731170657602</v>
      </c>
      <c r="E97" s="30">
        <f t="shared" si="5"/>
        <v>7.2051566808546588E-2</v>
      </c>
    </row>
    <row r="98" spans="2:5" ht="13.9" customHeight="1" x14ac:dyDescent="0.25">
      <c r="B98" s="29">
        <f t="shared" si="7"/>
        <v>1.1519486081370456</v>
      </c>
      <c r="C98" s="30">
        <f t="shared" si="6"/>
        <v>0.22049594765410055</v>
      </c>
      <c r="D98" s="30">
        <f t="shared" si="4"/>
        <v>2.1623376098594678</v>
      </c>
      <c r="E98" s="30">
        <f t="shared" si="5"/>
        <v>7.2682519605328649E-2</v>
      </c>
    </row>
    <row r="99" spans="2:5" ht="13.9" customHeight="1" x14ac:dyDescent="0.25">
      <c r="B99" s="29">
        <f t="shared" si="7"/>
        <v>1.1619486081370456</v>
      </c>
      <c r="C99" s="30">
        <f t="shared" si="6"/>
        <v>0.21859830823950011</v>
      </c>
      <c r="D99" s="30">
        <f t="shared" si="4"/>
        <v>2.1437280294123053</v>
      </c>
      <c r="E99" s="30">
        <f t="shared" si="5"/>
        <v>7.3313472402110738E-2</v>
      </c>
    </row>
    <row r="100" spans="2:5" ht="13.9" customHeight="1" x14ac:dyDescent="0.25">
      <c r="B100" s="29">
        <f t="shared" si="7"/>
        <v>1.1719486081370456</v>
      </c>
      <c r="C100" s="30">
        <f t="shared" si="6"/>
        <v>0.21673305317010769</v>
      </c>
      <c r="D100" s="30">
        <f t="shared" si="4"/>
        <v>2.1254360325232948</v>
      </c>
      <c r="E100" s="30">
        <f t="shared" si="5"/>
        <v>7.3944425198892813E-2</v>
      </c>
    </row>
    <row r="101" spans="2:5" ht="13.9" customHeight="1" x14ac:dyDescent="0.25">
      <c r="B101" s="29">
        <f t="shared" si="7"/>
        <v>1.1819486081370456</v>
      </c>
      <c r="C101" s="30">
        <f t="shared" si="6"/>
        <v>0.21489936047248934</v>
      </c>
      <c r="D101" s="30">
        <f t="shared" si="4"/>
        <v>2.1074535583455609</v>
      </c>
      <c r="E101" s="30">
        <f t="shared" si="5"/>
        <v>7.4575377995674888E-2</v>
      </c>
    </row>
    <row r="102" spans="2:5" ht="13.9" customHeight="1" x14ac:dyDescent="0.25">
      <c r="B102" s="29">
        <f t="shared" si="7"/>
        <v>1.1919486081370456</v>
      </c>
      <c r="C102" s="30">
        <f t="shared" si="6"/>
        <v>0.21309643575740145</v>
      </c>
      <c r="D102" s="30">
        <f t="shared" si="4"/>
        <v>2.0897728165421086</v>
      </c>
      <c r="E102" s="30">
        <f t="shared" si="5"/>
        <v>7.5206330792456963E-2</v>
      </c>
    </row>
    <row r="103" spans="2:5" ht="13.9" customHeight="1" x14ac:dyDescent="0.25">
      <c r="B103" s="29">
        <f t="shared" si="7"/>
        <v>1.2019486081370456</v>
      </c>
      <c r="C103" s="30">
        <f t="shared" si="6"/>
        <v>0.21132351107231287</v>
      </c>
      <c r="D103" s="30">
        <f t="shared" si="4"/>
        <v>2.0723862760328506</v>
      </c>
      <c r="E103" s="30">
        <f t="shared" si="5"/>
        <v>7.5837283589239038E-2</v>
      </c>
    </row>
    <row r="104" spans="2:5" ht="13.9" customHeight="1" x14ac:dyDescent="0.25">
      <c r="B104" s="29">
        <f t="shared" si="7"/>
        <v>1.2119486081370456</v>
      </c>
      <c r="C104" s="30">
        <f t="shared" si="6"/>
        <v>0.20957984381073524</v>
      </c>
      <c r="D104" s="30">
        <f t="shared" si="4"/>
        <v>2.0552866542987371</v>
      </c>
      <c r="E104" s="30">
        <f t="shared" si="5"/>
        <v>7.6468236386021113E-2</v>
      </c>
    </row>
    <row r="105" spans="2:5" ht="13.9" customHeight="1" x14ac:dyDescent="0.25">
      <c r="B105" s="29">
        <f t="shared" si="7"/>
        <v>1.2219486081370456</v>
      </c>
      <c r="C105" s="30">
        <f t="shared" si="6"/>
        <v>0.20786471567510723</v>
      </c>
      <c r="D105" s="30">
        <f t="shared" si="4"/>
        <v>2.0384669072110739</v>
      </c>
      <c r="E105" s="30">
        <f t="shared" si="5"/>
        <v>7.7099189182803188E-2</v>
      </c>
    </row>
    <row r="106" spans="2:5" ht="13.9" customHeight="1" x14ac:dyDescent="0.25">
      <c r="B106" s="29">
        <f t="shared" si="7"/>
        <v>1.2319486081370457</v>
      </c>
      <c r="C106" s="30">
        <f t="shared" si="6"/>
        <v>0.20617743169018971</v>
      </c>
      <c r="D106" s="30">
        <f t="shared" si="4"/>
        <v>2.0219202193561832</v>
      </c>
      <c r="E106" s="30">
        <f t="shared" si="5"/>
        <v>7.7730141979585263E-2</v>
      </c>
    </row>
    <row r="107" spans="2:5" ht="13.9" customHeight="1" x14ac:dyDescent="0.25">
      <c r="B107" s="29">
        <f t="shared" si="7"/>
        <v>1.2419486081370457</v>
      </c>
      <c r="C107" s="30">
        <f t="shared" si="6"/>
        <v>0.20451731926412514</v>
      </c>
      <c r="D107" s="30">
        <f t="shared" si="4"/>
        <v>2.0056399948274959</v>
      </c>
      <c r="E107" s="30">
        <f t="shared" si="5"/>
        <v>7.8361094776367338E-2</v>
      </c>
    </row>
    <row r="108" spans="2:5" ht="13.9" customHeight="1" x14ac:dyDescent="0.25">
      <c r="B108" s="29">
        <f t="shared" si="7"/>
        <v>1.2519486081370457</v>
      </c>
      <c r="C108" s="30">
        <f t="shared" si="6"/>
        <v>0.20288372729449583</v>
      </c>
      <c r="D108" s="30">
        <f t="shared" si="4"/>
        <v>1.989619848458932</v>
      </c>
      <c r="E108" s="30">
        <f t="shared" si="5"/>
        <v>7.8992047573149413E-2</v>
      </c>
    </row>
    <row r="109" spans="2:5" ht="13.9" customHeight="1" x14ac:dyDescent="0.25">
      <c r="B109" s="29">
        <f t="shared" si="7"/>
        <v>1.2619486081370457</v>
      </c>
      <c r="C109" s="30">
        <f t="shared" si="6"/>
        <v>0.20127602531688515</v>
      </c>
      <c r="D109" s="30">
        <f t="shared" si="4"/>
        <v>1.9738535974750975</v>
      </c>
      <c r="E109" s="30">
        <f t="shared" si="5"/>
        <v>7.9623000369931488E-2</v>
      </c>
    </row>
    <row r="110" spans="2:5" ht="13.9" customHeight="1" x14ac:dyDescent="0.25">
      <c r="B110" s="29">
        <f t="shared" si="7"/>
        <v>1.2719486081370457</v>
      </c>
      <c r="C110" s="30">
        <f t="shared" si="6"/>
        <v>0.19969360269360259</v>
      </c>
      <c r="D110" s="30">
        <f t="shared" si="4"/>
        <v>1.9583352535353524</v>
      </c>
      <c r="E110" s="30">
        <f t="shared" si="5"/>
        <v>8.0253953166713562E-2</v>
      </c>
    </row>
    <row r="111" spans="2:5" ht="13.9" customHeight="1" x14ac:dyDescent="0.25">
      <c r="B111" s="29">
        <f t="shared" si="7"/>
        <v>1.2819486081370457</v>
      </c>
      <c r="C111" s="30">
        <f t="shared" si="6"/>
        <v>0.1981358678403794</v>
      </c>
      <c r="D111" s="30">
        <f t="shared" si="4"/>
        <v>1.9430590151502485</v>
      </c>
      <c r="E111" s="30">
        <f t="shared" si="5"/>
        <v>8.0884905963495637E-2</v>
      </c>
    </row>
    <row r="112" spans="2:5" ht="13.9" customHeight="1" x14ac:dyDescent="0.25">
      <c r="B112" s="29">
        <f t="shared" si="7"/>
        <v>1.2919486081370457</v>
      </c>
      <c r="C112" s="30">
        <f t="shared" si="6"/>
        <v>0.19660224748897792</v>
      </c>
      <c r="D112" s="30">
        <f t="shared" si="4"/>
        <v>1.9280192604501596</v>
      </c>
      <c r="E112" s="30">
        <f t="shared" si="5"/>
        <v>8.1515858760277712E-2</v>
      </c>
    </row>
    <row r="113" spans="2:5" ht="13.9" customHeight="1" x14ac:dyDescent="0.25">
      <c r="B113" s="29">
        <f t="shared" si="7"/>
        <v>1.3019486081370457</v>
      </c>
      <c r="C113" s="30">
        <f t="shared" si="6"/>
        <v>0.19509218598378306</v>
      </c>
      <c r="D113" s="30">
        <f t="shared" si="4"/>
        <v>1.9132105402871651</v>
      </c>
      <c r="E113" s="30">
        <f t="shared" si="5"/>
        <v>8.2146811557059773E-2</v>
      </c>
    </row>
    <row r="114" spans="2:5" ht="13.9" customHeight="1" x14ac:dyDescent="0.25">
      <c r="B114" s="29">
        <f t="shared" si="7"/>
        <v>1.3119486081370457</v>
      </c>
      <c r="C114" s="30">
        <f t="shared" si="6"/>
        <v>0.19360514461056333</v>
      </c>
      <c r="D114" s="30">
        <f t="shared" si="4"/>
        <v>1.8986275716524113</v>
      </c>
      <c r="E114" s="30">
        <f t="shared" si="5"/>
        <v>8.2777764353841862E-2</v>
      </c>
    </row>
    <row r="115" spans="2:5" ht="13.9" customHeight="1" x14ac:dyDescent="0.25">
      <c r="B115" s="29">
        <f t="shared" si="7"/>
        <v>1.3219486081370457</v>
      </c>
      <c r="C115" s="30">
        <f t="shared" si="6"/>
        <v>0.19214060095569763</v>
      </c>
      <c r="D115" s="30">
        <f t="shared" si="4"/>
        <v>1.8842652313922399</v>
      </c>
      <c r="E115" s="30">
        <f t="shared" si="5"/>
        <v>8.3408717150623937E-2</v>
      </c>
    </row>
    <row r="116" spans="2:5" ht="13.9" customHeight="1" x14ac:dyDescent="0.25">
      <c r="B116" s="29">
        <f t="shared" si="7"/>
        <v>1.3319486081370457</v>
      </c>
      <c r="C116" s="30">
        <f t="shared" si="6"/>
        <v>0.19069804829426695</v>
      </c>
      <c r="D116" s="30">
        <f t="shared" si="4"/>
        <v>1.8701185502073876</v>
      </c>
      <c r="E116" s="30">
        <f t="shared" si="5"/>
        <v>8.4039669947406012E-2</v>
      </c>
    </row>
    <row r="117" spans="2:5" ht="13.9" customHeight="1" x14ac:dyDescent="0.25">
      <c r="B117" s="29">
        <f t="shared" si="7"/>
        <v>1.3419486081370458</v>
      </c>
      <c r="C117" s="30">
        <f t="shared" si="6"/>
        <v>0.18927699500550502</v>
      </c>
      <c r="D117" s="30">
        <f t="shared" si="4"/>
        <v>1.8561827069204859</v>
      </c>
      <c r="E117" s="30">
        <f t="shared" si="5"/>
        <v>8.4670622744188101E-2</v>
      </c>
    </row>
    <row r="118" spans="2:5" ht="13.9" customHeight="1" x14ac:dyDescent="0.25">
      <c r="B118" s="29">
        <f t="shared" si="7"/>
        <v>1.3519486081370458</v>
      </c>
      <c r="C118" s="30">
        <f t="shared" si="6"/>
        <v>0.18787696401419149</v>
      </c>
      <c r="D118" s="30">
        <f t="shared" si="4"/>
        <v>1.8424530229979716</v>
      </c>
      <c r="E118" s="30">
        <f t="shared" si="5"/>
        <v>8.5301575540970176E-2</v>
      </c>
    </row>
    <row r="119" spans="2:5" ht="13.9" customHeight="1" x14ac:dyDescent="0.25">
      <c r="B119" s="29">
        <f t="shared" si="7"/>
        <v>1.3619486081370458</v>
      </c>
      <c r="C119" s="30">
        <f t="shared" si="6"/>
        <v>0.18649749225665446</v>
      </c>
      <c r="D119" s="30">
        <f t="shared" si="4"/>
        <v>1.8289249573133333</v>
      </c>
      <c r="E119" s="30">
        <f t="shared" si="5"/>
        <v>8.5932528337752251E-2</v>
      </c>
    </row>
    <row r="120" spans="2:5" ht="13.9" customHeight="1" x14ac:dyDescent="0.25">
      <c r="B120" s="29">
        <f t="shared" si="7"/>
        <v>1.3719486081370458</v>
      </c>
      <c r="C120" s="30">
        <f t="shared" si="6"/>
        <v>0.18513813017012631</v>
      </c>
      <c r="D120" s="30">
        <f t="shared" si="4"/>
        <v>1.8155941011393777</v>
      </c>
      <c r="E120" s="30">
        <f t="shared" si="5"/>
        <v>8.6563481134534312E-2</v>
      </c>
    </row>
    <row r="121" spans="2:5" ht="13.9" customHeight="1" x14ac:dyDescent="0.25">
      <c r="B121" s="29">
        <f t="shared" si="7"/>
        <v>1.3819486081370458</v>
      </c>
      <c r="C121" s="30">
        <f t="shared" si="6"/>
        <v>0.1837984412042703</v>
      </c>
      <c r="D121" s="30">
        <f t="shared" si="4"/>
        <v>1.8024561733579174</v>
      </c>
      <c r="E121" s="30">
        <f t="shared" si="5"/>
        <v>8.7194433931316373E-2</v>
      </c>
    </row>
    <row r="122" spans="2:5" ht="13.9" customHeight="1" x14ac:dyDescent="0.25">
      <c r="B122" s="29">
        <f t="shared" si="7"/>
        <v>1.3919486081370458</v>
      </c>
      <c r="C122" s="30">
        <f t="shared" si="6"/>
        <v>0.18247800135376274</v>
      </c>
      <c r="D122" s="30">
        <f t="shared" si="4"/>
        <v>1.789507015875945</v>
      </c>
      <c r="E122" s="30">
        <f t="shared" si="5"/>
        <v>8.7825386728098462E-2</v>
      </c>
    </row>
    <row r="123" spans="2:5" ht="13.9" customHeight="1" x14ac:dyDescent="0.25">
      <c r="B123" s="29">
        <f t="shared" si="7"/>
        <v>1.4019486081370458</v>
      </c>
      <c r="C123" s="30">
        <f t="shared" si="6"/>
        <v>0.18117639871087951</v>
      </c>
      <c r="D123" s="30">
        <f t="shared" si="4"/>
        <v>1.776742589237982</v>
      </c>
      <c r="E123" s="30">
        <f t="shared" si="5"/>
        <v>8.8456339524880537E-2</v>
      </c>
    </row>
    <row r="124" spans="2:5" ht="13.9" customHeight="1" x14ac:dyDescent="0.25">
      <c r="B124" s="29">
        <f t="shared" si="7"/>
        <v>1.4119486081370458</v>
      </c>
      <c r="C124" s="30">
        <f t="shared" si="6"/>
        <v>0.17989323303709534</v>
      </c>
      <c r="D124" s="30">
        <f t="shared" si="4"/>
        <v>1.7641589684248828</v>
      </c>
      <c r="E124" s="30">
        <f t="shared" si="5"/>
        <v>8.9087292321662612E-2</v>
      </c>
    </row>
    <row r="125" spans="2:5" ht="13.9" customHeight="1" x14ac:dyDescent="0.25">
      <c r="B125" s="29">
        <f t="shared" si="7"/>
        <v>1.4219486081370458</v>
      </c>
      <c r="C125" s="30">
        <f t="shared" si="6"/>
        <v>0.17862811535275946</v>
      </c>
      <c r="D125" s="30">
        <f t="shared" si="4"/>
        <v>1.7517523388299061</v>
      </c>
      <c r="E125" s="30">
        <f t="shared" si="5"/>
        <v>8.9718245118444673E-2</v>
      </c>
    </row>
    <row r="126" spans="2:5" ht="13.9" customHeight="1" x14ac:dyDescent="0.25">
      <c r="B126" s="29">
        <f t="shared" si="7"/>
        <v>1.4319486081370458</v>
      </c>
      <c r="C126" s="30">
        <f t="shared" si="6"/>
        <v>0.17738066754396448</v>
      </c>
      <c r="D126" s="30">
        <f t="shared" si="4"/>
        <v>1.7395189924033962</v>
      </c>
      <c r="E126" s="30">
        <f t="shared" si="5"/>
        <v>9.0349197915226748E-2</v>
      </c>
    </row>
    <row r="127" spans="2:5" ht="13.9" customHeight="1" x14ac:dyDescent="0.25">
      <c r="B127" s="29">
        <f t="shared" si="7"/>
        <v>1.4419486081370458</v>
      </c>
      <c r="C127" s="30">
        <f t="shared" si="6"/>
        <v>0.17615052198577338</v>
      </c>
      <c r="D127" s="30">
        <f t="shared" si="4"/>
        <v>1.7274553239578838</v>
      </c>
      <c r="E127" s="30">
        <f t="shared" si="5"/>
        <v>9.0980150712008864E-2</v>
      </c>
    </row>
    <row r="128" spans="2:5" ht="13.9" customHeight="1" x14ac:dyDescent="0.25">
      <c r="B128" s="29">
        <f t="shared" si="7"/>
        <v>1.4519486081370458</v>
      </c>
      <c r="C128" s="30">
        <f t="shared" si="6"/>
        <v>0.17493732118101632</v>
      </c>
      <c r="D128" s="30">
        <f t="shared" si="4"/>
        <v>1.7155578276258727</v>
      </c>
      <c r="E128" s="30">
        <f t="shared" si="5"/>
        <v>9.1611103508790898E-2</v>
      </c>
    </row>
    <row r="129" spans="2:5" ht="13.9" customHeight="1" x14ac:dyDescent="0.25">
      <c r="B129" s="29">
        <f t="shared" si="7"/>
        <v>1.4619486081370459</v>
      </c>
      <c r="C129" s="30">
        <f t="shared" si="6"/>
        <v>0.1737407174139117</v>
      </c>
      <c r="D129" s="30">
        <f t="shared" si="4"/>
        <v>1.7038230934630076</v>
      </c>
      <c r="E129" s="30">
        <f t="shared" si="5"/>
        <v>9.2242056305572986E-2</v>
      </c>
    </row>
    <row r="130" spans="2:5" ht="13.9" customHeight="1" x14ac:dyDescent="0.25">
      <c r="B130" s="29">
        <f t="shared" si="7"/>
        <v>1.4719486081370459</v>
      </c>
      <c r="C130" s="30">
        <f t="shared" si="6"/>
        <v>0.17256037241780611</v>
      </c>
      <c r="D130" s="30">
        <f t="shared" si="4"/>
        <v>1.6922478041896991</v>
      </c>
      <c r="E130" s="30">
        <f t="shared" si="5"/>
        <v>9.2873009102355061E-2</v>
      </c>
    </row>
    <row r="131" spans="2:5" ht="13.9" customHeight="1" x14ac:dyDescent="0.25">
      <c r="B131" s="29">
        <f t="shared" si="7"/>
        <v>1.4819486081370459</v>
      </c>
      <c r="C131" s="30">
        <f t="shared" si="6"/>
        <v>0.17139595705636704</v>
      </c>
      <c r="D131" s="30">
        <f t="shared" si="4"/>
        <v>1.6808287320646744</v>
      </c>
      <c r="E131" s="30">
        <f t="shared" si="5"/>
        <v>9.3503961899137122E-2</v>
      </c>
    </row>
    <row r="132" spans="2:5" ht="13.9" customHeight="1" x14ac:dyDescent="0.25">
      <c r="B132" s="29">
        <f t="shared" si="7"/>
        <v>1.4919486081370459</v>
      </c>
      <c r="C132" s="30">
        <f t="shared" si="6"/>
        <v>0.17024715101759613</v>
      </c>
      <c r="D132" s="30">
        <f t="shared" si="4"/>
        <v>1.66956273588426</v>
      </c>
      <c r="E132" s="30">
        <f t="shared" si="5"/>
        <v>9.4134914695919211E-2</v>
      </c>
    </row>
    <row r="133" spans="2:5" ht="13.9" customHeight="1" x14ac:dyDescent="0.25">
      <c r="B133" s="29">
        <f t="shared" si="7"/>
        <v>1.5019486081370459</v>
      </c>
      <c r="C133" s="30">
        <f t="shared" si="6"/>
        <v>0.16911364252006661</v>
      </c>
      <c r="D133" s="30">
        <f t="shared" si="4"/>
        <v>1.6584467581015372</v>
      </c>
      <c r="E133" s="30">
        <f t="shared" si="5"/>
        <v>9.4765867492701272E-2</v>
      </c>
    </row>
    <row r="134" spans="2:5" ht="13.9" customHeight="1" x14ac:dyDescent="0.25">
      <c r="B134" s="29">
        <f t="shared" si="7"/>
        <v>1.5119486081370459</v>
      </c>
      <c r="C134" s="30">
        <f t="shared" si="6"/>
        <v>0.16799512803081793</v>
      </c>
      <c r="D134" s="30">
        <f t="shared" si="4"/>
        <v>1.6474778220598221</v>
      </c>
      <c r="E134" s="30">
        <f t="shared" si="5"/>
        <v>9.5396820289483361E-2</v>
      </c>
    </row>
    <row r="135" spans="2:5" ht="13.9" customHeight="1" x14ac:dyDescent="0.25">
      <c r="B135" s="29">
        <f t="shared" si="7"/>
        <v>1.5219486081370459</v>
      </c>
      <c r="C135" s="30">
        <f t="shared" si="6"/>
        <v>0.16689131199437204</v>
      </c>
      <c r="D135" s="30">
        <f t="shared" si="4"/>
        <v>1.6366530293352082</v>
      </c>
      <c r="E135" s="30">
        <f t="shared" si="5"/>
        <v>9.6027773086265436E-2</v>
      </c>
    </row>
    <row r="136" spans="2:5" ht="13.9" customHeight="1" x14ac:dyDescent="0.25">
      <c r="B136" s="29">
        <f t="shared" si="7"/>
        <v>1.5319486081370459</v>
      </c>
      <c r="C136" s="30">
        <f t="shared" si="6"/>
        <v>0.16580190657236299</v>
      </c>
      <c r="D136" s="30">
        <f t="shared" si="4"/>
        <v>1.625969557183192</v>
      </c>
      <c r="E136" s="30">
        <f t="shared" si="5"/>
        <v>9.6658725883047511E-2</v>
      </c>
    </row>
    <row r="137" spans="2:5" ht="13.9" customHeight="1" x14ac:dyDescent="0.25">
      <c r="B137" s="29">
        <f t="shared" si="7"/>
        <v>1.5419486081370459</v>
      </c>
      <c r="C137" s="30">
        <f t="shared" si="6"/>
        <v>0.16472663139329796</v>
      </c>
      <c r="D137" s="30">
        <f t="shared" ref="D137:D200" si="8">C137*9.8067</f>
        <v>1.615424656084655</v>
      </c>
      <c r="E137" s="30">
        <f t="shared" ref="E137:E200" si="9">((B137^2)/(4*PI()^2))*D137</f>
        <v>9.7289678679829586E-2</v>
      </c>
    </row>
    <row r="138" spans="2:5" ht="13.9" customHeight="1" x14ac:dyDescent="0.25">
      <c r="B138" s="29">
        <f t="shared" si="7"/>
        <v>1.5519486081370459</v>
      </c>
      <c r="C138" s="30">
        <f t="shared" si="6"/>
        <v>0.16366521331199282</v>
      </c>
      <c r="D138" s="30">
        <f t="shared" si="8"/>
        <v>1.6050156473867199</v>
      </c>
      <c r="E138" s="30">
        <f t="shared" si="9"/>
        <v>9.7920631476611647E-2</v>
      </c>
    </row>
    <row r="139" spans="2:5" ht="13.9" customHeight="1" x14ac:dyDescent="0.25">
      <c r="B139" s="29">
        <f t="shared" si="7"/>
        <v>1.5619486081370459</v>
      </c>
      <c r="C139" s="30">
        <f t="shared" si="6"/>
        <v>0.16261738617824867</v>
      </c>
      <c r="D139" s="30">
        <f t="shared" si="8"/>
        <v>1.594739921034231</v>
      </c>
      <c r="E139" s="30">
        <f t="shared" si="9"/>
        <v>9.8551584273393708E-2</v>
      </c>
    </row>
    <row r="140" spans="2:5" ht="13.9" customHeight="1" x14ac:dyDescent="0.25">
      <c r="B140" s="29">
        <f t="shared" si="7"/>
        <v>1.571948608137046</v>
      </c>
      <c r="C140" s="30">
        <f t="shared" si="6"/>
        <v>0.16158289061435763</v>
      </c>
      <c r="D140" s="30">
        <f t="shared" si="8"/>
        <v>1.5845949333878209</v>
      </c>
      <c r="E140" s="30">
        <f t="shared" si="9"/>
        <v>9.9182537070175811E-2</v>
      </c>
    </row>
    <row r="141" spans="2:5" ht="13.9" customHeight="1" x14ac:dyDescent="0.25">
      <c r="B141" s="29">
        <f t="shared" si="7"/>
        <v>1.581948608137046</v>
      </c>
      <c r="C141" s="30">
        <f t="shared" ref="C141:C204" si="10">IF(B141&lt;6,$C$5/B141,6*$C$5/B141^2)</f>
        <v>0.1605614738010476</v>
      </c>
      <c r="D141" s="30">
        <f t="shared" si="8"/>
        <v>1.5745782051247335</v>
      </c>
      <c r="E141" s="30">
        <f t="shared" si="9"/>
        <v>9.98134898669579E-2</v>
      </c>
    </row>
    <row r="142" spans="2:5" ht="13.9" customHeight="1" x14ac:dyDescent="0.25">
      <c r="B142" s="29">
        <f t="shared" ref="B142:B205" si="11">B141+0.01</f>
        <v>1.591948608137046</v>
      </c>
      <c r="C142" s="30">
        <f t="shared" si="10"/>
        <v>0.15955288927149458</v>
      </c>
      <c r="D142" s="30">
        <f t="shared" si="8"/>
        <v>1.5646873192187658</v>
      </c>
      <c r="E142" s="30">
        <f t="shared" si="9"/>
        <v>0.10044444266373996</v>
      </c>
    </row>
    <row r="143" spans="2:5" ht="13.9" customHeight="1" x14ac:dyDescent="0.25">
      <c r="B143" s="29">
        <f t="shared" si="11"/>
        <v>1.601948608137046</v>
      </c>
      <c r="C143" s="30">
        <f t="shared" si="10"/>
        <v>0.15855689671305012</v>
      </c>
      <c r="D143" s="30">
        <f t="shared" si="8"/>
        <v>1.5549199189958685</v>
      </c>
      <c r="E143" s="30">
        <f t="shared" si="9"/>
        <v>0.10107539546052204</v>
      </c>
    </row>
    <row r="144" spans="2:5" ht="13.9" customHeight="1" x14ac:dyDescent="0.25">
      <c r="B144" s="29">
        <f t="shared" si="11"/>
        <v>1.611948608137046</v>
      </c>
      <c r="C144" s="30">
        <f t="shared" si="10"/>
        <v>0.15757326177634889</v>
      </c>
      <c r="D144" s="30">
        <f t="shared" si="8"/>
        <v>1.5452737062621207</v>
      </c>
      <c r="E144" s="30">
        <f t="shared" si="9"/>
        <v>0.10170634825730411</v>
      </c>
    </row>
    <row r="145" spans="2:5" ht="13.9" customHeight="1" x14ac:dyDescent="0.25">
      <c r="B145" s="29">
        <f t="shared" si="11"/>
        <v>1.621948608137046</v>
      </c>
      <c r="C145" s="30">
        <f t="shared" si="10"/>
        <v>0.1566017558914779</v>
      </c>
      <c r="D145" s="30">
        <f t="shared" si="8"/>
        <v>1.5357464395009561</v>
      </c>
      <c r="E145" s="30">
        <f t="shared" si="9"/>
        <v>0.10233730105408619</v>
      </c>
    </row>
    <row r="146" spans="2:5" ht="13.9" customHeight="1" x14ac:dyDescent="0.25">
      <c r="B146" s="29">
        <f t="shared" si="11"/>
        <v>1.631948608137046</v>
      </c>
      <c r="C146" s="30">
        <f t="shared" si="10"/>
        <v>0.15564215609090423</v>
      </c>
      <c r="D146" s="30">
        <f t="shared" si="8"/>
        <v>1.5263359321366705</v>
      </c>
      <c r="E146" s="30">
        <f t="shared" si="9"/>
        <v>0.10296825385086826</v>
      </c>
    </row>
    <row r="147" spans="2:5" ht="13.9" customHeight="1" x14ac:dyDescent="0.25">
      <c r="B147" s="29">
        <f t="shared" si="11"/>
        <v>1.641948608137046</v>
      </c>
      <c r="C147" s="30">
        <f t="shared" si="10"/>
        <v>0.15469424483887365</v>
      </c>
      <c r="D147" s="30">
        <f t="shared" si="8"/>
        <v>1.5170400508613822</v>
      </c>
      <c r="E147" s="30">
        <f t="shared" si="9"/>
        <v>0.10359920664765035</v>
      </c>
    </row>
    <row r="148" spans="2:5" ht="13.9" customHeight="1" x14ac:dyDescent="0.25">
      <c r="B148" s="29">
        <f t="shared" si="11"/>
        <v>1.651948608137046</v>
      </c>
      <c r="C148" s="30">
        <f t="shared" si="10"/>
        <v>0.15375780986700532</v>
      </c>
      <c r="D148" s="30">
        <f t="shared" si="8"/>
        <v>1.507856714022761</v>
      </c>
      <c r="E148" s="30">
        <f t="shared" si="9"/>
        <v>0.10423015944443241</v>
      </c>
    </row>
    <row r="149" spans="2:5" ht="13.9" customHeight="1" x14ac:dyDescent="0.25">
      <c r="B149" s="29">
        <f t="shared" si="11"/>
        <v>1.661948608137046</v>
      </c>
      <c r="C149" s="30">
        <f t="shared" si="10"/>
        <v>0.152832644015822</v>
      </c>
      <c r="D149" s="30">
        <f t="shared" si="8"/>
        <v>1.4987838900699615</v>
      </c>
      <c r="E149" s="30">
        <f t="shared" si="9"/>
        <v>0.10486111224121447</v>
      </c>
    </row>
    <row r="150" spans="2:5" ht="13.9" customHeight="1" x14ac:dyDescent="0.25">
      <c r="B150" s="29">
        <f t="shared" si="11"/>
        <v>1.671948608137046</v>
      </c>
      <c r="C150" s="30">
        <f t="shared" si="10"/>
        <v>0.15191854508196712</v>
      </c>
      <c r="D150" s="30">
        <f t="shared" si="8"/>
        <v>1.4898195960553269</v>
      </c>
      <c r="E150" s="30">
        <f t="shared" si="9"/>
        <v>0.10549206503799656</v>
      </c>
    </row>
    <row r="151" spans="2:5" ht="13.9" customHeight="1" x14ac:dyDescent="0.25">
      <c r="B151" s="29">
        <f t="shared" si="11"/>
        <v>1.6819486081370461</v>
      </c>
      <c r="C151" s="30">
        <f t="shared" si="10"/>
        <v>0.15101531567087212</v>
      </c>
      <c r="D151" s="30">
        <f t="shared" si="8"/>
        <v>1.4809618961895414</v>
      </c>
      <c r="E151" s="30">
        <f t="shared" si="9"/>
        <v>0.10612301783477864</v>
      </c>
    </row>
    <row r="152" spans="2:5" ht="13.9" customHeight="1" x14ac:dyDescent="0.25">
      <c r="B152" s="29">
        <f t="shared" si="11"/>
        <v>1.6919486081370461</v>
      </c>
      <c r="C152" s="30">
        <f t="shared" si="10"/>
        <v>0.15012276305464844</v>
      </c>
      <c r="D152" s="30">
        <f t="shared" si="8"/>
        <v>1.4722089004480208</v>
      </c>
      <c r="E152" s="30">
        <f t="shared" si="9"/>
        <v>0.10675397063156071</v>
      </c>
    </row>
    <row r="153" spans="2:5" ht="13.9" customHeight="1" x14ac:dyDescent="0.25">
      <c r="B153" s="29">
        <f t="shared" si="11"/>
        <v>1.7019486081370461</v>
      </c>
      <c r="C153" s="30">
        <f t="shared" si="10"/>
        <v>0.1492406990349894</v>
      </c>
      <c r="D153" s="30">
        <f t="shared" si="8"/>
        <v>1.4635587632264304</v>
      </c>
      <c r="E153" s="30">
        <f t="shared" si="9"/>
        <v>0.10738492342834277</v>
      </c>
    </row>
    <row r="154" spans="2:5" ht="13.9" customHeight="1" x14ac:dyDescent="0.25">
      <c r="B154" s="29">
        <f t="shared" si="11"/>
        <v>1.7119486081370461</v>
      </c>
      <c r="C154" s="30">
        <f t="shared" si="10"/>
        <v>0.14836893981087698</v>
      </c>
      <c r="D154" s="30">
        <f t="shared" si="8"/>
        <v>1.4550096820433271</v>
      </c>
      <c r="E154" s="30">
        <f t="shared" si="9"/>
        <v>0.10801587622512485</v>
      </c>
    </row>
    <row r="155" spans="2:5" ht="13.9" customHeight="1" x14ac:dyDescent="0.25">
      <c r="B155" s="29">
        <f t="shared" si="11"/>
        <v>1.7219486081370461</v>
      </c>
      <c r="C155" s="30">
        <f t="shared" si="10"/>
        <v>0.14750730585089836</v>
      </c>
      <c r="D155" s="30">
        <f t="shared" si="8"/>
        <v>1.4465598962880049</v>
      </c>
      <c r="E155" s="30">
        <f t="shared" si="9"/>
        <v>0.10864682902190691</v>
      </c>
    </row>
    <row r="156" spans="2:5" ht="13.9" customHeight="1" x14ac:dyDescent="0.25">
      <c r="B156" s="29">
        <f t="shared" si="11"/>
        <v>1.7319486081370461</v>
      </c>
      <c r="C156" s="30">
        <f t="shared" si="10"/>
        <v>0.14665562176998581</v>
      </c>
      <c r="D156" s="30">
        <f t="shared" si="8"/>
        <v>1.4382076860117197</v>
      </c>
      <c r="E156" s="30">
        <f t="shared" si="9"/>
        <v>0.10927778181868898</v>
      </c>
    </row>
    <row r="157" spans="2:5" ht="13.9" customHeight="1" x14ac:dyDescent="0.25">
      <c r="B157" s="29">
        <f t="shared" si="11"/>
        <v>1.7419486081370461</v>
      </c>
      <c r="C157" s="30">
        <f t="shared" si="10"/>
        <v>0.14581371621040201</v>
      </c>
      <c r="D157" s="30">
        <f t="shared" si="8"/>
        <v>1.4299513707605493</v>
      </c>
      <c r="E157" s="30">
        <f t="shared" si="9"/>
        <v>0.10990873461547108</v>
      </c>
    </row>
    <row r="158" spans="2:5" ht="13.9" customHeight="1" x14ac:dyDescent="0.25">
      <c r="B158" s="29">
        <f t="shared" si="11"/>
        <v>1.7519486081370461</v>
      </c>
      <c r="C158" s="30">
        <f t="shared" si="10"/>
        <v>0.14498142172680151</v>
      </c>
      <c r="D158" s="30">
        <f t="shared" si="8"/>
        <v>1.4217893084482243</v>
      </c>
      <c r="E158" s="30">
        <f t="shared" si="9"/>
        <v>0.11053968741225316</v>
      </c>
    </row>
    <row r="159" spans="2:5" ht="13.9" customHeight="1" x14ac:dyDescent="0.25">
      <c r="B159" s="29">
        <f t="shared" si="11"/>
        <v>1.7619486081370461</v>
      </c>
      <c r="C159" s="30">
        <f t="shared" si="10"/>
        <v>0.14415857467520621</v>
      </c>
      <c r="D159" s="30">
        <f t="shared" si="8"/>
        <v>1.4137198942673446</v>
      </c>
      <c r="E159" s="30">
        <f t="shared" si="9"/>
        <v>0.11117064020903523</v>
      </c>
    </row>
    <row r="160" spans="2:5" ht="13.9" customHeight="1" x14ac:dyDescent="0.25">
      <c r="B160" s="29">
        <f t="shared" si="11"/>
        <v>1.7719486081370461</v>
      </c>
      <c r="C160" s="30">
        <f t="shared" si="10"/>
        <v>0.14334501510574008</v>
      </c>
      <c r="D160" s="30">
        <f t="shared" si="8"/>
        <v>1.4057415596374612</v>
      </c>
      <c r="E160" s="30">
        <f t="shared" si="9"/>
        <v>0.1118015930058173</v>
      </c>
    </row>
    <row r="161" spans="2:5" ht="13.9" customHeight="1" x14ac:dyDescent="0.25">
      <c r="B161" s="29">
        <f t="shared" si="11"/>
        <v>1.7819486081370461</v>
      </c>
      <c r="C161" s="30">
        <f t="shared" si="10"/>
        <v>0.14254058665897584</v>
      </c>
      <c r="D161" s="30">
        <f t="shared" si="8"/>
        <v>1.3978527711885782</v>
      </c>
      <c r="E161" s="30">
        <f t="shared" si="9"/>
        <v>0.11243254580259937</v>
      </c>
    </row>
    <row r="162" spans="2:5" ht="13.9" customHeight="1" x14ac:dyDescent="0.25">
      <c r="B162" s="29">
        <f t="shared" si="11"/>
        <v>1.7919486081370462</v>
      </c>
      <c r="C162" s="30">
        <f t="shared" si="10"/>
        <v>0.14174513646575201</v>
      </c>
      <c r="D162" s="30">
        <f t="shared" si="8"/>
        <v>1.3900520297786902</v>
      </c>
      <c r="E162" s="30">
        <f t="shared" si="9"/>
        <v>0.11306349859938146</v>
      </c>
    </row>
    <row r="163" spans="2:5" ht="13.9" customHeight="1" x14ac:dyDescent="0.25">
      <c r="B163" s="29">
        <f t="shared" si="11"/>
        <v>1.8019486081370462</v>
      </c>
      <c r="C163" s="30">
        <f t="shared" si="10"/>
        <v>0.14095851505032611</v>
      </c>
      <c r="D163" s="30">
        <f t="shared" si="8"/>
        <v>1.3823378695440329</v>
      </c>
      <c r="E163" s="30">
        <f t="shared" si="9"/>
        <v>0.11369445139616353</v>
      </c>
    </row>
    <row r="164" spans="2:5" ht="13.9" customHeight="1" x14ac:dyDescent="0.25">
      <c r="B164" s="29">
        <f t="shared" si="11"/>
        <v>1.8119486081370462</v>
      </c>
      <c r="C164" s="30">
        <f t="shared" si="10"/>
        <v>0.14018057623673441</v>
      </c>
      <c r="D164" s="30">
        <f t="shared" si="8"/>
        <v>1.3747088569807833</v>
      </c>
      <c r="E164" s="30">
        <f t="shared" si="9"/>
        <v>0.11432540419294561</v>
      </c>
    </row>
    <row r="165" spans="2:5" ht="13.9" customHeight="1" x14ac:dyDescent="0.25">
      <c r="B165" s="29">
        <f t="shared" si="11"/>
        <v>1.8219486081370462</v>
      </c>
      <c r="C165" s="30">
        <f t="shared" si="10"/>
        <v>0.1394111770582358</v>
      </c>
      <c r="D165" s="30">
        <f t="shared" si="8"/>
        <v>1.3671635900570009</v>
      </c>
      <c r="E165" s="30">
        <f t="shared" si="9"/>
        <v>0.11495635698972768</v>
      </c>
    </row>
    <row r="166" spans="2:5" ht="13.9" customHeight="1" x14ac:dyDescent="0.25">
      <c r="B166" s="29">
        <f t="shared" si="11"/>
        <v>1.8319486081370462</v>
      </c>
      <c r="C166" s="30">
        <f t="shared" si="10"/>
        <v>0.13865017766972124</v>
      </c>
      <c r="D166" s="30">
        <f t="shared" si="8"/>
        <v>1.3597006973536552</v>
      </c>
      <c r="E166" s="30">
        <f t="shared" si="9"/>
        <v>0.11558730978650975</v>
      </c>
    </row>
    <row r="167" spans="2:5" ht="13.9" customHeight="1" x14ac:dyDescent="0.25">
      <c r="B167" s="29">
        <f t="shared" si="11"/>
        <v>1.8419486081370462</v>
      </c>
      <c r="C167" s="30">
        <f t="shared" si="10"/>
        <v>0.13789744126297671</v>
      </c>
      <c r="D167" s="30">
        <f t="shared" si="8"/>
        <v>1.3523188372336337</v>
      </c>
      <c r="E167" s="30">
        <f t="shared" si="9"/>
        <v>0.11621826258329185</v>
      </c>
    </row>
    <row r="168" spans="2:5" ht="13.9" customHeight="1" x14ac:dyDescent="0.25">
      <c r="B168" s="29">
        <f t="shared" si="11"/>
        <v>1.8519486081370462</v>
      </c>
      <c r="C168" s="30">
        <f t="shared" si="10"/>
        <v>0.13715283398469108</v>
      </c>
      <c r="D168" s="30">
        <f t="shared" si="8"/>
        <v>1.34501669703767</v>
      </c>
      <c r="E168" s="30">
        <f t="shared" si="9"/>
        <v>0.11684921538007392</v>
      </c>
    </row>
    <row r="169" spans="2:5" ht="13.9" customHeight="1" x14ac:dyDescent="0.25">
      <c r="B169" s="29">
        <f t="shared" si="11"/>
        <v>1.8619486081370462</v>
      </c>
      <c r="C169" s="30">
        <f t="shared" si="10"/>
        <v>0.13641622485710661</v>
      </c>
      <c r="D169" s="30">
        <f t="shared" si="8"/>
        <v>1.3377929923061873</v>
      </c>
      <c r="E169" s="30">
        <f t="shared" si="9"/>
        <v>0.11748016817685597</v>
      </c>
    </row>
    <row r="170" spans="2:5" ht="13.9" customHeight="1" x14ac:dyDescent="0.25">
      <c r="B170" s="29">
        <f t="shared" si="11"/>
        <v>1.8719486081370462</v>
      </c>
      <c r="C170" s="30">
        <f t="shared" si="10"/>
        <v>0.13568748570121245</v>
      </c>
      <c r="D170" s="30">
        <f t="shared" si="8"/>
        <v>1.3306464660260799</v>
      </c>
      <c r="E170" s="30">
        <f t="shared" si="9"/>
        <v>0.11811112097363803</v>
      </c>
    </row>
    <row r="171" spans="2:5" ht="13.9" customHeight="1" x14ac:dyDescent="0.25">
      <c r="B171" s="29">
        <f t="shared" si="11"/>
        <v>1.8819486081370462</v>
      </c>
      <c r="C171" s="30">
        <f t="shared" si="10"/>
        <v>0.13496649106238684</v>
      </c>
      <c r="D171" s="30">
        <f t="shared" si="8"/>
        <v>1.3235758879015089</v>
      </c>
      <c r="E171" s="30">
        <f t="shared" si="9"/>
        <v>0.11874207377042012</v>
      </c>
    </row>
    <row r="172" spans="2:5" ht="13.9" customHeight="1" x14ac:dyDescent="0.25">
      <c r="B172" s="29">
        <f t="shared" si="11"/>
        <v>1.8919486081370462</v>
      </c>
      <c r="C172" s="30">
        <f t="shared" si="10"/>
        <v>0.13425311813839771</v>
      </c>
      <c r="D172" s="30">
        <f t="shared" si="8"/>
        <v>1.3165800536478247</v>
      </c>
      <c r="E172" s="30">
        <f t="shared" si="9"/>
        <v>0.1193730265672022</v>
      </c>
    </row>
    <row r="173" spans="2:5" ht="13.9" customHeight="1" x14ac:dyDescent="0.25">
      <c r="B173" s="29">
        <f t="shared" si="11"/>
        <v>1.9019486081370462</v>
      </c>
      <c r="C173" s="30">
        <f t="shared" si="10"/>
        <v>0.13354724670967444</v>
      </c>
      <c r="D173" s="30">
        <f t="shared" si="8"/>
        <v>1.3096577843077641</v>
      </c>
      <c r="E173" s="30">
        <f t="shared" si="9"/>
        <v>0.12000397936398428</v>
      </c>
    </row>
    <row r="174" spans="2:5" ht="13.9" customHeight="1" x14ac:dyDescent="0.25">
      <c r="B174" s="29">
        <f t="shared" si="11"/>
        <v>1.9119486081370463</v>
      </c>
      <c r="C174" s="30">
        <f t="shared" si="10"/>
        <v>0.13284875907176769</v>
      </c>
      <c r="D174" s="30">
        <f t="shared" si="8"/>
        <v>1.3028079255891041</v>
      </c>
      <c r="E174" s="30">
        <f t="shared" si="9"/>
        <v>0.12063493216076637</v>
      </c>
    </row>
    <row r="175" spans="2:5" ht="13.9" customHeight="1" x14ac:dyDescent="0.25">
      <c r="B175" s="29">
        <f t="shared" si="11"/>
        <v>1.9219486081370463</v>
      </c>
      <c r="C175" s="30">
        <f t="shared" si="10"/>
        <v>0.13215753996991803</v>
      </c>
      <c r="D175" s="30">
        <f t="shared" si="8"/>
        <v>1.2960293472229949</v>
      </c>
      <c r="E175" s="30">
        <f t="shared" si="9"/>
        <v>0.12126588495754842</v>
      </c>
    </row>
    <row r="176" spans="2:5" ht="13.9" customHeight="1" x14ac:dyDescent="0.25">
      <c r="B176" s="29">
        <f t="shared" si="11"/>
        <v>1.9319486081370463</v>
      </c>
      <c r="C176" s="30">
        <f t="shared" si="10"/>
        <v>0.13147347653565641</v>
      </c>
      <c r="D176" s="30">
        <f t="shared" si="8"/>
        <v>1.2893209423422216</v>
      </c>
      <c r="E176" s="30">
        <f t="shared" si="9"/>
        <v>0.12189683775433051</v>
      </c>
    </row>
    <row r="177" spans="2:5" ht="13.9" customHeight="1" x14ac:dyDescent="0.25">
      <c r="B177" s="29">
        <f t="shared" si="11"/>
        <v>1.9419486081370463</v>
      </c>
      <c r="C177" s="30">
        <f t="shared" si="10"/>
        <v>0.13079645822536351</v>
      </c>
      <c r="D177" s="30">
        <f t="shared" si="8"/>
        <v>1.2826816268786723</v>
      </c>
      <c r="E177" s="30">
        <f t="shared" si="9"/>
        <v>0.12252779055111257</v>
      </c>
    </row>
    <row r="178" spans="2:5" ht="13.9" customHeight="1" x14ac:dyDescent="0.25">
      <c r="B178" s="29">
        <f t="shared" si="11"/>
        <v>1.9519486081370463</v>
      </c>
      <c r="C178" s="30">
        <f t="shared" si="10"/>
        <v>0.13012637676071781</v>
      </c>
      <c r="D178" s="30">
        <f t="shared" si="8"/>
        <v>1.2761103389793313</v>
      </c>
      <c r="E178" s="30">
        <f t="shared" si="9"/>
        <v>0.12315874334789466</v>
      </c>
    </row>
    <row r="179" spans="2:5" ht="13.9" customHeight="1" x14ac:dyDescent="0.25">
      <c r="B179" s="29">
        <f t="shared" si="11"/>
        <v>1.9619486081370463</v>
      </c>
      <c r="C179" s="30">
        <f t="shared" si="10"/>
        <v>0.12946312607096463</v>
      </c>
      <c r="D179" s="30">
        <f t="shared" si="8"/>
        <v>1.2696060384401289</v>
      </c>
      <c r="E179" s="30">
        <f t="shared" si="9"/>
        <v>0.12378969614467675</v>
      </c>
    </row>
    <row r="180" spans="2:5" ht="13.9" customHeight="1" x14ac:dyDescent="0.25">
      <c r="B180" s="29">
        <f t="shared" si="11"/>
        <v>1.9719486081370463</v>
      </c>
      <c r="C180" s="30">
        <f t="shared" si="10"/>
        <v>0.12880660223694204</v>
      </c>
      <c r="D180" s="30">
        <f t="shared" si="8"/>
        <v>1.2631677061570195</v>
      </c>
      <c r="E180" s="30">
        <f t="shared" si="9"/>
        <v>0.12442064894145882</v>
      </c>
    </row>
    <row r="181" spans="2:5" ht="13.9" customHeight="1" x14ac:dyDescent="0.25">
      <c r="B181" s="29">
        <f t="shared" si="11"/>
        <v>1.9819486081370463</v>
      </c>
      <c r="C181" s="30">
        <f t="shared" si="10"/>
        <v>0.12815670343680102</v>
      </c>
      <c r="D181" s="30">
        <f t="shared" si="8"/>
        <v>1.2567943435936766</v>
      </c>
      <c r="E181" s="30">
        <f t="shared" si="9"/>
        <v>0.1250516017382409</v>
      </c>
    </row>
    <row r="182" spans="2:5" ht="13.9" customHeight="1" x14ac:dyDescent="0.25">
      <c r="B182" s="29">
        <f t="shared" si="11"/>
        <v>1.9919486081370463</v>
      </c>
      <c r="C182" s="30">
        <f t="shared" si="10"/>
        <v>0.12751332989336076</v>
      </c>
      <c r="D182" s="30">
        <f t="shared" si="8"/>
        <v>1.2504849722652209</v>
      </c>
      <c r="E182" s="30">
        <f t="shared" si="9"/>
        <v>0.12568255453502294</v>
      </c>
    </row>
    <row r="183" spans="2:5" ht="13.9" customHeight="1" x14ac:dyDescent="0.25">
      <c r="B183" s="29">
        <f t="shared" si="11"/>
        <v>2.0019486081370461</v>
      </c>
      <c r="C183" s="30">
        <f t="shared" si="10"/>
        <v>0.12687638382304173</v>
      </c>
      <c r="D183" s="30">
        <f t="shared" si="8"/>
        <v>1.2442386332374231</v>
      </c>
      <c r="E183" s="30">
        <f t="shared" si="9"/>
        <v>0.12631350733180499</v>
      </c>
    </row>
    <row r="184" spans="2:5" ht="13.9" customHeight="1" x14ac:dyDescent="0.25">
      <c r="B184" s="29">
        <f t="shared" si="11"/>
        <v>2.0119486081370459</v>
      </c>
      <c r="C184" s="30">
        <f t="shared" si="10"/>
        <v>0.12624576938632148</v>
      </c>
      <c r="D184" s="30">
        <f t="shared" si="8"/>
        <v>1.2380543866408389</v>
      </c>
      <c r="E184" s="30">
        <f t="shared" si="9"/>
        <v>0.12694446012858707</v>
      </c>
    </row>
    <row r="185" spans="2:5" ht="13.9" customHeight="1" x14ac:dyDescent="0.25">
      <c r="B185" s="29">
        <f t="shared" si="11"/>
        <v>2.0219486081370457</v>
      </c>
      <c r="C185" s="30">
        <f t="shared" si="10"/>
        <v>0.12562139263966107</v>
      </c>
      <c r="D185" s="30">
        <f t="shared" si="8"/>
        <v>1.2319313111993642</v>
      </c>
      <c r="E185" s="30">
        <f t="shared" si="9"/>
        <v>0.12757541292536914</v>
      </c>
    </row>
    <row r="186" spans="2:5" ht="13.9" customHeight="1" x14ac:dyDescent="0.25">
      <c r="B186" s="29">
        <f t="shared" si="11"/>
        <v>2.0319486081370455</v>
      </c>
      <c r="C186" s="30">
        <f t="shared" si="10"/>
        <v>0.12500316148885046</v>
      </c>
      <c r="D186" s="30">
        <f t="shared" si="8"/>
        <v>1.2258685037727097</v>
      </c>
      <c r="E186" s="30">
        <f t="shared" si="9"/>
        <v>0.12820636572215122</v>
      </c>
    </row>
    <row r="187" spans="2:5" ht="13.9" customHeight="1" x14ac:dyDescent="0.25">
      <c r="B187" s="29">
        <f t="shared" si="11"/>
        <v>2.0419486081370453</v>
      </c>
      <c r="C187" s="30">
        <f t="shared" si="10"/>
        <v>0.12439098564372528</v>
      </c>
      <c r="D187" s="30">
        <f t="shared" si="8"/>
        <v>1.2198650789123207</v>
      </c>
      <c r="E187" s="30">
        <f t="shared" si="9"/>
        <v>0.12883731851893326</v>
      </c>
    </row>
    <row r="188" spans="2:5" ht="13.9" customHeight="1" x14ac:dyDescent="0.25">
      <c r="B188" s="29">
        <f t="shared" si="11"/>
        <v>2.051948608137045</v>
      </c>
      <c r="C188" s="30">
        <f t="shared" si="10"/>
        <v>0.12378477657420742</v>
      </c>
      <c r="D188" s="30">
        <f t="shared" si="8"/>
        <v>1.2139201684302798</v>
      </c>
      <c r="E188" s="30">
        <f t="shared" si="9"/>
        <v>0.12946827131571531</v>
      </c>
    </row>
    <row r="189" spans="2:5" ht="13.9" customHeight="1" x14ac:dyDescent="0.25">
      <c r="B189" s="29">
        <f t="shared" si="11"/>
        <v>2.0619486081370448</v>
      </c>
      <c r="C189" s="30">
        <f t="shared" si="10"/>
        <v>0.12318444746762486</v>
      </c>
      <c r="D189" s="30">
        <f t="shared" si="8"/>
        <v>1.2080329209807565</v>
      </c>
      <c r="E189" s="30">
        <f t="shared" si="9"/>
        <v>0.13009922411249736</v>
      </c>
    </row>
    <row r="190" spans="2:5" ht="13.9" customHeight="1" x14ac:dyDescent="0.25">
      <c r="B190" s="29">
        <f t="shared" si="11"/>
        <v>2.0719486081370446</v>
      </c>
      <c r="C190" s="30">
        <f t="shared" si="10"/>
        <v>0.12258991318726749</v>
      </c>
      <c r="D190" s="30">
        <f t="shared" si="8"/>
        <v>1.202202501653576</v>
      </c>
      <c r="E190" s="30">
        <f t="shared" si="9"/>
        <v>0.13073017690927943</v>
      </c>
    </row>
    <row r="191" spans="2:5" ht="13.9" customHeight="1" x14ac:dyDescent="0.25">
      <c r="B191" s="29">
        <f t="shared" si="11"/>
        <v>2.0819486081370444</v>
      </c>
      <c r="C191" s="30">
        <f t="shared" si="10"/>
        <v>0.1220010902321372</v>
      </c>
      <c r="D191" s="30">
        <f t="shared" si="8"/>
        <v>1.1964280915794998</v>
      </c>
      <c r="E191" s="30">
        <f t="shared" si="9"/>
        <v>0.13136112970606148</v>
      </c>
    </row>
    <row r="192" spans="2:5" ht="13.9" customHeight="1" x14ac:dyDescent="0.25">
      <c r="B192" s="29">
        <f t="shared" si="11"/>
        <v>2.0919486081370442</v>
      </c>
      <c r="C192" s="30">
        <f t="shared" si="10"/>
        <v>0.12141789669785252</v>
      </c>
      <c r="D192" s="30">
        <f t="shared" si="8"/>
        <v>1.1907088875468304</v>
      </c>
      <c r="E192" s="30">
        <f t="shared" si="9"/>
        <v>0.13199208250284356</v>
      </c>
    </row>
    <row r="193" spans="2:5" ht="13.9" customHeight="1" x14ac:dyDescent="0.25">
      <c r="B193" s="29">
        <f t="shared" si="11"/>
        <v>2.101948608137044</v>
      </c>
      <c r="C193" s="30">
        <f t="shared" si="10"/>
        <v>0.12084025223866918</v>
      </c>
      <c r="D193" s="30">
        <f t="shared" si="8"/>
        <v>1.185044101628957</v>
      </c>
      <c r="E193" s="30">
        <f t="shared" si="9"/>
        <v>0.13262303529962563</v>
      </c>
    </row>
    <row r="194" spans="2:5" ht="13.9" customHeight="1" x14ac:dyDescent="0.25">
      <c r="B194" s="29">
        <f t="shared" si="11"/>
        <v>2.1119486081370438</v>
      </c>
      <c r="C194" s="30">
        <f t="shared" si="10"/>
        <v>0.12026807803057962</v>
      </c>
      <c r="D194" s="30">
        <f t="shared" si="8"/>
        <v>1.1794329608224852</v>
      </c>
      <c r="E194" s="30">
        <f t="shared" si="9"/>
        <v>0.13325398809640771</v>
      </c>
    </row>
    <row r="195" spans="2:5" ht="13.9" customHeight="1" x14ac:dyDescent="0.25">
      <c r="B195" s="29">
        <f t="shared" si="11"/>
        <v>2.1219486081370436</v>
      </c>
      <c r="C195" s="30">
        <f t="shared" si="10"/>
        <v>0.11970129673545596</v>
      </c>
      <c r="D195" s="30">
        <f t="shared" si="8"/>
        <v>1.1738747066955959</v>
      </c>
      <c r="E195" s="30">
        <f t="shared" si="9"/>
        <v>0.13388494089318975</v>
      </c>
    </row>
    <row r="196" spans="2:5" ht="13.9" customHeight="1" x14ac:dyDescent="0.25">
      <c r="B196" s="29">
        <f t="shared" si="11"/>
        <v>2.1319486081370433</v>
      </c>
      <c r="C196" s="30">
        <f t="shared" si="10"/>
        <v>0.11913983246620205</v>
      </c>
      <c r="D196" s="30">
        <f t="shared" si="8"/>
        <v>1.1683685950463036</v>
      </c>
      <c r="E196" s="30">
        <f t="shared" si="9"/>
        <v>0.1345158936899718</v>
      </c>
    </row>
    <row r="197" spans="2:5" ht="13.9" customHeight="1" x14ac:dyDescent="0.25">
      <c r="B197" s="29">
        <f t="shared" si="11"/>
        <v>2.1419486081370431</v>
      </c>
      <c r="C197" s="30">
        <f t="shared" si="10"/>
        <v>0.11858361075288176</v>
      </c>
      <c r="D197" s="30">
        <f t="shared" si="8"/>
        <v>1.1629138955702856</v>
      </c>
      <c r="E197" s="30">
        <f t="shared" si="9"/>
        <v>0.13514684648675385</v>
      </c>
    </row>
    <row r="198" spans="2:5" ht="13.9" customHeight="1" x14ac:dyDescent="0.25">
      <c r="B198" s="29">
        <f t="shared" si="11"/>
        <v>2.1519486081370429</v>
      </c>
      <c r="C198" s="30">
        <f t="shared" si="10"/>
        <v>0.11803255850979155</v>
      </c>
      <c r="D198" s="30">
        <f t="shared" si="8"/>
        <v>1.1575098915379727</v>
      </c>
      <c r="E198" s="30">
        <f t="shared" si="9"/>
        <v>0.13577779928353592</v>
      </c>
    </row>
    <row r="199" spans="2:5" ht="13.9" customHeight="1" x14ac:dyDescent="0.25">
      <c r="B199" s="29">
        <f t="shared" si="11"/>
        <v>2.1619486081370427</v>
      </c>
      <c r="C199" s="30">
        <f t="shared" si="10"/>
        <v>0.11748660400344693</v>
      </c>
      <c r="D199" s="30">
        <f t="shared" si="8"/>
        <v>1.1521558794806031</v>
      </c>
      <c r="E199" s="30">
        <f t="shared" si="9"/>
        <v>0.136408752080318</v>
      </c>
    </row>
    <row r="200" spans="2:5" ht="13.9" customHeight="1" x14ac:dyDescent="0.25">
      <c r="B200" s="29">
        <f t="shared" si="11"/>
        <v>2.1719486081370425</v>
      </c>
      <c r="C200" s="30">
        <f t="shared" si="10"/>
        <v>0.11694567682145335</v>
      </c>
      <c r="D200" s="30">
        <f t="shared" si="8"/>
        <v>1.1468511688849465</v>
      </c>
      <c r="E200" s="30">
        <f t="shared" si="9"/>
        <v>0.13703970487710007</v>
      </c>
    </row>
    <row r="201" spans="2:5" ht="13.9" customHeight="1" x14ac:dyDescent="0.25">
      <c r="B201" s="29">
        <f t="shared" si="11"/>
        <v>2.1819486081370423</v>
      </c>
      <c r="C201" s="30">
        <f t="shared" si="10"/>
        <v>0.11640970784223299</v>
      </c>
      <c r="D201" s="30">
        <f t="shared" ref="D201:D264" si="12">C201*9.8067</f>
        <v>1.1415950818964262</v>
      </c>
      <c r="E201" s="30">
        <f t="shared" ref="E201:E264" si="13">((B201^2)/(4*PI()^2))*D201</f>
        <v>0.13767065767388212</v>
      </c>
    </row>
    <row r="202" spans="2:5" ht="13.9" customHeight="1" x14ac:dyDescent="0.25">
      <c r="B202" s="29">
        <f t="shared" si="11"/>
        <v>2.1919486081370421</v>
      </c>
      <c r="C202" s="30">
        <f t="shared" si="10"/>
        <v>0.11587862920558024</v>
      </c>
      <c r="D202" s="30">
        <f t="shared" si="12"/>
        <v>1.1363869530303636</v>
      </c>
      <c r="E202" s="30">
        <f t="shared" si="13"/>
        <v>0.13830161047066417</v>
      </c>
    </row>
    <row r="203" spans="2:5" ht="13.9" customHeight="1" x14ac:dyDescent="0.25">
      <c r="B203" s="29">
        <f t="shared" si="11"/>
        <v>2.2019486081370419</v>
      </c>
      <c r="C203" s="30">
        <f t="shared" si="10"/>
        <v>0.11535237428401958</v>
      </c>
      <c r="D203" s="30">
        <f t="shared" si="12"/>
        <v>1.1312261288910948</v>
      </c>
      <c r="E203" s="30">
        <f t="shared" si="13"/>
        <v>0.13893256326744624</v>
      </c>
    </row>
    <row r="204" spans="2:5" ht="13.9" customHeight="1" x14ac:dyDescent="0.25">
      <c r="B204" s="29">
        <f t="shared" si="11"/>
        <v>2.2119486081370416</v>
      </c>
      <c r="C204" s="30">
        <f t="shared" si="10"/>
        <v>0.11483087765494025</v>
      </c>
      <c r="D204" s="30">
        <f t="shared" si="12"/>
        <v>1.1261119678987026</v>
      </c>
      <c r="E204" s="30">
        <f t="shared" si="13"/>
        <v>0.13956351606422832</v>
      </c>
    </row>
    <row r="205" spans="2:5" ht="13.9" customHeight="1" x14ac:dyDescent="0.25">
      <c r="B205" s="29">
        <f t="shared" si="11"/>
        <v>2.2219486081370414</v>
      </c>
      <c r="C205" s="30">
        <f t="shared" ref="C205:C268" si="14">IF(B205&lt;6,$C$5/B205,6*$C$5/B205^2)</f>
        <v>0.11431407507348354</v>
      </c>
      <c r="D205" s="30">
        <f t="shared" si="12"/>
        <v>1.1210438400231308</v>
      </c>
      <c r="E205" s="30">
        <f t="shared" si="13"/>
        <v>0.14019446886101034</v>
      </c>
    </row>
    <row r="206" spans="2:5" ht="13.9" customHeight="1" x14ac:dyDescent="0.25">
      <c r="B206" s="29">
        <f t="shared" ref="B206:B269" si="15">B205+0.01</f>
        <v>2.2319486081370412</v>
      </c>
      <c r="C206" s="30">
        <f t="shared" si="14"/>
        <v>0.11380190344615876</v>
      </c>
      <c r="D206" s="30">
        <f t="shared" si="12"/>
        <v>1.1160211265254449</v>
      </c>
      <c r="E206" s="30">
        <f t="shared" si="13"/>
        <v>0.14082542165779238</v>
      </c>
    </row>
    <row r="207" spans="2:5" ht="13.9" customHeight="1" x14ac:dyDescent="0.25">
      <c r="B207" s="29">
        <f t="shared" si="15"/>
        <v>2.241948608137041</v>
      </c>
      <c r="C207" s="30">
        <f t="shared" si="14"/>
        <v>0.11329430080516549</v>
      </c>
      <c r="D207" s="30">
        <f t="shared" si="12"/>
        <v>1.1110432197060163</v>
      </c>
      <c r="E207" s="30">
        <f t="shared" si="13"/>
        <v>0.14145637445457446</v>
      </c>
    </row>
    <row r="208" spans="2:5" ht="13.9" customHeight="1" x14ac:dyDescent="0.25">
      <c r="B208" s="29">
        <f t="shared" si="15"/>
        <v>2.2519486081370408</v>
      </c>
      <c r="C208" s="30">
        <f t="shared" si="14"/>
        <v>0.11279120628339979</v>
      </c>
      <c r="D208" s="30">
        <f t="shared" si="12"/>
        <v>1.1061095226594166</v>
      </c>
      <c r="E208" s="30">
        <f t="shared" si="13"/>
        <v>0.14208732725135653</v>
      </c>
    </row>
    <row r="209" spans="2:5" ht="13.9" customHeight="1" x14ac:dyDescent="0.25">
      <c r="B209" s="29">
        <f t="shared" si="15"/>
        <v>2.2619486081370406</v>
      </c>
      <c r="C209" s="30">
        <f t="shared" si="14"/>
        <v>0.11229256009012357</v>
      </c>
      <c r="D209" s="30">
        <f t="shared" si="12"/>
        <v>1.1012194490358147</v>
      </c>
      <c r="E209" s="30">
        <f t="shared" si="13"/>
        <v>0.14271828004813858</v>
      </c>
    </row>
    <row r="210" spans="2:5" ht="13.9" customHeight="1" x14ac:dyDescent="0.25">
      <c r="B210" s="29">
        <f t="shared" si="15"/>
        <v>2.2719486081370404</v>
      </c>
      <c r="C210" s="30">
        <f t="shared" si="14"/>
        <v>0.11179830348727639</v>
      </c>
      <c r="D210" s="30">
        <f t="shared" si="12"/>
        <v>1.0963724228086733</v>
      </c>
      <c r="E210" s="30">
        <f t="shared" si="13"/>
        <v>0.14334923284492065</v>
      </c>
    </row>
    <row r="211" spans="2:5" ht="13.9" customHeight="1" x14ac:dyDescent="0.25">
      <c r="B211" s="29">
        <f t="shared" si="15"/>
        <v>2.2819486081370401</v>
      </c>
      <c r="C211" s="30">
        <f t="shared" si="14"/>
        <v>0.1113083787664101</v>
      </c>
      <c r="D211" s="30">
        <f t="shared" si="12"/>
        <v>1.0915678780485538</v>
      </c>
      <c r="E211" s="30">
        <f t="shared" si="13"/>
        <v>0.14398018564170273</v>
      </c>
    </row>
    <row r="212" spans="2:5" ht="13.9" customHeight="1" x14ac:dyDescent="0.25">
      <c r="B212" s="29">
        <f t="shared" si="15"/>
        <v>2.2919486081370399</v>
      </c>
      <c r="C212" s="30">
        <f t="shared" si="14"/>
        <v>0.11082272922622742</v>
      </c>
      <c r="D212" s="30">
        <f t="shared" si="12"/>
        <v>1.0868052587028443</v>
      </c>
      <c r="E212" s="30">
        <f t="shared" si="13"/>
        <v>0.14461113843848475</v>
      </c>
    </row>
    <row r="213" spans="2:5" ht="13.9" customHeight="1" x14ac:dyDescent="0.25">
      <c r="B213" s="29">
        <f t="shared" si="15"/>
        <v>2.3019486081370397</v>
      </c>
      <c r="C213" s="30">
        <f t="shared" si="14"/>
        <v>0.11034129915070583</v>
      </c>
      <c r="D213" s="30">
        <f t="shared" si="12"/>
        <v>1.0820840183812268</v>
      </c>
      <c r="E213" s="30">
        <f t="shared" si="13"/>
        <v>0.14524209123526685</v>
      </c>
    </row>
    <row r="214" spans="2:5" ht="13.9" customHeight="1" x14ac:dyDescent="0.25">
      <c r="B214" s="29">
        <f t="shared" si="15"/>
        <v>2.3119486081370395</v>
      </c>
      <c r="C214" s="30">
        <f t="shared" si="14"/>
        <v>0.10986403378778924</v>
      </c>
      <c r="D214" s="30">
        <f t="shared" si="12"/>
        <v>1.0774036201467125</v>
      </c>
      <c r="E214" s="30">
        <f t="shared" si="13"/>
        <v>0.14587304403204887</v>
      </c>
    </row>
    <row r="215" spans="2:5" ht="13.9" customHeight="1" x14ac:dyDescent="0.25">
      <c r="B215" s="29">
        <f t="shared" si="15"/>
        <v>2.3219486081370393</v>
      </c>
      <c r="C215" s="30">
        <f t="shared" si="14"/>
        <v>0.10939087932863033</v>
      </c>
      <c r="D215" s="30">
        <f t="shared" si="12"/>
        <v>1.0727635363120789</v>
      </c>
      <c r="E215" s="30">
        <f t="shared" si="13"/>
        <v>0.14650399682883095</v>
      </c>
    </row>
    <row r="216" spans="2:5" ht="13.9" customHeight="1" x14ac:dyDescent="0.25">
      <c r="B216" s="29">
        <f t="shared" si="15"/>
        <v>2.3319486081370391</v>
      </c>
      <c r="C216" s="30">
        <f t="shared" si="14"/>
        <v>0.1089217828873669</v>
      </c>
      <c r="D216" s="30">
        <f t="shared" si="12"/>
        <v>1.0681632482415409</v>
      </c>
      <c r="E216" s="30">
        <f t="shared" si="13"/>
        <v>0.14713494962561299</v>
      </c>
    </row>
    <row r="217" spans="2:5" ht="13.9" customHeight="1" x14ac:dyDescent="0.25">
      <c r="B217" s="29">
        <f t="shared" si="15"/>
        <v>2.3419486081370389</v>
      </c>
      <c r="C217" s="30">
        <f t="shared" si="14"/>
        <v>0.10845669248141641</v>
      </c>
      <c r="D217" s="30">
        <f t="shared" si="12"/>
        <v>1.0636022461575063</v>
      </c>
      <c r="E217" s="30">
        <f t="shared" si="13"/>
        <v>0.14776590242239512</v>
      </c>
    </row>
    <row r="218" spans="2:5" ht="13.9" customHeight="1" x14ac:dyDescent="0.25">
      <c r="B218" s="29">
        <f t="shared" si="15"/>
        <v>2.3519486081370387</v>
      </c>
      <c r="C218" s="30">
        <f t="shared" si="14"/>
        <v>0.10799555701227313</v>
      </c>
      <c r="D218" s="30">
        <f t="shared" si="12"/>
        <v>1.0590800289522588</v>
      </c>
      <c r="E218" s="30">
        <f t="shared" si="13"/>
        <v>0.14839685521917714</v>
      </c>
    </row>
    <row r="219" spans="2:5" ht="13.9" customHeight="1" x14ac:dyDescent="0.25">
      <c r="B219" s="29">
        <f t="shared" si="15"/>
        <v>2.3619486081370384</v>
      </c>
      <c r="C219" s="30">
        <f t="shared" si="14"/>
        <v>0.10753832624679323</v>
      </c>
      <c r="D219" s="30">
        <f t="shared" si="12"/>
        <v>1.0545961040044272</v>
      </c>
      <c r="E219" s="30">
        <f t="shared" si="13"/>
        <v>0.14902780801595922</v>
      </c>
    </row>
    <row r="220" spans="2:5" ht="13.9" customHeight="1" x14ac:dyDescent="0.25">
      <c r="B220" s="29">
        <f t="shared" si="15"/>
        <v>2.3719486081370382</v>
      </c>
      <c r="C220" s="30">
        <f t="shared" si="14"/>
        <v>0.1070849507989531</v>
      </c>
      <c r="D220" s="30">
        <f t="shared" si="12"/>
        <v>1.0501499870000932</v>
      </c>
      <c r="E220" s="30">
        <f t="shared" si="13"/>
        <v>0.14965876081274126</v>
      </c>
    </row>
    <row r="221" spans="2:5" ht="13.9" customHeight="1" x14ac:dyDescent="0.25">
      <c r="B221" s="29">
        <f t="shared" si="15"/>
        <v>2.381948608137038</v>
      </c>
      <c r="C221" s="30">
        <f t="shared" si="14"/>
        <v>0.10663538211206734</v>
      </c>
      <c r="D221" s="30">
        <f t="shared" si="12"/>
        <v>1.0457412017584107</v>
      </c>
      <c r="E221" s="30">
        <f t="shared" si="13"/>
        <v>0.15028971360952334</v>
      </c>
    </row>
    <row r="222" spans="2:5" ht="13.9" customHeight="1" x14ac:dyDescent="0.25">
      <c r="B222" s="29">
        <f t="shared" si="15"/>
        <v>2.3919486081370378</v>
      </c>
      <c r="C222" s="30">
        <f t="shared" si="14"/>
        <v>0.10618957244145273</v>
      </c>
      <c r="D222" s="30">
        <f t="shared" si="12"/>
        <v>1.0413692800615943</v>
      </c>
      <c r="E222" s="30">
        <f t="shared" si="13"/>
        <v>0.15092066640630536</v>
      </c>
    </row>
    <row r="223" spans="2:5" ht="13.9" customHeight="1" x14ac:dyDescent="0.25">
      <c r="B223" s="29">
        <f t="shared" si="15"/>
        <v>2.4019486081370376</v>
      </c>
      <c r="C223" s="30">
        <f t="shared" si="14"/>
        <v>0.10574747483752518</v>
      </c>
      <c r="D223" s="30">
        <f t="shared" si="12"/>
        <v>1.037033761489158</v>
      </c>
      <c r="E223" s="30">
        <f t="shared" si="13"/>
        <v>0.15155161920308746</v>
      </c>
    </row>
    <row r="224" spans="2:5" ht="13.9" customHeight="1" x14ac:dyDescent="0.25">
      <c r="B224" s="29">
        <f t="shared" si="15"/>
        <v>2.4119486081370374</v>
      </c>
      <c r="C224" s="30">
        <f t="shared" si="14"/>
        <v>0.10530904312931726</v>
      </c>
      <c r="D224" s="30">
        <f t="shared" si="12"/>
        <v>1.0327341932562755</v>
      </c>
      <c r="E224" s="30">
        <f t="shared" si="13"/>
        <v>0.15218257199986948</v>
      </c>
    </row>
    <row r="225" spans="2:5" ht="13.9" customHeight="1" x14ac:dyDescent="0.25">
      <c r="B225" s="29">
        <f t="shared" si="15"/>
        <v>2.4219486081370372</v>
      </c>
      <c r="C225" s="30">
        <f t="shared" si="14"/>
        <v>0.10487423190840403</v>
      </c>
      <c r="D225" s="30">
        <f t="shared" si="12"/>
        <v>1.0284701300561456</v>
      </c>
      <c r="E225" s="30">
        <f t="shared" si="13"/>
        <v>0.15281352479665156</v>
      </c>
    </row>
    <row r="226" spans="2:5" ht="13.9" customHeight="1" x14ac:dyDescent="0.25">
      <c r="B226" s="29">
        <f t="shared" si="15"/>
        <v>2.4319486081370369</v>
      </c>
      <c r="C226" s="30">
        <f t="shared" si="14"/>
        <v>0.10444299651322543</v>
      </c>
      <c r="D226" s="30">
        <f t="shared" si="12"/>
        <v>1.0242411339062478</v>
      </c>
      <c r="E226" s="30">
        <f t="shared" si="13"/>
        <v>0.15344447759343363</v>
      </c>
    </row>
    <row r="227" spans="2:5" ht="13.9" customHeight="1" x14ac:dyDescent="0.25">
      <c r="B227" s="29">
        <f t="shared" si="15"/>
        <v>2.4419486081370367</v>
      </c>
      <c r="C227" s="30">
        <f t="shared" si="14"/>
        <v>0.10401529301379388</v>
      </c>
      <c r="D227" s="30">
        <f t="shared" si="12"/>
        <v>1.0200467739983723</v>
      </c>
      <c r="E227" s="30">
        <f t="shared" si="13"/>
        <v>0.15407543039021568</v>
      </c>
    </row>
    <row r="228" spans="2:5" ht="13.9" customHeight="1" x14ac:dyDescent="0.25">
      <c r="B228" s="29">
        <f t="shared" si="15"/>
        <v>2.4519486081370365</v>
      </c>
      <c r="C228" s="30">
        <f t="shared" si="14"/>
        <v>0.10359107819677607</v>
      </c>
      <c r="D228" s="30">
        <f t="shared" si="12"/>
        <v>1.0158866265523239</v>
      </c>
      <c r="E228" s="30">
        <f t="shared" si="13"/>
        <v>0.15470638318699775</v>
      </c>
    </row>
    <row r="229" spans="2:5" ht="13.9" customHeight="1" x14ac:dyDescent="0.25">
      <c r="B229" s="29">
        <f t="shared" si="15"/>
        <v>2.4619486081370363</v>
      </c>
      <c r="C229" s="30">
        <f t="shared" si="14"/>
        <v>0.10317030955093841</v>
      </c>
      <c r="D229" s="30">
        <f t="shared" si="12"/>
        <v>1.0117602746731875</v>
      </c>
      <c r="E229" s="30">
        <f t="shared" si="13"/>
        <v>0.1553373359837798</v>
      </c>
    </row>
    <row r="230" spans="2:5" ht="13.9" customHeight="1" x14ac:dyDescent="0.25">
      <c r="B230" s="29">
        <f t="shared" si="15"/>
        <v>2.4719486081370361</v>
      </c>
      <c r="C230" s="30">
        <f t="shared" si="14"/>
        <v>0.10275294525294562</v>
      </c>
      <c r="D230" s="30">
        <f t="shared" si="12"/>
        <v>1.0076673082120617</v>
      </c>
      <c r="E230" s="30">
        <f t="shared" si="13"/>
        <v>0.15596828878056188</v>
      </c>
    </row>
    <row r="231" spans="2:5" ht="13.9" customHeight="1" x14ac:dyDescent="0.25">
      <c r="B231" s="29">
        <f t="shared" si="15"/>
        <v>2.4819486081370359</v>
      </c>
      <c r="C231" s="30">
        <f t="shared" si="14"/>
        <v>0.10233894415350275</v>
      </c>
      <c r="D231" s="30">
        <f t="shared" si="12"/>
        <v>1.0036073236301555</v>
      </c>
      <c r="E231" s="30">
        <f t="shared" si="13"/>
        <v>0.15659924157734395</v>
      </c>
    </row>
    <row r="232" spans="2:5" ht="13.9" customHeight="1" x14ac:dyDescent="0.25">
      <c r="B232" s="29">
        <f t="shared" si="15"/>
        <v>2.4919486081370357</v>
      </c>
      <c r="C232" s="30">
        <f t="shared" si="14"/>
        <v>0.10192826576383079</v>
      </c>
      <c r="D232" s="30">
        <f t="shared" si="12"/>
        <v>0.99957992386615935</v>
      </c>
      <c r="E232" s="30">
        <f t="shared" si="13"/>
        <v>0.15723019437412597</v>
      </c>
    </row>
    <row r="233" spans="2:5" ht="13.9" customHeight="1" x14ac:dyDescent="0.25">
      <c r="B233" s="29">
        <f t="shared" si="15"/>
        <v>2.5019486081370355</v>
      </c>
      <c r="C233" s="30">
        <f t="shared" si="14"/>
        <v>0.10152087024246664</v>
      </c>
      <c r="D233" s="30">
        <f t="shared" si="12"/>
        <v>0.99558471820679761</v>
      </c>
      <c r="E233" s="30">
        <f t="shared" si="13"/>
        <v>0.15786114717090804</v>
      </c>
    </row>
    <row r="234" spans="2:5" ht="13.9" customHeight="1" x14ac:dyDescent="0.25">
      <c r="B234" s="29">
        <f t="shared" si="15"/>
        <v>2.5119486081370352</v>
      </c>
      <c r="C234" s="30">
        <f t="shared" si="14"/>
        <v>0.1011167183823784</v>
      </c>
      <c r="D234" s="30">
        <f t="shared" si="12"/>
        <v>0.99162132216047016</v>
      </c>
      <c r="E234" s="30">
        <f t="shared" si="13"/>
        <v>0.15849209996769012</v>
      </c>
    </row>
    <row r="235" spans="2:5" ht="13.9" customHeight="1" x14ac:dyDescent="0.25">
      <c r="B235" s="29">
        <f t="shared" si="15"/>
        <v>2.521948608137035</v>
      </c>
      <c r="C235" s="30">
        <f t="shared" si="14"/>
        <v>0.10071577159838715</v>
      </c>
      <c r="D235" s="30">
        <f t="shared" si="12"/>
        <v>0.98768935733390328</v>
      </c>
      <c r="E235" s="30">
        <f t="shared" si="13"/>
        <v>0.15912305276447219</v>
      </c>
    </row>
    <row r="236" spans="2:5" ht="13.9" customHeight="1" x14ac:dyDescent="0.25">
      <c r="B236" s="29">
        <f t="shared" si="15"/>
        <v>2.5319486081370348</v>
      </c>
      <c r="C236" s="30">
        <f t="shared" si="14"/>
        <v>0.10031799191488683</v>
      </c>
      <c r="D236" s="30">
        <f t="shared" si="12"/>
        <v>0.98378845131172055</v>
      </c>
      <c r="E236" s="30">
        <f t="shared" si="13"/>
        <v>0.15975400556125424</v>
      </c>
    </row>
    <row r="237" spans="2:5" ht="13.9" customHeight="1" x14ac:dyDescent="0.25">
      <c r="B237" s="29">
        <f t="shared" si="15"/>
        <v>2.5419486081370346</v>
      </c>
      <c r="C237" s="30">
        <f t="shared" si="14"/>
        <v>9.9923341953853953E-2</v>
      </c>
      <c r="D237" s="30">
        <f t="shared" si="12"/>
        <v>0.97991823753885954</v>
      </c>
      <c r="E237" s="30">
        <f t="shared" si="13"/>
        <v>0.16038495835803632</v>
      </c>
    </row>
    <row r="238" spans="2:5" ht="13.9" customHeight="1" x14ac:dyDescent="0.25">
      <c r="B238" s="29">
        <f t="shared" si="15"/>
        <v>2.5519486081370344</v>
      </c>
      <c r="C238" s="30">
        <f t="shared" si="14"/>
        <v>9.9531784923139299E-2</v>
      </c>
      <c r="D238" s="30">
        <f t="shared" si="12"/>
        <v>0.97607835520575015</v>
      </c>
      <c r="E238" s="30">
        <f t="shared" si="13"/>
        <v>0.16101591115481836</v>
      </c>
    </row>
    <row r="239" spans="2:5" ht="13.9" customHeight="1" x14ac:dyDescent="0.25">
      <c r="B239" s="29">
        <f t="shared" si="15"/>
        <v>2.5619486081370342</v>
      </c>
      <c r="C239" s="30">
        <f t="shared" si="14"/>
        <v>9.914328460503373E-2</v>
      </c>
      <c r="D239" s="30">
        <f t="shared" si="12"/>
        <v>0.97226844913618415</v>
      </c>
      <c r="E239" s="30">
        <f t="shared" si="13"/>
        <v>0.16164686395160041</v>
      </c>
    </row>
    <row r="240" spans="2:5" ht="13.9" customHeight="1" x14ac:dyDescent="0.25">
      <c r="B240" s="29">
        <f t="shared" si="15"/>
        <v>2.571948608137034</v>
      </c>
      <c r="C240" s="30">
        <f t="shared" si="14"/>
        <v>9.8757805345100744E-2</v>
      </c>
      <c r="D240" s="30">
        <f t="shared" si="12"/>
        <v>0.96848816967779938</v>
      </c>
      <c r="E240" s="30">
        <f t="shared" si="13"/>
        <v>0.16227781674838246</v>
      </c>
    </row>
    <row r="241" spans="2:5" ht="13.9" customHeight="1" x14ac:dyDescent="0.25">
      <c r="B241" s="29">
        <f t="shared" si="15"/>
        <v>2.5819486081370338</v>
      </c>
      <c r="C241" s="30">
        <f t="shared" si="14"/>
        <v>9.8375312041268662E-2</v>
      </c>
      <c r="D241" s="30">
        <f t="shared" si="12"/>
        <v>0.96473717259510927</v>
      </c>
      <c r="E241" s="30">
        <f t="shared" si="13"/>
        <v>0.16290876954516453</v>
      </c>
    </row>
    <row r="242" spans="2:5" ht="13.9" customHeight="1" x14ac:dyDescent="0.25">
      <c r="B242" s="29">
        <f t="shared" si="15"/>
        <v>2.5919486081370335</v>
      </c>
      <c r="C242" s="30">
        <f t="shared" si="14"/>
        <v>9.7995770133175147E-2</v>
      </c>
      <c r="D242" s="30">
        <f t="shared" si="12"/>
        <v>0.96101511896500869</v>
      </c>
      <c r="E242" s="30">
        <f t="shared" si="13"/>
        <v>0.16353972234194661</v>
      </c>
    </row>
    <row r="243" spans="2:5" ht="13.9" customHeight="1" x14ac:dyDescent="0.25">
      <c r="B243" s="29">
        <f t="shared" si="15"/>
        <v>2.6019486081370333</v>
      </c>
      <c r="C243" s="30">
        <f t="shared" si="14"/>
        <v>9.7619145591757564E-2</v>
      </c>
      <c r="D243" s="30">
        <f t="shared" si="12"/>
        <v>0.95732167507468879</v>
      </c>
      <c r="E243" s="30">
        <f t="shared" si="13"/>
        <v>0.16417067513872866</v>
      </c>
    </row>
    <row r="244" spans="2:5" ht="13.9" customHeight="1" x14ac:dyDescent="0.25">
      <c r="B244" s="29">
        <f t="shared" si="15"/>
        <v>2.6119486081370331</v>
      </c>
      <c r="C244" s="30">
        <f t="shared" si="14"/>
        <v>9.7245404909082414E-2</v>
      </c>
      <c r="D244" s="30">
        <f t="shared" si="12"/>
        <v>0.95365651232189841</v>
      </c>
      <c r="E244" s="30">
        <f t="shared" si="13"/>
        <v>0.16480162793551073</v>
      </c>
    </row>
    <row r="245" spans="2:5" ht="13.9" customHeight="1" x14ac:dyDescent="0.25">
      <c r="B245" s="29">
        <f t="shared" si="15"/>
        <v>2.6219486081370329</v>
      </c>
      <c r="C245" s="30">
        <f t="shared" si="14"/>
        <v>9.6874515088407484E-2</v>
      </c>
      <c r="D245" s="30">
        <f t="shared" si="12"/>
        <v>0.95001930711748561</v>
      </c>
      <c r="E245" s="30">
        <f t="shared" si="13"/>
        <v>0.16543258073229278</v>
      </c>
    </row>
    <row r="246" spans="2:5" ht="13.9" customHeight="1" x14ac:dyDescent="0.25">
      <c r="B246" s="29">
        <f t="shared" si="15"/>
        <v>2.6319486081370327</v>
      </c>
      <c r="C246" s="30">
        <f t="shared" si="14"/>
        <v>9.650644363447064E-2</v>
      </c>
      <c r="D246" s="30">
        <f t="shared" si="12"/>
        <v>0.94640974079016316</v>
      </c>
      <c r="E246" s="30">
        <f t="shared" si="13"/>
        <v>0.16606353352907482</v>
      </c>
    </row>
    <row r="247" spans="2:5" ht="13.9" customHeight="1" x14ac:dyDescent="0.25">
      <c r="B247" s="29">
        <f t="shared" si="15"/>
        <v>2.6419486081370325</v>
      </c>
      <c r="C247" s="30">
        <f t="shared" si="14"/>
        <v>9.6141158543999031E-2</v>
      </c>
      <c r="D247" s="30">
        <f t="shared" si="12"/>
        <v>0.94282749949343525</v>
      </c>
      <c r="E247" s="30">
        <f t="shared" si="13"/>
        <v>0.1666944863258569</v>
      </c>
    </row>
    <row r="248" spans="2:5" ht="13.9" customHeight="1" x14ac:dyDescent="0.25">
      <c r="B248" s="29">
        <f t="shared" si="15"/>
        <v>2.6519486081370323</v>
      </c>
      <c r="C248" s="30">
        <f t="shared" si="14"/>
        <v>9.5778628296433133E-2</v>
      </c>
      <c r="D248" s="30">
        <f t="shared" si="12"/>
        <v>0.93927227411463077</v>
      </c>
      <c r="E248" s="30">
        <f t="shared" si="13"/>
        <v>0.16732543912263897</v>
      </c>
    </row>
    <row r="249" spans="2:5" ht="13.9" customHeight="1" x14ac:dyDescent="0.25">
      <c r="B249" s="29">
        <f t="shared" si="15"/>
        <v>2.661948608137032</v>
      </c>
      <c r="C249" s="30">
        <f t="shared" si="14"/>
        <v>9.5418821844859808E-2</v>
      </c>
      <c r="D249" s="30">
        <f t="shared" si="12"/>
        <v>0.93574376018598659</v>
      </c>
      <c r="E249" s="30">
        <f t="shared" si="13"/>
        <v>0.16795639191942105</v>
      </c>
    </row>
    <row r="250" spans="2:5" ht="13.9" customHeight="1" x14ac:dyDescent="0.25">
      <c r="B250" s="29">
        <f t="shared" si="15"/>
        <v>2.6719486081370318</v>
      </c>
      <c r="C250" s="30">
        <f t="shared" si="14"/>
        <v>9.5061708607149048E-2</v>
      </c>
      <c r="D250" s="30">
        <f t="shared" si="12"/>
        <v>0.9322416577977285</v>
      </c>
      <c r="E250" s="30">
        <f t="shared" si="13"/>
        <v>0.16858734471620307</v>
      </c>
    </row>
    <row r="251" spans="2:5" ht="13.9" customHeight="1" x14ac:dyDescent="0.25">
      <c r="B251" s="29">
        <f t="shared" si="15"/>
        <v>2.6819486081370316</v>
      </c>
      <c r="C251" s="30">
        <f t="shared" si="14"/>
        <v>9.4707258457288876E-2</v>
      </c>
      <c r="D251" s="30">
        <f t="shared" si="12"/>
        <v>0.92876567151309475</v>
      </c>
      <c r="E251" s="30">
        <f t="shared" si="13"/>
        <v>0.16921829751298517</v>
      </c>
    </row>
    <row r="252" spans="2:5" ht="13.9" customHeight="1" x14ac:dyDescent="0.25">
      <c r="B252" s="29">
        <f t="shared" si="15"/>
        <v>2.6919486081370314</v>
      </c>
      <c r="C252" s="30">
        <f t="shared" si="14"/>
        <v>9.4355441716913471E-2</v>
      </c>
      <c r="D252" s="30">
        <f t="shared" si="12"/>
        <v>0.92531551028525527</v>
      </c>
      <c r="E252" s="30">
        <f t="shared" si="13"/>
        <v>0.16984925030976722</v>
      </c>
    </row>
    <row r="253" spans="2:5" ht="13.9" customHeight="1" x14ac:dyDescent="0.25">
      <c r="B253" s="29">
        <f t="shared" si="15"/>
        <v>2.7019486081370312</v>
      </c>
      <c r="C253" s="30">
        <f t="shared" si="14"/>
        <v>9.4006229147019449E-2</v>
      </c>
      <c r="D253" s="30">
        <f t="shared" si="12"/>
        <v>0.92189088737607561</v>
      </c>
      <c r="E253" s="30">
        <f t="shared" si="13"/>
        <v>0.17048020310654929</v>
      </c>
    </row>
    <row r="254" spans="2:5" ht="13.9" customHeight="1" x14ac:dyDescent="0.25">
      <c r="B254" s="29">
        <f t="shared" si="15"/>
        <v>2.711948608137031</v>
      </c>
      <c r="C254" s="30">
        <f t="shared" si="14"/>
        <v>9.3659591939865311E-2</v>
      </c>
      <c r="D254" s="30">
        <f t="shared" si="12"/>
        <v>0.91849152027667713</v>
      </c>
      <c r="E254" s="30">
        <f t="shared" si="13"/>
        <v>0.17111115590333134</v>
      </c>
    </row>
    <row r="255" spans="2:5" ht="13.9" customHeight="1" x14ac:dyDescent="0.25">
      <c r="B255" s="29">
        <f t="shared" si="15"/>
        <v>2.7219486081370308</v>
      </c>
      <c r="C255" s="30">
        <f t="shared" si="14"/>
        <v>9.3315501711049534E-2</v>
      </c>
      <c r="D255" s="30">
        <f t="shared" si="12"/>
        <v>0.91511713062974942</v>
      </c>
      <c r="E255" s="30">
        <f t="shared" si="13"/>
        <v>0.17174210870011339</v>
      </c>
    </row>
    <row r="256" spans="2:5" ht="13.9" customHeight="1" x14ac:dyDescent="0.25">
      <c r="B256" s="29">
        <f t="shared" si="15"/>
        <v>2.7319486081370306</v>
      </c>
      <c r="C256" s="30">
        <f t="shared" si="14"/>
        <v>9.2973930491762655E-2</v>
      </c>
      <c r="D256" s="30">
        <f t="shared" si="12"/>
        <v>0.91176744415356881</v>
      </c>
      <c r="E256" s="30">
        <f t="shared" si="13"/>
        <v>0.17237306149689546</v>
      </c>
    </row>
    <row r="257" spans="2:5" ht="13.9" customHeight="1" x14ac:dyDescent="0.25">
      <c r="B257" s="29">
        <f t="shared" si="15"/>
        <v>2.7419486081370303</v>
      </c>
      <c r="C257" s="30">
        <f t="shared" si="14"/>
        <v>9.2634850721208778E-2</v>
      </c>
      <c r="D257" s="30">
        <f t="shared" si="12"/>
        <v>0.90844219056767805</v>
      </c>
      <c r="E257" s="30">
        <f t="shared" si="13"/>
        <v>0.17300401429367751</v>
      </c>
    </row>
    <row r="258" spans="2:5" ht="13.9" customHeight="1" x14ac:dyDescent="0.25">
      <c r="B258" s="29">
        <f t="shared" si="15"/>
        <v>2.7519486081370301</v>
      </c>
      <c r="C258" s="30">
        <f t="shared" si="14"/>
        <v>9.2298235239192505E-2</v>
      </c>
      <c r="D258" s="30">
        <f t="shared" si="12"/>
        <v>0.90514110352018906</v>
      </c>
      <c r="E258" s="30">
        <f t="shared" si="13"/>
        <v>0.17363496709045959</v>
      </c>
    </row>
    <row r="259" spans="2:5" ht="13.9" customHeight="1" x14ac:dyDescent="0.25">
      <c r="B259" s="29">
        <f t="shared" si="15"/>
        <v>2.7619486081370299</v>
      </c>
      <c r="C259" s="30">
        <f t="shared" si="14"/>
        <v>9.1964057278866709E-2</v>
      </c>
      <c r="D259" s="30">
        <f t="shared" si="12"/>
        <v>0.90186392051666209</v>
      </c>
      <c r="E259" s="30">
        <f t="shared" si="13"/>
        <v>0.17426591988724163</v>
      </c>
    </row>
    <row r="260" spans="2:5" ht="13.9" customHeight="1" x14ac:dyDescent="0.25">
      <c r="B260" s="29">
        <f t="shared" si="15"/>
        <v>2.7719486081370297</v>
      </c>
      <c r="C260" s="30">
        <f t="shared" si="14"/>
        <v>9.163229045963743E-2</v>
      </c>
      <c r="D260" s="30">
        <f t="shared" si="12"/>
        <v>0.8986103828505263</v>
      </c>
      <c r="E260" s="30">
        <f t="shared" si="13"/>
        <v>0.17489687268402371</v>
      </c>
    </row>
    <row r="261" spans="2:5" ht="13.9" customHeight="1" x14ac:dyDescent="0.25">
      <c r="B261" s="29">
        <f t="shared" si="15"/>
        <v>2.7819486081370295</v>
      </c>
      <c r="C261" s="30">
        <f t="shared" si="14"/>
        <v>9.1302908780221723E-2</v>
      </c>
      <c r="D261" s="30">
        <f t="shared" si="12"/>
        <v>0.89538023553500035</v>
      </c>
      <c r="E261" s="30">
        <f t="shared" si="13"/>
        <v>0.17552782548080575</v>
      </c>
    </row>
    <row r="262" spans="2:5" ht="13.9" customHeight="1" x14ac:dyDescent="0.25">
      <c r="B262" s="29">
        <f t="shared" si="15"/>
        <v>2.7919486081370293</v>
      </c>
      <c r="C262" s="30">
        <f t="shared" si="14"/>
        <v>9.0975886611854725E-2</v>
      </c>
      <c r="D262" s="30">
        <f t="shared" si="12"/>
        <v>0.89217322723647563</v>
      </c>
      <c r="E262" s="30">
        <f t="shared" si="13"/>
        <v>0.1761587782775878</v>
      </c>
    </row>
    <row r="263" spans="2:5" ht="13.9" customHeight="1" x14ac:dyDescent="0.25">
      <c r="B263" s="29">
        <f t="shared" si="15"/>
        <v>2.8019486081370291</v>
      </c>
      <c r="C263" s="30">
        <f t="shared" si="14"/>
        <v>9.0651198691642149E-2</v>
      </c>
      <c r="D263" s="30">
        <f t="shared" si="12"/>
        <v>0.88898911020932703</v>
      </c>
      <c r="E263" s="30">
        <f t="shared" si="13"/>
        <v>0.17678973107436988</v>
      </c>
    </row>
    <row r="264" spans="2:5" ht="13.9" customHeight="1" x14ac:dyDescent="0.25">
      <c r="B264" s="29">
        <f t="shared" si="15"/>
        <v>2.8119486081370288</v>
      </c>
      <c r="C264" s="30">
        <f t="shared" si="14"/>
        <v>9.0328820116054684E-2</v>
      </c>
      <c r="D264" s="30">
        <f t="shared" si="12"/>
        <v>0.88582764023211336</v>
      </c>
      <c r="E264" s="30">
        <f t="shared" si="13"/>
        <v>0.17742068387115195</v>
      </c>
    </row>
    <row r="265" spans="2:5" ht="13.9" customHeight="1" x14ac:dyDescent="0.25">
      <c r="B265" s="29">
        <f t="shared" si="15"/>
        <v>2.8219486081370286</v>
      </c>
      <c r="C265" s="30">
        <f t="shared" si="14"/>
        <v>9.0008726334560599E-2</v>
      </c>
      <c r="D265" s="30">
        <f t="shared" ref="D265:D328" si="16">C265*9.8067</f>
        <v>0.88268857654513533</v>
      </c>
      <c r="E265" s="30">
        <f t="shared" ref="E265:E328" si="17">((B265^2)/(4*PI()^2))*D265</f>
        <v>0.178051636667934</v>
      </c>
    </row>
    <row r="266" spans="2:5" ht="13.9" customHeight="1" x14ac:dyDescent="0.25">
      <c r="B266" s="29">
        <f t="shared" si="15"/>
        <v>2.8319486081370284</v>
      </c>
      <c r="C266" s="30">
        <f t="shared" si="14"/>
        <v>8.9690893143393444E-2</v>
      </c>
      <c r="D266" s="30">
        <f t="shared" si="16"/>
        <v>0.87957168178931644</v>
      </c>
      <c r="E266" s="30">
        <f t="shared" si="17"/>
        <v>0.1786825894647161</v>
      </c>
    </row>
    <row r="267" spans="2:5" ht="13.9" customHeight="1" x14ac:dyDescent="0.25">
      <c r="B267" s="29">
        <f t="shared" si="15"/>
        <v>2.8419486081370282</v>
      </c>
      <c r="C267" s="30">
        <f t="shared" si="14"/>
        <v>8.9375296679451099E-2</v>
      </c>
      <c r="D267" s="30">
        <f t="shared" si="16"/>
        <v>0.87647672194637305</v>
      </c>
      <c r="E267" s="30">
        <f t="shared" si="17"/>
        <v>0.17931354226149812</v>
      </c>
    </row>
    <row r="268" spans="2:5" ht="13.9" customHeight="1" x14ac:dyDescent="0.25">
      <c r="B268" s="29">
        <f t="shared" si="15"/>
        <v>2.851948608137028</v>
      </c>
      <c r="C268" s="30">
        <f t="shared" si="14"/>
        <v>8.906191341432336E-2</v>
      </c>
      <c r="D268" s="30">
        <f t="shared" si="16"/>
        <v>0.87340346628024479</v>
      </c>
      <c r="E268" s="30">
        <f t="shared" si="17"/>
        <v>0.17994449505828017</v>
      </c>
    </row>
    <row r="269" spans="2:5" ht="13.9" customHeight="1" x14ac:dyDescent="0.25">
      <c r="B269" s="29">
        <f t="shared" si="15"/>
        <v>2.8619486081370278</v>
      </c>
      <c r="C269" s="30">
        <f t="shared" ref="C269:C332" si="18">IF(B269&lt;6,$C$5/B269,6*$C$5/B269^2)</f>
        <v>8.8750720148444637E-2</v>
      </c>
      <c r="D269" s="30">
        <f t="shared" si="16"/>
        <v>0.87035168727975198</v>
      </c>
      <c r="E269" s="30">
        <f t="shared" si="17"/>
        <v>0.18057544785506224</v>
      </c>
    </row>
    <row r="270" spans="2:5" ht="13.9" customHeight="1" x14ac:dyDescent="0.25">
      <c r="B270" s="29">
        <f t="shared" ref="B270:B333" si="19">B269+0.01</f>
        <v>2.8719486081370276</v>
      </c>
      <c r="C270" s="30">
        <f t="shared" si="18"/>
        <v>8.8441694005368859E-2</v>
      </c>
      <c r="D270" s="30">
        <f t="shared" si="16"/>
        <v>0.86732116060245068</v>
      </c>
      <c r="E270" s="30">
        <f t="shared" si="17"/>
        <v>0.18120640065184429</v>
      </c>
    </row>
    <row r="271" spans="2:5" ht="13.9" customHeight="1" x14ac:dyDescent="0.25">
      <c r="B271" s="29">
        <f t="shared" si="19"/>
        <v>2.8819486081370274</v>
      </c>
      <c r="C271" s="30">
        <f t="shared" si="18"/>
        <v>8.8134812426163542E-2</v>
      </c>
      <c r="D271" s="30">
        <f t="shared" si="16"/>
        <v>0.86431166501965795</v>
      </c>
      <c r="E271" s="30">
        <f t="shared" si="17"/>
        <v>0.18183735344862637</v>
      </c>
    </row>
    <row r="272" spans="2:5" ht="13.9" customHeight="1" x14ac:dyDescent="0.25">
      <c r="B272" s="29">
        <f t="shared" si="19"/>
        <v>2.8919486081370271</v>
      </c>
      <c r="C272" s="30">
        <f t="shared" si="18"/>
        <v>8.783005316392016E-2</v>
      </c>
      <c r="D272" s="30">
        <f t="shared" si="16"/>
        <v>0.86132298236261573</v>
      </c>
      <c r="E272" s="30">
        <f t="shared" si="17"/>
        <v>0.18246830624540841</v>
      </c>
    </row>
    <row r="273" spans="2:5" ht="13.9" customHeight="1" x14ac:dyDescent="0.25">
      <c r="B273" s="29">
        <f t="shared" si="19"/>
        <v>2.9019486081370269</v>
      </c>
      <c r="C273" s="30">
        <f t="shared" si="18"/>
        <v>8.7527394278378065E-2</v>
      </c>
      <c r="D273" s="30">
        <f t="shared" si="16"/>
        <v>0.85835489746977012</v>
      </c>
      <c r="E273" s="30">
        <f t="shared" si="17"/>
        <v>0.18309925904219052</v>
      </c>
    </row>
    <row r="274" spans="2:5" ht="13.9" customHeight="1" x14ac:dyDescent="0.25">
      <c r="B274" s="29">
        <f t="shared" si="19"/>
        <v>2.9119486081370267</v>
      </c>
      <c r="C274" s="30">
        <f t="shared" si="18"/>
        <v>8.7226814130659136E-2</v>
      </c>
      <c r="D274" s="30">
        <f t="shared" si="16"/>
        <v>0.85540719813513488</v>
      </c>
      <c r="E274" s="30">
        <f t="shared" si="17"/>
        <v>0.18373021183897256</v>
      </c>
    </row>
    <row r="275" spans="2:5" ht="13.9" customHeight="1" x14ac:dyDescent="0.25">
      <c r="B275" s="29">
        <f t="shared" si="19"/>
        <v>2.9219486081370265</v>
      </c>
      <c r="C275" s="30">
        <f t="shared" si="18"/>
        <v>8.6928291378110548E-2</v>
      </c>
      <c r="D275" s="30">
        <f t="shared" si="16"/>
        <v>0.8524796750577166</v>
      </c>
      <c r="E275" s="30">
        <f t="shared" si="17"/>
        <v>0.18436116463575458</v>
      </c>
    </row>
    <row r="276" spans="2:5" ht="13.9" customHeight="1" x14ac:dyDescent="0.25">
      <c r="B276" s="29">
        <f t="shared" si="19"/>
        <v>2.9319486081370263</v>
      </c>
      <c r="C276" s="30">
        <f t="shared" si="18"/>
        <v>8.6631804969253115E-2</v>
      </c>
      <c r="D276" s="30">
        <f t="shared" si="16"/>
        <v>0.8495721217919745</v>
      </c>
      <c r="E276" s="30">
        <f t="shared" si="17"/>
        <v>0.18499211743253663</v>
      </c>
    </row>
    <row r="277" spans="2:5" ht="13.9" customHeight="1" x14ac:dyDescent="0.25">
      <c r="B277" s="29">
        <f t="shared" si="19"/>
        <v>2.9419486081370261</v>
      </c>
      <c r="C277" s="30">
        <f t="shared" si="18"/>
        <v>8.6337334138832628E-2</v>
      </c>
      <c r="D277" s="30">
        <f t="shared" si="16"/>
        <v>0.84668433469928983</v>
      </c>
      <c r="E277" s="30">
        <f t="shared" si="17"/>
        <v>0.1856230702293187</v>
      </c>
    </row>
    <row r="278" spans="2:5" ht="13.9" customHeight="1" x14ac:dyDescent="0.25">
      <c r="B278" s="29">
        <f t="shared" si="19"/>
        <v>2.9519486081370259</v>
      </c>
      <c r="C278" s="30">
        <f t="shared" si="18"/>
        <v>8.6044858402971769E-2</v>
      </c>
      <c r="D278" s="30">
        <f t="shared" si="16"/>
        <v>0.84381611290042313</v>
      </c>
      <c r="E278" s="30">
        <f t="shared" si="17"/>
        <v>0.18625402302610075</v>
      </c>
    </row>
    <row r="279" spans="2:5" ht="13.9" customHeight="1" x14ac:dyDescent="0.25">
      <c r="B279" s="29">
        <f t="shared" si="19"/>
        <v>2.9619486081370257</v>
      </c>
      <c r="C279" s="30">
        <f t="shared" si="18"/>
        <v>8.5754357554420291E-2</v>
      </c>
      <c r="D279" s="30">
        <f t="shared" si="16"/>
        <v>0.84096725822893337</v>
      </c>
      <c r="E279" s="30">
        <f t="shared" si="17"/>
        <v>0.18688497582288285</v>
      </c>
    </row>
    <row r="280" spans="2:5" ht="13.9" customHeight="1" x14ac:dyDescent="0.25">
      <c r="B280" s="29">
        <f t="shared" si="19"/>
        <v>2.9719486081370254</v>
      </c>
      <c r="C280" s="30">
        <f t="shared" si="18"/>
        <v>8.5465811657900986E-2</v>
      </c>
      <c r="D280" s="30">
        <f t="shared" si="16"/>
        <v>0.83813757518553755</v>
      </c>
      <c r="E280" s="30">
        <f t="shared" si="17"/>
        <v>0.1875159286196649</v>
      </c>
    </row>
    <row r="281" spans="2:5" ht="13.9" customHeight="1" x14ac:dyDescent="0.25">
      <c r="B281" s="29">
        <f t="shared" si="19"/>
        <v>2.9819486081370252</v>
      </c>
      <c r="C281" s="30">
        <f t="shared" si="18"/>
        <v>8.5179201045549449E-2</v>
      </c>
      <c r="D281" s="30">
        <f t="shared" si="16"/>
        <v>0.83532687089338975</v>
      </c>
      <c r="E281" s="30">
        <f t="shared" si="17"/>
        <v>0.18814688141644698</v>
      </c>
    </row>
    <row r="282" spans="2:5" ht="13.9" customHeight="1" x14ac:dyDescent="0.25">
      <c r="B282" s="29">
        <f t="shared" si="19"/>
        <v>2.991948608137025</v>
      </c>
      <c r="C282" s="30">
        <f t="shared" si="18"/>
        <v>8.4894506312445106E-2</v>
      </c>
      <c r="D282" s="30">
        <f t="shared" si="16"/>
        <v>0.83253495505425534</v>
      </c>
      <c r="E282" s="30">
        <f t="shared" si="17"/>
        <v>0.18877783421322902</v>
      </c>
    </row>
    <row r="283" spans="2:5" ht="13.9" customHeight="1" x14ac:dyDescent="0.25">
      <c r="B283" s="29">
        <f t="shared" si="19"/>
        <v>3.0019486081370248</v>
      </c>
      <c r="C283" s="30">
        <f t="shared" si="18"/>
        <v>8.4611708312231734E-2</v>
      </c>
      <c r="D283" s="30">
        <f t="shared" si="16"/>
        <v>0.82976163990556284</v>
      </c>
      <c r="E283" s="30">
        <f t="shared" si="17"/>
        <v>0.1894087870100111</v>
      </c>
    </row>
    <row r="284" spans="2:5" ht="13.9" customHeight="1" x14ac:dyDescent="0.25">
      <c r="B284" s="29">
        <f t="shared" si="19"/>
        <v>3.0119486081370246</v>
      </c>
      <c r="C284" s="30">
        <f t="shared" si="18"/>
        <v>8.4330788152825159E-2</v>
      </c>
      <c r="D284" s="30">
        <f t="shared" si="16"/>
        <v>0.82700674017831044</v>
      </c>
      <c r="E284" s="30">
        <f t="shared" si="17"/>
        <v>0.19003973980679317</v>
      </c>
    </row>
    <row r="285" spans="2:5" ht="13.9" customHeight="1" x14ac:dyDescent="0.25">
      <c r="B285" s="29">
        <f t="shared" si="19"/>
        <v>3.0219486081370244</v>
      </c>
      <c r="C285" s="30">
        <f t="shared" si="18"/>
        <v>8.4051727192206063E-2</v>
      </c>
      <c r="D285" s="30">
        <f t="shared" si="16"/>
        <v>0.82427007305580713</v>
      </c>
      <c r="E285" s="30">
        <f t="shared" si="17"/>
        <v>0.19067069260357522</v>
      </c>
    </row>
    <row r="286" spans="2:5" ht="13.9" customHeight="1" x14ac:dyDescent="0.25">
      <c r="B286" s="29">
        <f t="shared" si="19"/>
        <v>3.0319486081370242</v>
      </c>
      <c r="C286" s="30">
        <f t="shared" si="18"/>
        <v>8.37745070342963E-2</v>
      </c>
      <c r="D286" s="30">
        <f t="shared" si="16"/>
        <v>0.82155145813323349</v>
      </c>
      <c r="E286" s="30">
        <f t="shared" si="17"/>
        <v>0.1913016454003573</v>
      </c>
    </row>
    <row r="287" spans="2:5" ht="13.9" customHeight="1" x14ac:dyDescent="0.25">
      <c r="B287" s="29">
        <f t="shared" si="19"/>
        <v>3.0419486081370239</v>
      </c>
      <c r="C287" s="30">
        <f t="shared" si="18"/>
        <v>8.3499109524916279E-2</v>
      </c>
      <c r="D287" s="30">
        <f t="shared" si="16"/>
        <v>0.81885071737799642</v>
      </c>
      <c r="E287" s="30">
        <f t="shared" si="17"/>
        <v>0.19193259819713934</v>
      </c>
    </row>
    <row r="288" spans="2:5" ht="13.9" customHeight="1" x14ac:dyDescent="0.25">
      <c r="B288" s="29">
        <f t="shared" si="19"/>
        <v>3.0519486081370237</v>
      </c>
      <c r="C288" s="30">
        <f t="shared" si="18"/>
        <v>8.3225516747822026E-2</v>
      </c>
      <c r="D288" s="30">
        <f t="shared" si="16"/>
        <v>0.81616767509086618</v>
      </c>
      <c r="E288" s="30">
        <f t="shared" si="17"/>
        <v>0.19256355099392139</v>
      </c>
    </row>
    <row r="289" spans="2:5" ht="13.9" customHeight="1" x14ac:dyDescent="0.25">
      <c r="B289" s="29">
        <f t="shared" si="19"/>
        <v>3.0619486081370235</v>
      </c>
      <c r="C289" s="30">
        <f t="shared" si="18"/>
        <v>8.295371102081979E-2</v>
      </c>
      <c r="D289" s="30">
        <f t="shared" si="16"/>
        <v>0.81350215786787339</v>
      </c>
      <c r="E289" s="30">
        <f t="shared" si="17"/>
        <v>0.19319450379070346</v>
      </c>
    </row>
    <row r="290" spans="2:5" ht="13.9" customHeight="1" x14ac:dyDescent="0.25">
      <c r="B290" s="29">
        <f t="shared" si="19"/>
        <v>3.0719486081370233</v>
      </c>
      <c r="C290" s="30">
        <f t="shared" si="18"/>
        <v>8.2683674891956535E-2</v>
      </c>
      <c r="D290" s="30">
        <f t="shared" si="16"/>
        <v>0.81085399456295004</v>
      </c>
      <c r="E290" s="30">
        <f t="shared" si="17"/>
        <v>0.19382545658748551</v>
      </c>
    </row>
    <row r="291" spans="2:5" ht="13.9" customHeight="1" x14ac:dyDescent="0.25">
      <c r="B291" s="29">
        <f t="shared" si="19"/>
        <v>3.0819486081370231</v>
      </c>
      <c r="C291" s="30">
        <f t="shared" si="18"/>
        <v>8.2415391135784694E-2</v>
      </c>
      <c r="D291" s="30">
        <f t="shared" si="16"/>
        <v>0.80822301625129966</v>
      </c>
      <c r="E291" s="30">
        <f t="shared" si="17"/>
        <v>0.19445640938426759</v>
      </c>
    </row>
    <row r="292" spans="2:5" ht="13.9" customHeight="1" x14ac:dyDescent="0.25">
      <c r="B292" s="29">
        <f t="shared" si="19"/>
        <v>3.0919486081370229</v>
      </c>
      <c r="C292" s="30">
        <f t="shared" si="18"/>
        <v>8.214884274969933E-2</v>
      </c>
      <c r="D292" s="30">
        <f t="shared" si="16"/>
        <v>0.80560905619347634</v>
      </c>
      <c r="E292" s="30">
        <f t="shared" si="17"/>
        <v>0.19508736218104963</v>
      </c>
    </row>
    <row r="293" spans="2:5" ht="13.9" customHeight="1" x14ac:dyDescent="0.25">
      <c r="B293" s="29">
        <f t="shared" si="19"/>
        <v>3.1019486081370227</v>
      </c>
      <c r="C293" s="30">
        <f t="shared" si="18"/>
        <v>8.18840129503461E-2</v>
      </c>
      <c r="D293" s="30">
        <f t="shared" si="16"/>
        <v>0.803011949800159</v>
      </c>
      <c r="E293" s="30">
        <f t="shared" si="17"/>
        <v>0.19571831497783168</v>
      </c>
    </row>
    <row r="294" spans="2:5" ht="13.9" customHeight="1" x14ac:dyDescent="0.25">
      <c r="B294" s="29">
        <f t="shared" si="19"/>
        <v>3.1119486081370225</v>
      </c>
      <c r="C294" s="30">
        <f t="shared" si="18"/>
        <v>8.1620885170098578E-2</v>
      </c>
      <c r="D294" s="30">
        <f t="shared" si="16"/>
        <v>0.80043153459760563</v>
      </c>
      <c r="E294" s="30">
        <f t="shared" si="17"/>
        <v>0.19634926777461378</v>
      </c>
    </row>
    <row r="295" spans="2:5" ht="13.9" customHeight="1" x14ac:dyDescent="0.25">
      <c r="B295" s="29">
        <f t="shared" si="19"/>
        <v>3.1219486081370222</v>
      </c>
      <c r="C295" s="30">
        <f t="shared" si="18"/>
        <v>8.135944305360325E-2</v>
      </c>
      <c r="D295" s="30">
        <f t="shared" si="16"/>
        <v>0.79786765019377093</v>
      </c>
      <c r="E295" s="30">
        <f t="shared" si="17"/>
        <v>0.1969802205713958</v>
      </c>
    </row>
    <row r="296" spans="2:5" ht="13.9" customHeight="1" x14ac:dyDescent="0.25">
      <c r="B296" s="29">
        <f t="shared" si="19"/>
        <v>3.131948608137022</v>
      </c>
      <c r="C296" s="30">
        <f t="shared" si="18"/>
        <v>8.1099670454390663E-2</v>
      </c>
      <c r="D296" s="30">
        <f t="shared" si="16"/>
        <v>0.79532013824507286</v>
      </c>
      <c r="E296" s="30">
        <f t="shared" si="17"/>
        <v>0.19761117336817791</v>
      </c>
    </row>
    <row r="297" spans="2:5" ht="13.9" customHeight="1" x14ac:dyDescent="0.25">
      <c r="B297" s="29">
        <f t="shared" si="19"/>
        <v>3.1419486081370218</v>
      </c>
      <c r="C297" s="30">
        <f t="shared" si="18"/>
        <v>8.0841551431551278E-2</v>
      </c>
      <c r="D297" s="30">
        <f t="shared" si="16"/>
        <v>0.79278884242379388</v>
      </c>
      <c r="E297" s="30">
        <f t="shared" si="17"/>
        <v>0.19824212616495995</v>
      </c>
    </row>
    <row r="298" spans="2:5" ht="13.9" customHeight="1" x14ac:dyDescent="0.25">
      <c r="B298" s="29">
        <f t="shared" si="19"/>
        <v>3.1519486081370216</v>
      </c>
      <c r="C298" s="30">
        <f t="shared" si="18"/>
        <v>8.0585070246474683E-2</v>
      </c>
      <c r="D298" s="30">
        <f t="shared" si="16"/>
        <v>0.79027360838610317</v>
      </c>
      <c r="E298" s="30">
        <f t="shared" si="17"/>
        <v>0.198873078961742</v>
      </c>
    </row>
    <row r="299" spans="2:5" ht="13.9" customHeight="1" x14ac:dyDescent="0.25">
      <c r="B299" s="29">
        <f t="shared" si="19"/>
        <v>3.1619486081370214</v>
      </c>
      <c r="C299" s="30">
        <f t="shared" si="18"/>
        <v>8.0330211359650613E-2</v>
      </c>
      <c r="D299" s="30">
        <f t="shared" si="16"/>
        <v>0.78777428374068559</v>
      </c>
      <c r="E299" s="30">
        <f t="shared" si="17"/>
        <v>0.19950403175852402</v>
      </c>
    </row>
    <row r="300" spans="2:5" ht="13.9" customHeight="1" x14ac:dyDescent="0.25">
      <c r="B300" s="29">
        <f t="shared" si="19"/>
        <v>3.1719486081370212</v>
      </c>
      <c r="C300" s="30">
        <f t="shared" si="18"/>
        <v>8.0076959427530472E-2</v>
      </c>
      <c r="D300" s="30">
        <f t="shared" si="16"/>
        <v>0.78529071801796302</v>
      </c>
      <c r="E300" s="30">
        <f t="shared" si="17"/>
        <v>0.20013498455530612</v>
      </c>
    </row>
    <row r="301" spans="2:5" ht="13.9" customHeight="1" x14ac:dyDescent="0.25">
      <c r="B301" s="29">
        <f t="shared" si="19"/>
        <v>3.181948608137021</v>
      </c>
      <c r="C301" s="30">
        <f t="shared" si="18"/>
        <v>7.9825299299448108E-2</v>
      </c>
      <c r="D301" s="30">
        <f t="shared" si="16"/>
        <v>0.7828227626398977</v>
      </c>
      <c r="E301" s="30">
        <f t="shared" si="17"/>
        <v>0.20076593735208823</v>
      </c>
    </row>
    <row r="302" spans="2:5" ht="13.9" customHeight="1" x14ac:dyDescent="0.25">
      <c r="B302" s="29">
        <f t="shared" si="19"/>
        <v>3.1919486081370207</v>
      </c>
      <c r="C302" s="30">
        <f t="shared" si="18"/>
        <v>7.9575216014598368E-2</v>
      </c>
      <c r="D302" s="30">
        <f t="shared" si="16"/>
        <v>0.78037027089036182</v>
      </c>
      <c r="E302" s="30">
        <f t="shared" si="17"/>
        <v>0.20139689014887024</v>
      </c>
    </row>
    <row r="303" spans="2:5" ht="13.9" customHeight="1" x14ac:dyDescent="0.25">
      <c r="B303" s="29">
        <f t="shared" si="19"/>
        <v>3.2019486081370205</v>
      </c>
      <c r="C303" s="30">
        <f t="shared" si="18"/>
        <v>7.9326694799072367E-2</v>
      </c>
      <c r="D303" s="30">
        <f t="shared" si="16"/>
        <v>0.77793309788606291</v>
      </c>
      <c r="E303" s="30">
        <f t="shared" si="17"/>
        <v>0.20202784294565229</v>
      </c>
    </row>
    <row r="304" spans="2:5" ht="13.9" customHeight="1" x14ac:dyDescent="0.25">
      <c r="B304" s="29">
        <f t="shared" si="19"/>
        <v>3.2119486081370203</v>
      </c>
      <c r="C304" s="30">
        <f t="shared" si="18"/>
        <v>7.9079721062948111E-2</v>
      </c>
      <c r="D304" s="30">
        <f t="shared" si="16"/>
        <v>0.7755111005480132</v>
      </c>
      <c r="E304" s="30">
        <f t="shared" si="17"/>
        <v>0.20265879574243439</v>
      </c>
    </row>
    <row r="305" spans="2:5" ht="13.9" customHeight="1" x14ac:dyDescent="0.25">
      <c r="B305" s="29">
        <f t="shared" si="19"/>
        <v>3.2219486081370201</v>
      </c>
      <c r="C305" s="30">
        <f t="shared" si="18"/>
        <v>7.883428039743523E-2</v>
      </c>
      <c r="D305" s="30">
        <f t="shared" si="16"/>
        <v>0.77310413757352803</v>
      </c>
      <c r="E305" s="30">
        <f t="shared" si="17"/>
        <v>0.20328974853921644</v>
      </c>
    </row>
    <row r="306" spans="2:5" ht="13.9" customHeight="1" x14ac:dyDescent="0.25">
      <c r="B306" s="29">
        <f t="shared" si="19"/>
        <v>3.2319486081370199</v>
      </c>
      <c r="C306" s="30">
        <f t="shared" si="18"/>
        <v>7.8590358572072805E-2</v>
      </c>
      <c r="D306" s="30">
        <f t="shared" si="16"/>
        <v>0.77071206940874637</v>
      </c>
      <c r="E306" s="30">
        <f t="shared" si="17"/>
        <v>0.20392070133599852</v>
      </c>
    </row>
    <row r="307" spans="2:5" ht="13.9" customHeight="1" x14ac:dyDescent="0.25">
      <c r="B307" s="29">
        <f t="shared" si="19"/>
        <v>3.2419486081370197</v>
      </c>
      <c r="C307" s="30">
        <f t="shared" si="18"/>
        <v>7.8347941531979021E-2</v>
      </c>
      <c r="D307" s="30">
        <f t="shared" si="16"/>
        <v>0.76833475822165864</v>
      </c>
      <c r="E307" s="30">
        <f t="shared" si="17"/>
        <v>0.20455165413278056</v>
      </c>
    </row>
    <row r="308" spans="2:5" ht="13.9" customHeight="1" x14ac:dyDescent="0.25">
      <c r="B308" s="29">
        <f t="shared" si="19"/>
        <v>3.2519486081370195</v>
      </c>
      <c r="C308" s="30">
        <f t="shared" si="18"/>
        <v>7.8107015395151608E-2</v>
      </c>
      <c r="D308" s="30">
        <f t="shared" si="16"/>
        <v>0.76597206787563321</v>
      </c>
      <c r="E308" s="30">
        <f t="shared" si="17"/>
        <v>0.20518260692956264</v>
      </c>
    </row>
    <row r="309" spans="2:5" ht="13.9" customHeight="1" x14ac:dyDescent="0.25">
      <c r="B309" s="29">
        <f t="shared" si="19"/>
        <v>3.2619486081370193</v>
      </c>
      <c r="C309" s="30">
        <f t="shared" si="18"/>
        <v>7.7867566449817793E-2</v>
      </c>
      <c r="D309" s="30">
        <f t="shared" si="16"/>
        <v>0.76362386390342807</v>
      </c>
      <c r="E309" s="30">
        <f t="shared" si="17"/>
        <v>0.20581355972634463</v>
      </c>
    </row>
    <row r="310" spans="2:5" ht="13.9" customHeight="1" x14ac:dyDescent="0.25">
      <c r="B310" s="29">
        <f t="shared" si="19"/>
        <v>3.271948608137019</v>
      </c>
      <c r="C310" s="30">
        <f t="shared" si="18"/>
        <v>7.7629581151833077E-2</v>
      </c>
      <c r="D310" s="30">
        <f t="shared" si="16"/>
        <v>0.76129001348168135</v>
      </c>
      <c r="E310" s="30">
        <f t="shared" si="17"/>
        <v>0.20644451252312673</v>
      </c>
    </row>
    <row r="311" spans="2:5" ht="13.9" customHeight="1" x14ac:dyDescent="0.25">
      <c r="B311" s="29">
        <f t="shared" si="19"/>
        <v>3.2819486081370188</v>
      </c>
      <c r="C311" s="30">
        <f t="shared" si="18"/>
        <v>7.7393046122127357E-2</v>
      </c>
      <c r="D311" s="30">
        <f t="shared" si="16"/>
        <v>0.75897038540586625</v>
      </c>
      <c r="E311" s="30">
        <f t="shared" si="17"/>
        <v>0.20707546531990875</v>
      </c>
    </row>
    <row r="312" spans="2:5" ht="13.9" customHeight="1" x14ac:dyDescent="0.25">
      <c r="B312" s="29">
        <f t="shared" si="19"/>
        <v>3.2919486081370186</v>
      </c>
      <c r="C312" s="30">
        <f t="shared" si="18"/>
        <v>7.7157948144197741E-2</v>
      </c>
      <c r="D312" s="30">
        <f t="shared" si="16"/>
        <v>0.75666485006570394</v>
      </c>
      <c r="E312" s="30">
        <f t="shared" si="17"/>
        <v>0.20770641811669088</v>
      </c>
    </row>
    <row r="313" spans="2:5" ht="13.9" customHeight="1" x14ac:dyDescent="0.25">
      <c r="B313" s="29">
        <f t="shared" si="19"/>
        <v>3.3019486081370184</v>
      </c>
      <c r="C313" s="30">
        <f t="shared" si="18"/>
        <v>7.692427416164678E-2</v>
      </c>
      <c r="D313" s="30">
        <f t="shared" si="16"/>
        <v>0.75437327942102139</v>
      </c>
      <c r="E313" s="30">
        <f t="shared" si="17"/>
        <v>0.2083373709134729</v>
      </c>
    </row>
    <row r="314" spans="2:5" ht="13.9" customHeight="1" x14ac:dyDescent="0.25">
      <c r="B314" s="29">
        <f t="shared" si="19"/>
        <v>3.3119486081370182</v>
      </c>
      <c r="C314" s="30">
        <f t="shared" si="18"/>
        <v>7.6692011275765484E-2</v>
      </c>
      <c r="D314" s="30">
        <f t="shared" si="16"/>
        <v>0.75209554697804937</v>
      </c>
      <c r="E314" s="30">
        <f t="shared" si="17"/>
        <v>0.20896832371025501</v>
      </c>
    </row>
    <row r="315" spans="2:5" ht="13.9" customHeight="1" x14ac:dyDescent="0.25">
      <c r="B315" s="29">
        <f t="shared" si="19"/>
        <v>3.321948608137018</v>
      </c>
      <c r="C315" s="30">
        <f t="shared" si="18"/>
        <v>7.6461146743159805E-2</v>
      </c>
      <c r="D315" s="30">
        <f t="shared" si="16"/>
        <v>0.74983152776614526</v>
      </c>
      <c r="E315" s="30">
        <f t="shared" si="17"/>
        <v>0.20959927650703702</v>
      </c>
    </row>
    <row r="316" spans="2:5" ht="13.9" customHeight="1" x14ac:dyDescent="0.25">
      <c r="B316" s="29">
        <f t="shared" si="19"/>
        <v>3.3319486081370178</v>
      </c>
      <c r="C316" s="30">
        <f t="shared" si="18"/>
        <v>7.6231667973419986E-2</v>
      </c>
      <c r="D316" s="30">
        <f t="shared" si="16"/>
        <v>0.74758109831493769</v>
      </c>
      <c r="E316" s="30">
        <f t="shared" si="17"/>
        <v>0.21023022930381907</v>
      </c>
    </row>
    <row r="317" spans="2:5" ht="13.9" customHeight="1" x14ac:dyDescent="0.25">
      <c r="B317" s="29">
        <f t="shared" si="19"/>
        <v>3.3419486081370176</v>
      </c>
      <c r="C317" s="30">
        <f t="shared" si="18"/>
        <v>7.60035625268317E-2</v>
      </c>
      <c r="D317" s="30">
        <f t="shared" si="16"/>
        <v>0.74534413663188037</v>
      </c>
      <c r="E317" s="30">
        <f t="shared" si="17"/>
        <v>0.21086118210060115</v>
      </c>
    </row>
    <row r="318" spans="2:5" ht="13.9" customHeight="1" x14ac:dyDescent="0.25">
      <c r="B318" s="29">
        <f t="shared" si="19"/>
        <v>3.3519486081370173</v>
      </c>
      <c r="C318" s="30">
        <f t="shared" si="18"/>
        <v>7.5776818112128191E-2</v>
      </c>
      <c r="D318" s="30">
        <f t="shared" si="16"/>
        <v>0.74312052218020752</v>
      </c>
      <c r="E318" s="30">
        <f t="shared" si="17"/>
        <v>0.21149213489738328</v>
      </c>
    </row>
    <row r="319" spans="2:5" ht="13.9" customHeight="1" x14ac:dyDescent="0.25">
      <c r="B319" s="29">
        <f t="shared" si="19"/>
        <v>3.3619486081370171</v>
      </c>
      <c r="C319" s="30">
        <f t="shared" si="18"/>
        <v>7.5551422584282449E-2</v>
      </c>
      <c r="D319" s="30">
        <f t="shared" si="16"/>
        <v>0.7409101358572826</v>
      </c>
      <c r="E319" s="30">
        <f t="shared" si="17"/>
        <v>0.21212308769416527</v>
      </c>
    </row>
    <row r="320" spans="2:5" ht="13.9" customHeight="1" x14ac:dyDescent="0.25">
      <c r="B320" s="29">
        <f t="shared" si="19"/>
        <v>3.3719486081370169</v>
      </c>
      <c r="C320" s="30">
        <f t="shared" si="18"/>
        <v>7.5327363942338854E-2</v>
      </c>
      <c r="D320" s="30">
        <f t="shared" si="16"/>
        <v>0.73871285997333436</v>
      </c>
      <c r="E320" s="30">
        <f t="shared" si="17"/>
        <v>0.21275404049094734</v>
      </c>
    </row>
    <row r="321" spans="2:5" ht="13.9" customHeight="1" x14ac:dyDescent="0.25">
      <c r="B321" s="29">
        <f t="shared" si="19"/>
        <v>3.3819486081370167</v>
      </c>
      <c r="C321" s="30">
        <f t="shared" si="18"/>
        <v>7.5104630327283026E-2</v>
      </c>
      <c r="D321" s="30">
        <f t="shared" si="16"/>
        <v>0.73652857823056639</v>
      </c>
      <c r="E321" s="30">
        <f t="shared" si="17"/>
        <v>0.21338499328772942</v>
      </c>
    </row>
    <row r="322" spans="2:5" ht="13.9" customHeight="1" x14ac:dyDescent="0.25">
      <c r="B322" s="29">
        <f t="shared" si="19"/>
        <v>3.3919486081370165</v>
      </c>
      <c r="C322" s="30">
        <f t="shared" si="18"/>
        <v>7.4883210019949617E-2</v>
      </c>
      <c r="D322" s="30">
        <f t="shared" si="16"/>
        <v>0.73435717570263981</v>
      </c>
      <c r="E322" s="30">
        <f t="shared" si="17"/>
        <v>0.21401594608451144</v>
      </c>
    </row>
    <row r="323" spans="2:5" ht="13.9" customHeight="1" x14ac:dyDescent="0.25">
      <c r="B323" s="29">
        <f t="shared" si="19"/>
        <v>3.4019486081370163</v>
      </c>
      <c r="C323" s="30">
        <f t="shared" si="18"/>
        <v>7.4663091438966836E-2</v>
      </c>
      <c r="D323" s="30">
        <f t="shared" si="16"/>
        <v>0.73219853881451602</v>
      </c>
      <c r="E323" s="30">
        <f t="shared" si="17"/>
        <v>0.21464689888129354</v>
      </c>
    </row>
    <row r="324" spans="2:5" ht="13.9" customHeight="1" x14ac:dyDescent="0.25">
      <c r="B324" s="29">
        <f t="shared" si="19"/>
        <v>3.4119486081370161</v>
      </c>
      <c r="C324" s="30">
        <f t="shared" si="18"/>
        <v>7.4444263138737157E-2</v>
      </c>
      <c r="D324" s="30">
        <f t="shared" si="16"/>
        <v>0.73005255532265367</v>
      </c>
      <c r="E324" s="30">
        <f t="shared" si="17"/>
        <v>0.21527785167807559</v>
      </c>
    </row>
    <row r="325" spans="2:5" ht="13.9" customHeight="1" x14ac:dyDescent="0.25">
      <c r="B325" s="29">
        <f t="shared" si="19"/>
        <v>3.4219486081370158</v>
      </c>
      <c r="C325" s="30">
        <f t="shared" si="18"/>
        <v>7.4226713807453465E-2</v>
      </c>
      <c r="D325" s="30">
        <f t="shared" si="16"/>
        <v>0.72791911429555389</v>
      </c>
      <c r="E325" s="30">
        <f t="shared" si="17"/>
        <v>0.21590880447485764</v>
      </c>
    </row>
    <row r="326" spans="2:5" ht="13.9" customHeight="1" x14ac:dyDescent="0.25">
      <c r="B326" s="29">
        <f t="shared" si="19"/>
        <v>3.4319486081370156</v>
      </c>
      <c r="C326" s="30">
        <f t="shared" si="18"/>
        <v>7.4010432265149875E-2</v>
      </c>
      <c r="D326" s="30">
        <f t="shared" si="16"/>
        <v>0.72579810609464523</v>
      </c>
      <c r="E326" s="30">
        <f t="shared" si="17"/>
        <v>0.21653975727163968</v>
      </c>
    </row>
    <row r="327" spans="2:5" ht="13.9" customHeight="1" x14ac:dyDescent="0.25">
      <c r="B327" s="29">
        <f t="shared" si="19"/>
        <v>3.4419486081370154</v>
      </c>
      <c r="C327" s="30">
        <f t="shared" si="18"/>
        <v>7.3795407461786505E-2</v>
      </c>
      <c r="D327" s="30">
        <f t="shared" si="16"/>
        <v>0.72368942235550171</v>
      </c>
      <c r="E327" s="30">
        <f t="shared" si="17"/>
        <v>0.21717071006842179</v>
      </c>
    </row>
    <row r="328" spans="2:5" ht="13.9" customHeight="1" x14ac:dyDescent="0.25">
      <c r="B328" s="29">
        <f t="shared" si="19"/>
        <v>3.4519486081370152</v>
      </c>
      <c r="C328" s="30">
        <f t="shared" si="18"/>
        <v>7.3581628475367561E-2</v>
      </c>
      <c r="D328" s="30">
        <f t="shared" si="16"/>
        <v>0.721592955969387</v>
      </c>
      <c r="E328" s="30">
        <f t="shared" si="17"/>
        <v>0.2178016628652038</v>
      </c>
    </row>
    <row r="329" spans="2:5" ht="13.9" customHeight="1" x14ac:dyDescent="0.25">
      <c r="B329" s="29">
        <f t="shared" si="19"/>
        <v>3.461948608137015</v>
      </c>
      <c r="C329" s="30">
        <f t="shared" si="18"/>
        <v>7.3369084510091997E-2</v>
      </c>
      <c r="D329" s="30">
        <f t="shared" ref="D329:D392" si="20">C329*9.8067</f>
        <v>0.71950860106511916</v>
      </c>
      <c r="E329" s="30">
        <f t="shared" ref="E329:E392" si="21">((B329^2)/(4*PI()^2))*D329</f>
        <v>0.21843261566198591</v>
      </c>
    </row>
    <row r="330" spans="2:5" ht="13.9" customHeight="1" x14ac:dyDescent="0.25">
      <c r="B330" s="29">
        <f t="shared" si="19"/>
        <v>3.4719486081370148</v>
      </c>
      <c r="C330" s="30">
        <f t="shared" si="18"/>
        <v>7.3157764894536223E-2</v>
      </c>
      <c r="D330" s="30">
        <f t="shared" si="20"/>
        <v>0.71743625299124836</v>
      </c>
      <c r="E330" s="30">
        <f t="shared" si="21"/>
        <v>0.21906356845876793</v>
      </c>
    </row>
    <row r="331" spans="2:5" ht="13.9" customHeight="1" x14ac:dyDescent="0.25">
      <c r="B331" s="29">
        <f t="shared" si="19"/>
        <v>3.4819486081370146</v>
      </c>
      <c r="C331" s="30">
        <f t="shared" si="18"/>
        <v>7.2947659079868055E-2</v>
      </c>
      <c r="D331" s="30">
        <f t="shared" si="20"/>
        <v>0.71537580829854197</v>
      </c>
      <c r="E331" s="30">
        <f t="shared" si="21"/>
        <v>0.21969452125555</v>
      </c>
    </row>
    <row r="332" spans="2:5" ht="13.9" customHeight="1" x14ac:dyDescent="0.25">
      <c r="B332" s="29">
        <f t="shared" si="19"/>
        <v>3.4919486081370144</v>
      </c>
      <c r="C332" s="30">
        <f t="shared" si="18"/>
        <v>7.2738756638091318E-2</v>
      </c>
      <c r="D332" s="30">
        <f t="shared" si="20"/>
        <v>0.71332716472277002</v>
      </c>
      <c r="E332" s="30">
        <f t="shared" si="21"/>
        <v>0.22032547405233208</v>
      </c>
    </row>
    <row r="333" spans="2:5" ht="13.9" customHeight="1" x14ac:dyDescent="0.25">
      <c r="B333" s="29">
        <f t="shared" si="19"/>
        <v>3.5019486081370141</v>
      </c>
      <c r="C333" s="30">
        <f t="shared" ref="C333:C396" si="22">IF(B333&lt;6,$C$5/B333,6*$C$5/B333^2)</f>
        <v>7.2531047260320683E-2</v>
      </c>
      <c r="D333" s="30">
        <f t="shared" si="20"/>
        <v>0.71129022116778684</v>
      </c>
      <c r="E333" s="30">
        <f t="shared" si="21"/>
        <v>0.22095642684911418</v>
      </c>
    </row>
    <row r="334" spans="2:5" ht="13.9" customHeight="1" x14ac:dyDescent="0.25">
      <c r="B334" s="29">
        <f t="shared" ref="B334:B397" si="23">B333+0.01</f>
        <v>3.5119486081370139</v>
      </c>
      <c r="C334" s="30">
        <f t="shared" si="22"/>
        <v>7.2324520755085761E-2</v>
      </c>
      <c r="D334" s="30">
        <f t="shared" si="20"/>
        <v>0.70926487768889945</v>
      </c>
      <c r="E334" s="30">
        <f t="shared" si="21"/>
        <v>0.22158737964589623</v>
      </c>
    </row>
    <row r="335" spans="2:5" ht="13.9" customHeight="1" x14ac:dyDescent="0.25">
      <c r="B335" s="29">
        <f t="shared" si="23"/>
        <v>3.5219486081370137</v>
      </c>
      <c r="C335" s="30">
        <f t="shared" si="22"/>
        <v>7.2119167046664268E-2</v>
      </c>
      <c r="D335" s="30">
        <f t="shared" si="20"/>
        <v>0.70725103547652246</v>
      </c>
      <c r="E335" s="30">
        <f t="shared" si="21"/>
        <v>0.22221833244267827</v>
      </c>
    </row>
    <row r="336" spans="2:5" ht="13.9" customHeight="1" x14ac:dyDescent="0.25">
      <c r="B336" s="29">
        <f t="shared" si="23"/>
        <v>3.5319486081370135</v>
      </c>
      <c r="C336" s="30">
        <f t="shared" si="22"/>
        <v>7.1914976173443432E-2</v>
      </c>
      <c r="D336" s="30">
        <f t="shared" si="20"/>
        <v>0.70524859684010766</v>
      </c>
      <c r="E336" s="30">
        <f t="shared" si="21"/>
        <v>0.22284928523946032</v>
      </c>
    </row>
    <row r="337" spans="2:5" ht="13.9" customHeight="1" x14ac:dyDescent="0.25">
      <c r="B337" s="29">
        <f t="shared" si="23"/>
        <v>3.5419486081370133</v>
      </c>
      <c r="C337" s="30">
        <f t="shared" si="22"/>
        <v>7.1711938286309132E-2</v>
      </c>
      <c r="D337" s="30">
        <f t="shared" si="20"/>
        <v>0.70325746519234766</v>
      </c>
      <c r="E337" s="30">
        <f t="shared" si="21"/>
        <v>0.2234802380362424</v>
      </c>
    </row>
    <row r="338" spans="2:5" ht="13.9" customHeight="1" x14ac:dyDescent="0.25">
      <c r="B338" s="29">
        <f t="shared" si="23"/>
        <v>3.5519486081370131</v>
      </c>
      <c r="C338" s="30">
        <f t="shared" si="22"/>
        <v>7.1510043647062302E-2</v>
      </c>
      <c r="D338" s="30">
        <f t="shared" si="20"/>
        <v>0.70127754503364581</v>
      </c>
      <c r="E338" s="30">
        <f t="shared" si="21"/>
        <v>0.22411119083302442</v>
      </c>
    </row>
    <row r="339" spans="2:5" ht="13.9" customHeight="1" x14ac:dyDescent="0.25">
      <c r="B339" s="29">
        <f t="shared" si="23"/>
        <v>3.5619486081370129</v>
      </c>
      <c r="C339" s="30">
        <f t="shared" si="22"/>
        <v>7.1309282626862008E-2</v>
      </c>
      <c r="D339" s="30">
        <f t="shared" si="20"/>
        <v>0.69930874193684756</v>
      </c>
      <c r="E339" s="30">
        <f t="shared" si="21"/>
        <v>0.22474214362980646</v>
      </c>
    </row>
    <row r="340" spans="2:5" ht="13.9" customHeight="1" x14ac:dyDescent="0.25">
      <c r="B340" s="29">
        <f t="shared" si="23"/>
        <v>3.5719486081370126</v>
      </c>
      <c r="C340" s="30">
        <f t="shared" si="22"/>
        <v>7.1109645704694607E-2</v>
      </c>
      <c r="D340" s="30">
        <f t="shared" si="20"/>
        <v>0.6973509625322285</v>
      </c>
      <c r="E340" s="30">
        <f t="shared" si="21"/>
        <v>0.22537309642658854</v>
      </c>
    </row>
    <row r="341" spans="2:5" ht="13.9" customHeight="1" x14ac:dyDescent="0.25">
      <c r="B341" s="29">
        <f t="shared" si="23"/>
        <v>3.5819486081370124</v>
      </c>
      <c r="C341" s="30">
        <f t="shared" si="22"/>
        <v>7.0911123465868642E-2</v>
      </c>
      <c r="D341" s="30">
        <f t="shared" si="20"/>
        <v>0.69540411449273398</v>
      </c>
      <c r="E341" s="30">
        <f t="shared" si="21"/>
        <v>0.22600404922337064</v>
      </c>
    </row>
    <row r="342" spans="2:5" ht="13.9" customHeight="1" x14ac:dyDescent="0.25">
      <c r="B342" s="29">
        <f t="shared" si="23"/>
        <v>3.5919486081370122</v>
      </c>
      <c r="C342" s="30">
        <f t="shared" si="22"/>
        <v>7.071370660053479E-2</v>
      </c>
      <c r="D342" s="30">
        <f t="shared" si="20"/>
        <v>0.69346810651946444</v>
      </c>
      <c r="E342" s="30">
        <f t="shared" si="21"/>
        <v>0.22663500202015269</v>
      </c>
    </row>
    <row r="343" spans="2:5" ht="13.9" customHeight="1" x14ac:dyDescent="0.25">
      <c r="B343" s="29">
        <f t="shared" si="23"/>
        <v>3.601948608137012</v>
      </c>
      <c r="C343" s="30">
        <f t="shared" si="22"/>
        <v>7.0517385902230584E-2</v>
      </c>
      <c r="D343" s="30">
        <f t="shared" si="20"/>
        <v>0.69154284832740465</v>
      </c>
      <c r="E343" s="30">
        <f t="shared" si="21"/>
        <v>0.22726595481693476</v>
      </c>
    </row>
    <row r="344" spans="2:5" ht="13.9" customHeight="1" x14ac:dyDescent="0.25">
      <c r="B344" s="29">
        <f>B343+0.01</f>
        <v>3.6119486081370118</v>
      </c>
      <c r="C344" s="30">
        <f t="shared" si="22"/>
        <v>7.0322152266449139E-2</v>
      </c>
      <c r="D344" s="30">
        <f t="shared" si="20"/>
        <v>0.68962825063138677</v>
      </c>
      <c r="E344" s="30">
        <f t="shared" si="21"/>
        <v>0.22789690761371681</v>
      </c>
    </row>
    <row r="345" spans="2:5" ht="13.9" customHeight="1" x14ac:dyDescent="0.25">
      <c r="B345" s="29">
        <f t="shared" si="23"/>
        <v>3.6219486081370116</v>
      </c>
      <c r="C345" s="30">
        <f t="shared" si="22"/>
        <v>7.0127996689231781E-2</v>
      </c>
      <c r="D345" s="30">
        <f t="shared" si="20"/>
        <v>0.68772422513228926</v>
      </c>
      <c r="E345" s="30">
        <f t="shared" si="21"/>
        <v>0.22852786041049886</v>
      </c>
    </row>
    <row r="346" spans="2:5" ht="13.9" customHeight="1" x14ac:dyDescent="0.25">
      <c r="B346" s="29">
        <f t="shared" si="23"/>
        <v>3.6319486081370114</v>
      </c>
      <c r="C346" s="30">
        <f t="shared" si="22"/>
        <v>6.9934910265783731E-2</v>
      </c>
      <c r="D346" s="30">
        <f t="shared" si="20"/>
        <v>0.6858306845034613</v>
      </c>
      <c r="E346" s="30">
        <f t="shared" si="21"/>
        <v>0.22915881320728096</v>
      </c>
    </row>
    <row r="347" spans="2:5" ht="13.9" customHeight="1" x14ac:dyDescent="0.25">
      <c r="B347" s="29">
        <f t="shared" si="23"/>
        <v>3.6419486081370112</v>
      </c>
      <c r="C347" s="30">
        <f t="shared" si="22"/>
        <v>6.9742884189112772E-2</v>
      </c>
      <c r="D347" s="30">
        <f t="shared" si="20"/>
        <v>0.68394754237737221</v>
      </c>
      <c r="E347" s="30">
        <f t="shared" si="21"/>
        <v>0.22978976600406303</v>
      </c>
    </row>
    <row r="348" spans="2:5" ht="13.9" customHeight="1" x14ac:dyDescent="0.25">
      <c r="B348" s="29">
        <f t="shared" si="23"/>
        <v>3.6519486081370109</v>
      </c>
      <c r="C348" s="30">
        <f t="shared" si="22"/>
        <v>6.9551909748690147E-2</v>
      </c>
      <c r="D348" s="30">
        <f t="shared" si="20"/>
        <v>0.6820747133324796</v>
      </c>
      <c r="E348" s="30">
        <f t="shared" si="21"/>
        <v>0.23042071880084503</v>
      </c>
    </row>
    <row r="349" spans="2:5" ht="13.9" customHeight="1" x14ac:dyDescent="0.25">
      <c r="B349" s="29">
        <f t="shared" si="23"/>
        <v>3.6619486081370107</v>
      </c>
      <c r="C349" s="30">
        <f t="shared" si="22"/>
        <v>6.9361978329133517E-2</v>
      </c>
      <c r="D349" s="30">
        <f t="shared" si="20"/>
        <v>0.68021211288031358</v>
      </c>
      <c r="E349" s="30">
        <f t="shared" si="21"/>
        <v>0.23105167159762707</v>
      </c>
    </row>
    <row r="350" spans="2:5" ht="13.9" customHeight="1" x14ac:dyDescent="0.25">
      <c r="B350" s="29">
        <f t="shared" si="23"/>
        <v>3.6719486081370105</v>
      </c>
      <c r="C350" s="30">
        <f t="shared" si="22"/>
        <v>6.9173081408911305E-2</v>
      </c>
      <c r="D350" s="30">
        <f t="shared" si="20"/>
        <v>0.67835965745277049</v>
      </c>
      <c r="E350" s="30">
        <f t="shared" si="21"/>
        <v>0.2316826243944092</v>
      </c>
    </row>
    <row r="351" spans="2:5" ht="13.9" customHeight="1" x14ac:dyDescent="0.25">
      <c r="B351" s="29">
        <f t="shared" si="23"/>
        <v>3.6819486081370103</v>
      </c>
      <c r="C351" s="30">
        <f t="shared" si="22"/>
        <v>6.8985210559068269E-2</v>
      </c>
      <c r="D351" s="30">
        <f t="shared" si="20"/>
        <v>0.67651726438961479</v>
      </c>
      <c r="E351" s="30">
        <f t="shared" si="21"/>
        <v>0.23231357719119122</v>
      </c>
    </row>
    <row r="352" spans="2:5" ht="13.9" customHeight="1" x14ac:dyDescent="0.25">
      <c r="B352" s="29">
        <f t="shared" si="23"/>
        <v>3.6919486081370101</v>
      </c>
      <c r="C352" s="30">
        <f t="shared" si="22"/>
        <v>6.8798357441971714E-2</v>
      </c>
      <c r="D352" s="30">
        <f t="shared" si="20"/>
        <v>0.67468485192618399</v>
      </c>
      <c r="E352" s="30">
        <f t="shared" si="21"/>
        <v>0.2329445299879733</v>
      </c>
    </row>
    <row r="353" spans="2:5" ht="13.9" customHeight="1" x14ac:dyDescent="0.25">
      <c r="B353" s="29">
        <f t="shared" si="23"/>
        <v>3.7019486081370099</v>
      </c>
      <c r="C353" s="30">
        <f t="shared" si="22"/>
        <v>6.8612513810078102E-2</v>
      </c>
      <c r="D353" s="30">
        <f t="shared" si="20"/>
        <v>0.6728623391812929</v>
      </c>
      <c r="E353" s="30">
        <f t="shared" si="21"/>
        <v>0.23357548278475537</v>
      </c>
    </row>
    <row r="354" spans="2:5" ht="13.9" customHeight="1" x14ac:dyDescent="0.25">
      <c r="B354" s="29">
        <f t="shared" si="23"/>
        <v>3.7119486081370097</v>
      </c>
      <c r="C354" s="30">
        <f t="shared" si="22"/>
        <v>6.8427671504719484E-2</v>
      </c>
      <c r="D354" s="30">
        <f t="shared" si="20"/>
        <v>0.67104964614533247</v>
      </c>
      <c r="E354" s="30">
        <f t="shared" si="21"/>
        <v>0.23420643558153742</v>
      </c>
    </row>
    <row r="355" spans="2:5" ht="13.9" customHeight="1" x14ac:dyDescent="0.25">
      <c r="B355" s="29">
        <f t="shared" si="23"/>
        <v>3.7219486081370095</v>
      </c>
      <c r="C355" s="30">
        <f t="shared" si="22"/>
        <v>6.8243822454909606E-2</v>
      </c>
      <c r="D355" s="30">
        <f t="shared" si="20"/>
        <v>0.66924669366856193</v>
      </c>
      <c r="E355" s="30">
        <f t="shared" si="21"/>
        <v>0.23483738837831947</v>
      </c>
    </row>
    <row r="356" spans="2:5" ht="13.9" customHeight="1" x14ac:dyDescent="0.25">
      <c r="B356" s="29">
        <f t="shared" si="23"/>
        <v>3.7319486081370092</v>
      </c>
      <c r="C356" s="30">
        <f t="shared" si="22"/>
        <v>6.8060958676169167E-2</v>
      </c>
      <c r="D356" s="30">
        <f t="shared" si="20"/>
        <v>0.66745340344958815</v>
      </c>
      <c r="E356" s="30">
        <f t="shared" si="21"/>
        <v>0.2354683411751016</v>
      </c>
    </row>
    <row r="357" spans="2:5" ht="13.9" customHeight="1" x14ac:dyDescent="0.25">
      <c r="B357" s="29">
        <f t="shared" si="23"/>
        <v>3.741948608137009</v>
      </c>
      <c r="C357" s="30">
        <f t="shared" si="22"/>
        <v>6.7879072269369858E-2</v>
      </c>
      <c r="D357" s="30">
        <f t="shared" si="20"/>
        <v>0.66566969802402931</v>
      </c>
      <c r="E357" s="30">
        <f t="shared" si="21"/>
        <v>0.23609929397188356</v>
      </c>
    </row>
    <row r="358" spans="2:5" ht="13.9" customHeight="1" x14ac:dyDescent="0.25">
      <c r="B358" s="29">
        <f t="shared" si="23"/>
        <v>3.7519486081370088</v>
      </c>
      <c r="C358" s="30">
        <f t="shared" si="22"/>
        <v>6.7698155419597034E-2</v>
      </c>
      <c r="D358" s="30">
        <f t="shared" si="20"/>
        <v>0.66389550075336223</v>
      </c>
      <c r="E358" s="30">
        <f t="shared" si="21"/>
        <v>0.23673024676866566</v>
      </c>
    </row>
    <row r="359" spans="2:5" ht="13.9" customHeight="1" x14ac:dyDescent="0.25">
      <c r="B359" s="29">
        <f t="shared" si="23"/>
        <v>3.7619486081370086</v>
      </c>
      <c r="C359" s="30">
        <f t="shared" si="22"/>
        <v>6.7518200395030342E-2</v>
      </c>
      <c r="D359" s="30">
        <f t="shared" si="20"/>
        <v>0.66213073581394399</v>
      </c>
      <c r="E359" s="30">
        <f t="shared" si="21"/>
        <v>0.23736119956544774</v>
      </c>
    </row>
    <row r="360" spans="2:5" ht="13.9" customHeight="1" x14ac:dyDescent="0.25">
      <c r="B360" s="29">
        <f t="shared" si="23"/>
        <v>3.7719486081370084</v>
      </c>
      <c r="C360" s="30">
        <f t="shared" si="22"/>
        <v>6.7339199545842263E-2</v>
      </c>
      <c r="D360" s="30">
        <f t="shared" si="20"/>
        <v>0.66037532818621125</v>
      </c>
      <c r="E360" s="30">
        <f t="shared" si="21"/>
        <v>0.23799215236222976</v>
      </c>
    </row>
    <row r="361" spans="2:5" ht="13.9" customHeight="1" x14ac:dyDescent="0.25">
      <c r="B361" s="29">
        <f t="shared" si="23"/>
        <v>3.7819486081370082</v>
      </c>
      <c r="C361" s="30">
        <f t="shared" si="22"/>
        <v>6.7161145303114178E-2</v>
      </c>
      <c r="D361" s="30">
        <f t="shared" si="20"/>
        <v>0.65862920364404975</v>
      </c>
      <c r="E361" s="30">
        <f t="shared" si="21"/>
        <v>0.23862310515901186</v>
      </c>
    </row>
    <row r="362" spans="2:5" ht="13.9" customHeight="1" x14ac:dyDescent="0.25">
      <c r="B362" s="29">
        <f t="shared" si="23"/>
        <v>3.791948608137008</v>
      </c>
      <c r="C362" s="30">
        <f t="shared" si="22"/>
        <v>6.6984030177769396E-2</v>
      </c>
      <c r="D362" s="30">
        <f t="shared" si="20"/>
        <v>0.65689228874433114</v>
      </c>
      <c r="E362" s="30">
        <f t="shared" si="21"/>
        <v>0.23925405795579391</v>
      </c>
    </row>
    <row r="363" spans="2:5" ht="13.9" customHeight="1" x14ac:dyDescent="0.25">
      <c r="B363" s="29">
        <f t="shared" si="23"/>
        <v>3.8019486081370077</v>
      </c>
      <c r="C363" s="30">
        <f t="shared" si="22"/>
        <v>6.6807846759523268E-2</v>
      </c>
      <c r="D363" s="30">
        <f t="shared" si="20"/>
        <v>0.65516451081661675</v>
      </c>
      <c r="E363" s="30">
        <f t="shared" si="21"/>
        <v>0.23988501075257596</v>
      </c>
    </row>
    <row r="364" spans="2:5" ht="13.9" customHeight="1" x14ac:dyDescent="0.25">
      <c r="B364" s="29">
        <f t="shared" si="23"/>
        <v>3.8119486081370075</v>
      </c>
      <c r="C364" s="30">
        <f t="shared" si="22"/>
        <v>6.6632587715849609E-2</v>
      </c>
      <c r="D364" s="30">
        <f t="shared" si="20"/>
        <v>0.65344579795302227</v>
      </c>
      <c r="E364" s="30">
        <f t="shared" si="21"/>
        <v>0.24051596354935798</v>
      </c>
    </row>
    <row r="365" spans="2:5" ht="13.9" customHeight="1" x14ac:dyDescent="0.25">
      <c r="B365" s="29">
        <f t="shared" si="23"/>
        <v>3.8219486081370073</v>
      </c>
      <c r="C365" s="30">
        <f t="shared" si="22"/>
        <v>6.6458245790963488E-2</v>
      </c>
      <c r="D365" s="30">
        <f t="shared" si="20"/>
        <v>0.6517360789982416</v>
      </c>
      <c r="E365" s="30">
        <f t="shared" si="21"/>
        <v>0.24114691634614011</v>
      </c>
    </row>
    <row r="366" spans="2:5" ht="13.9" customHeight="1" x14ac:dyDescent="0.25">
      <c r="B366" s="29">
        <f t="shared" si="23"/>
        <v>3.8319486081370071</v>
      </c>
      <c r="C366" s="30">
        <f t="shared" si="22"/>
        <v>6.628481380481982E-2</v>
      </c>
      <c r="D366" s="30">
        <f t="shared" si="20"/>
        <v>0.6500352835397265</v>
      </c>
      <c r="E366" s="30">
        <f t="shared" si="21"/>
        <v>0.24177786914292215</v>
      </c>
    </row>
    <row r="367" spans="2:5" ht="13.9" customHeight="1" x14ac:dyDescent="0.25">
      <c r="B367" s="29">
        <f t="shared" si="23"/>
        <v>3.8419486081370069</v>
      </c>
      <c r="C367" s="30">
        <f t="shared" si="22"/>
        <v>6.6112284652127803E-2</v>
      </c>
      <c r="D367" s="30">
        <f t="shared" si="20"/>
        <v>0.64834334189802167</v>
      </c>
      <c r="E367" s="30">
        <f t="shared" si="21"/>
        <v>0.24240882193970423</v>
      </c>
    </row>
    <row r="368" spans="2:5" ht="13.9" customHeight="1" x14ac:dyDescent="0.25">
      <c r="B368" s="29">
        <f t="shared" si="23"/>
        <v>3.8519486081370067</v>
      </c>
      <c r="C368" s="30">
        <f t="shared" si="22"/>
        <v>6.5940651301380424E-2</v>
      </c>
      <c r="D368" s="30">
        <f t="shared" si="20"/>
        <v>0.64666018511724732</v>
      </c>
      <c r="E368" s="30">
        <f t="shared" si="21"/>
        <v>0.24303977473648627</v>
      </c>
    </row>
    <row r="369" spans="2:5" ht="13.9" customHeight="1" x14ac:dyDescent="0.25">
      <c r="B369" s="29">
        <f t="shared" si="23"/>
        <v>3.8619486081370065</v>
      </c>
      <c r="C369" s="30">
        <f t="shared" si="22"/>
        <v>6.5769906793899283E-2</v>
      </c>
      <c r="D369" s="30">
        <f t="shared" si="20"/>
        <v>0.64498574495573202</v>
      </c>
      <c r="E369" s="30">
        <f t="shared" si="21"/>
        <v>0.24367072753326829</v>
      </c>
    </row>
    <row r="370" spans="2:5" ht="13.9" customHeight="1" x14ac:dyDescent="0.25">
      <c r="B370" s="29">
        <f t="shared" si="23"/>
        <v>3.8719486081370063</v>
      </c>
      <c r="C370" s="30">
        <f t="shared" si="22"/>
        <v>6.5600044242894145E-2</v>
      </c>
      <c r="D370" s="30">
        <f t="shared" si="20"/>
        <v>0.64331995387678997</v>
      </c>
      <c r="E370" s="30">
        <f t="shared" si="21"/>
        <v>0.2443016803300504</v>
      </c>
    </row>
    <row r="371" spans="2:5" ht="13.9" customHeight="1" x14ac:dyDescent="0.25">
      <c r="B371" s="29">
        <f t="shared" si="23"/>
        <v>3.881948608137006</v>
      </c>
      <c r="C371" s="30">
        <f t="shared" si="22"/>
        <v>6.5431056832536916E-2</v>
      </c>
      <c r="D371" s="30">
        <f t="shared" si="20"/>
        <v>0.64166274503963971</v>
      </c>
      <c r="E371" s="30">
        <f t="shared" si="21"/>
        <v>0.24493263312683247</v>
      </c>
    </row>
    <row r="372" spans="2:5" ht="13.9" customHeight="1" x14ac:dyDescent="0.25">
      <c r="B372" s="29">
        <f t="shared" si="23"/>
        <v>3.8919486081370058</v>
      </c>
      <c r="C372" s="30">
        <f t="shared" si="22"/>
        <v>6.5262937817050073E-2</v>
      </c>
      <c r="D372" s="30">
        <f t="shared" si="20"/>
        <v>0.64001405229046493</v>
      </c>
      <c r="E372" s="30">
        <f t="shared" si="21"/>
        <v>0.24556358592361449</v>
      </c>
    </row>
    <row r="373" spans="2:5" ht="13.9" customHeight="1" x14ac:dyDescent="0.25">
      <c r="B373" s="29">
        <f t="shared" si="23"/>
        <v>3.9019486081370056</v>
      </c>
      <c r="C373" s="30">
        <f t="shared" si="22"/>
        <v>6.5095680519809018E-2</v>
      </c>
      <c r="D373" s="30">
        <f t="shared" si="20"/>
        <v>0.63837381015361105</v>
      </c>
      <c r="E373" s="30">
        <f t="shared" si="21"/>
        <v>0.24619453872039657</v>
      </c>
    </row>
    <row r="374" spans="2:5" ht="13.9" customHeight="1" x14ac:dyDescent="0.25">
      <c r="B374" s="29">
        <f t="shared" si="23"/>
        <v>3.9119486081370054</v>
      </c>
      <c r="C374" s="30">
        <f t="shared" si="22"/>
        <v>6.4929278332458179E-2</v>
      </c>
      <c r="D374" s="30">
        <f t="shared" si="20"/>
        <v>0.63674195382291754</v>
      </c>
      <c r="E374" s="30">
        <f t="shared" si="21"/>
        <v>0.24682549151717861</v>
      </c>
    </row>
    <row r="375" spans="2:5" ht="13.9" customHeight="1" x14ac:dyDescent="0.25">
      <c r="B375" s="29">
        <f t="shared" si="23"/>
        <v>3.9219486081370052</v>
      </c>
      <c r="C375" s="30">
        <f t="shared" si="22"/>
        <v>6.4763724714040682E-2</v>
      </c>
      <c r="D375" s="30">
        <f t="shared" si="20"/>
        <v>0.63511841915318268</v>
      </c>
      <c r="E375" s="30">
        <f t="shared" si="21"/>
        <v>0.24745644431396072</v>
      </c>
    </row>
    <row r="376" spans="2:5" ht="13.9" customHeight="1" x14ac:dyDescent="0.25">
      <c r="B376" s="29">
        <f t="shared" si="23"/>
        <v>3.931948608137005</v>
      </c>
      <c r="C376" s="30">
        <f t="shared" si="22"/>
        <v>6.4599013190141275E-2</v>
      </c>
      <c r="D376" s="30">
        <f t="shared" si="20"/>
        <v>0.63350314265175844</v>
      </c>
      <c r="E376" s="30">
        <f t="shared" si="21"/>
        <v>0.24808739711074279</v>
      </c>
    </row>
    <row r="377" spans="2:5" ht="13.9" customHeight="1" x14ac:dyDescent="0.25">
      <c r="B377" s="29">
        <f t="shared" si="23"/>
        <v>3.9419486081370048</v>
      </c>
      <c r="C377" s="30">
        <f t="shared" si="22"/>
        <v>6.4435137352042329E-2</v>
      </c>
      <c r="D377" s="30">
        <f t="shared" si="20"/>
        <v>0.63189606147027344</v>
      </c>
      <c r="E377" s="30">
        <f t="shared" si="21"/>
        <v>0.24871834990752478</v>
      </c>
    </row>
    <row r="378" spans="2:5" ht="13.9" customHeight="1" x14ac:dyDescent="0.25">
      <c r="B378" s="29">
        <f t="shared" si="23"/>
        <v>3.9519486081370045</v>
      </c>
      <c r="C378" s="30">
        <f t="shared" si="22"/>
        <v>6.4272090855892638E-2</v>
      </c>
      <c r="D378" s="30">
        <f t="shared" si="20"/>
        <v>0.63029711339648231</v>
      </c>
      <c r="E378" s="30">
        <f t="shared" si="21"/>
        <v>0.24934930270430691</v>
      </c>
    </row>
    <row r="379" spans="2:5" ht="13.9" customHeight="1" x14ac:dyDescent="0.25">
      <c r="B379" s="29">
        <f t="shared" si="23"/>
        <v>3.9619486081370043</v>
      </c>
      <c r="C379" s="30">
        <f t="shared" si="22"/>
        <v>6.4109867421888747E-2</v>
      </c>
      <c r="D379" s="30">
        <f t="shared" si="20"/>
        <v>0.62870623684623628</v>
      </c>
      <c r="E379" s="30">
        <f t="shared" si="21"/>
        <v>0.2499802555010889</v>
      </c>
    </row>
    <row r="380" spans="2:5" ht="13.9" customHeight="1" x14ac:dyDescent="0.25">
      <c r="B380" s="29">
        <f t="shared" si="23"/>
        <v>3.9719486081370041</v>
      </c>
      <c r="C380" s="30">
        <f t="shared" si="22"/>
        <v>6.3948460833468765E-2</v>
      </c>
      <c r="D380" s="30">
        <f t="shared" si="20"/>
        <v>0.62712337085557812</v>
      </c>
      <c r="E380" s="30">
        <f t="shared" si="21"/>
        <v>0.25061120829787098</v>
      </c>
    </row>
    <row r="381" spans="2:5" ht="13.9" customHeight="1" x14ac:dyDescent="0.25">
      <c r="B381" s="29">
        <f t="shared" si="23"/>
        <v>3.9819486081370039</v>
      </c>
      <c r="C381" s="30">
        <f t="shared" si="22"/>
        <v>6.3787864936518238E-2</v>
      </c>
      <c r="D381" s="30">
        <f t="shared" si="20"/>
        <v>0.62554845507295331</v>
      </c>
      <c r="E381" s="30">
        <f t="shared" si="21"/>
        <v>0.25124216109465303</v>
      </c>
    </row>
    <row r="382" spans="2:5" ht="13.9" customHeight="1" x14ac:dyDescent="0.25">
      <c r="B382" s="29">
        <f t="shared" si="23"/>
        <v>3.9919486081370037</v>
      </c>
      <c r="C382" s="30">
        <f t="shared" si="22"/>
        <v>6.3628073638587967E-2</v>
      </c>
      <c r="D382" s="30">
        <f t="shared" si="20"/>
        <v>0.62398142975154058</v>
      </c>
      <c r="E382" s="30">
        <f t="shared" si="21"/>
        <v>0.25187311389143507</v>
      </c>
    </row>
    <row r="383" spans="2:5" ht="13.9" customHeight="1" x14ac:dyDescent="0.25">
      <c r="B383" s="29">
        <f t="shared" si="23"/>
        <v>4.0019486081370035</v>
      </c>
      <c r="C383" s="30">
        <f t="shared" si="22"/>
        <v>6.3469080908123574E-2</v>
      </c>
      <c r="D383" s="30">
        <f t="shared" si="20"/>
        <v>0.62242223574169542</v>
      </c>
      <c r="E383" s="30">
        <f t="shared" si="21"/>
        <v>0.25250406668821718</v>
      </c>
    </row>
    <row r="384" spans="2:5" ht="13.9" customHeight="1" x14ac:dyDescent="0.25">
      <c r="B384" s="29">
        <f t="shared" si="23"/>
        <v>4.0119486081370033</v>
      </c>
      <c r="C384" s="30">
        <f t="shared" si="22"/>
        <v>6.3310880773706613E-2</v>
      </c>
      <c r="D384" s="30">
        <f t="shared" si="20"/>
        <v>0.62087081448350856</v>
      </c>
      <c r="E384" s="30">
        <f t="shared" si="21"/>
        <v>0.25313501948499922</v>
      </c>
    </row>
    <row r="385" spans="2:5" ht="13.9" customHeight="1" x14ac:dyDescent="0.25">
      <c r="B385" s="29">
        <f t="shared" si="23"/>
        <v>4.0219486081370031</v>
      </c>
      <c r="C385" s="30">
        <f t="shared" si="22"/>
        <v>6.3153467323306928E-2</v>
      </c>
      <c r="D385" s="30">
        <f t="shared" si="20"/>
        <v>0.61932710799947399</v>
      </c>
      <c r="E385" s="30">
        <f t="shared" si="21"/>
        <v>0.25376597228178127</v>
      </c>
    </row>
    <row r="386" spans="2:5" ht="13.9" customHeight="1" x14ac:dyDescent="0.25">
      <c r="B386" s="29">
        <f t="shared" si="23"/>
        <v>4.0319486081370028</v>
      </c>
      <c r="C386" s="30">
        <f t="shared" si="22"/>
        <v>6.2996834703546223E-2</v>
      </c>
      <c r="D386" s="30">
        <f t="shared" si="20"/>
        <v>0.61779105888726671</v>
      </c>
      <c r="E386" s="30">
        <f t="shared" si="21"/>
        <v>0.25439692507856337</v>
      </c>
    </row>
    <row r="387" spans="2:5" ht="13.9" customHeight="1" x14ac:dyDescent="0.25">
      <c r="B387" s="29">
        <f t="shared" si="23"/>
        <v>4.0419486081370026</v>
      </c>
      <c r="C387" s="30">
        <f t="shared" si="22"/>
        <v>6.2840977118972463E-2</v>
      </c>
      <c r="D387" s="30">
        <f t="shared" si="20"/>
        <v>0.61626261031262719</v>
      </c>
      <c r="E387" s="30">
        <f t="shared" si="21"/>
        <v>0.25502787787534542</v>
      </c>
    </row>
    <row r="388" spans="2:5" ht="13.9" customHeight="1" x14ac:dyDescent="0.25">
      <c r="B388" s="29">
        <f t="shared" si="23"/>
        <v>4.0519486081370024</v>
      </c>
      <c r="C388" s="30">
        <f t="shared" si="22"/>
        <v>6.2685888831345182E-2</v>
      </c>
      <c r="D388" s="30">
        <f t="shared" si="20"/>
        <v>0.61474170600235278</v>
      </c>
      <c r="E388" s="30">
        <f t="shared" si="21"/>
        <v>0.25565883067212747</v>
      </c>
    </row>
    <row r="389" spans="2:5" ht="13.9" customHeight="1" x14ac:dyDescent="0.25">
      <c r="B389" s="29">
        <f t="shared" si="23"/>
        <v>4.0619486081370022</v>
      </c>
      <c r="C389" s="30">
        <f t="shared" si="22"/>
        <v>6.2531564158931144E-2</v>
      </c>
      <c r="D389" s="30">
        <f t="shared" si="20"/>
        <v>0.61322829023739001</v>
      </c>
      <c r="E389" s="30">
        <f t="shared" si="21"/>
        <v>0.25628978346890957</v>
      </c>
    </row>
    <row r="390" spans="2:5" ht="13.9" customHeight="1" x14ac:dyDescent="0.25">
      <c r="B390" s="29">
        <f t="shared" si="23"/>
        <v>4.071948608137002</v>
      </c>
      <c r="C390" s="30">
        <f t="shared" si="22"/>
        <v>6.2377997475810507E-2</v>
      </c>
      <c r="D390" s="30">
        <f t="shared" si="20"/>
        <v>0.61172230784603088</v>
      </c>
      <c r="E390" s="30">
        <f t="shared" si="21"/>
        <v>0.25692073626569162</v>
      </c>
    </row>
    <row r="391" spans="2:5" ht="13.9" customHeight="1" x14ac:dyDescent="0.25">
      <c r="B391" s="29">
        <f t="shared" si="23"/>
        <v>4.0819486081370018</v>
      </c>
      <c r="C391" s="30">
        <f t="shared" si="22"/>
        <v>6.2225183211193198E-2</v>
      </c>
      <c r="D391" s="30">
        <f t="shared" si="20"/>
        <v>0.61022370419720828</v>
      </c>
      <c r="E391" s="30">
        <f t="shared" si="21"/>
        <v>0.25755168906247361</v>
      </c>
    </row>
    <row r="392" spans="2:5" ht="13.9" customHeight="1" x14ac:dyDescent="0.25">
      <c r="B392" s="29">
        <f t="shared" si="23"/>
        <v>4.0919486081370016</v>
      </c>
      <c r="C392" s="30">
        <f t="shared" si="22"/>
        <v>6.2073115848745253E-2</v>
      </c>
      <c r="D392" s="30">
        <f t="shared" si="20"/>
        <v>0.60873242519389004</v>
      </c>
      <c r="E392" s="30">
        <f t="shared" si="21"/>
        <v>0.25818264185925571</v>
      </c>
    </row>
    <row r="393" spans="2:5" ht="13.9" customHeight="1" x14ac:dyDescent="0.25">
      <c r="B393" s="29">
        <f t="shared" si="23"/>
        <v>4.1019486081370014</v>
      </c>
      <c r="C393" s="30">
        <f t="shared" si="22"/>
        <v>6.1921789925925036E-2</v>
      </c>
      <c r="D393" s="30">
        <f t="shared" ref="D393:D456" si="24">C393*9.8067</f>
        <v>0.60724841726656897</v>
      </c>
      <c r="E393" s="30">
        <f t="shared" ref="E393:E456" si="25">((B393^2)/(4*PI()^2))*D393</f>
        <v>0.25881359465603776</v>
      </c>
    </row>
    <row r="394" spans="2:5" ht="13.9" customHeight="1" x14ac:dyDescent="0.25">
      <c r="B394" s="29">
        <f t="shared" si="23"/>
        <v>4.1119486081370011</v>
      </c>
      <c r="C394" s="30">
        <f t="shared" si="22"/>
        <v>6.1771200033329129E-2</v>
      </c>
      <c r="D394" s="30">
        <f t="shared" si="24"/>
        <v>0.60577162736684875</v>
      </c>
      <c r="E394" s="30">
        <f t="shared" si="25"/>
        <v>0.25944454745281986</v>
      </c>
    </row>
    <row r="395" spans="2:5" ht="13.9" customHeight="1" x14ac:dyDescent="0.25">
      <c r="B395" s="29">
        <f t="shared" si="23"/>
        <v>4.1219486081370009</v>
      </c>
      <c r="C395" s="30">
        <f t="shared" si="22"/>
        <v>6.1621340814047777E-2</v>
      </c>
      <c r="D395" s="30">
        <f t="shared" si="24"/>
        <v>0.60430200296112224</v>
      </c>
      <c r="E395" s="30">
        <f t="shared" si="25"/>
        <v>0.26007550024960185</v>
      </c>
    </row>
    <row r="396" spans="2:5" ht="13.9" customHeight="1" x14ac:dyDescent="0.25">
      <c r="B396" s="29">
        <f t="shared" si="23"/>
        <v>4.1319486081370007</v>
      </c>
      <c r="C396" s="30">
        <f t="shared" si="22"/>
        <v>6.1472206963029651E-2</v>
      </c>
      <c r="D396" s="30">
        <f t="shared" si="24"/>
        <v>0.60283949202434284</v>
      </c>
      <c r="E396" s="30">
        <f t="shared" si="25"/>
        <v>0.26070645304638396</v>
      </c>
    </row>
    <row r="397" spans="2:5" ht="13.9" customHeight="1" x14ac:dyDescent="0.25">
      <c r="B397" s="29">
        <f t="shared" si="23"/>
        <v>4.1419486081370005</v>
      </c>
      <c r="C397" s="30">
        <f t="shared" ref="C397:C460" si="26">IF(B397&lt;6,$C$5/B397,6*$C$5/B397^2)</f>
        <v>6.1323793226455842E-2</v>
      </c>
      <c r="D397" s="30">
        <f t="shared" si="24"/>
        <v>0.60138404303388449</v>
      </c>
      <c r="E397" s="30">
        <f t="shared" si="25"/>
        <v>0.26133740584316606</v>
      </c>
    </row>
    <row r="398" spans="2:5" ht="13.9" customHeight="1" x14ac:dyDescent="0.25">
      <c r="B398" s="29">
        <f t="shared" ref="B398:B461" si="27">B397+0.01</f>
        <v>4.1519486081370003</v>
      </c>
      <c r="C398" s="30">
        <f t="shared" si="26"/>
        <v>6.1176094401122913E-2</v>
      </c>
      <c r="D398" s="30">
        <f t="shared" si="24"/>
        <v>0.59993560496349208</v>
      </c>
      <c r="E398" s="30">
        <f t="shared" si="25"/>
        <v>0.26196835863994811</v>
      </c>
    </row>
    <row r="399" spans="2:5" ht="13.9" customHeight="1" x14ac:dyDescent="0.25">
      <c r="B399" s="29">
        <f t="shared" si="27"/>
        <v>4.1619486081370001</v>
      </c>
      <c r="C399" s="30">
        <f t="shared" si="26"/>
        <v>6.1029105333834772E-2</v>
      </c>
      <c r="D399" s="30">
        <f t="shared" si="24"/>
        <v>0.59849412727731743</v>
      </c>
      <c r="E399" s="30">
        <f t="shared" si="25"/>
        <v>0.26259931143673015</v>
      </c>
    </row>
    <row r="400" spans="2:5" ht="13.9" customHeight="1" x14ac:dyDescent="0.25">
      <c r="B400" s="29">
        <f t="shared" si="27"/>
        <v>4.1719486081369999</v>
      </c>
      <c r="C400" s="30">
        <f t="shared" si="26"/>
        <v>6.088282092080341E-2</v>
      </c>
      <c r="D400" s="30">
        <f t="shared" si="24"/>
        <v>0.5970595599240428</v>
      </c>
      <c r="E400" s="30">
        <f t="shared" si="25"/>
        <v>0.26323026423351226</v>
      </c>
    </row>
    <row r="401" spans="2:5" ht="13.9" customHeight="1" x14ac:dyDescent="0.25">
      <c r="B401" s="29">
        <f t="shared" si="27"/>
        <v>4.1819486081369996</v>
      </c>
      <c r="C401" s="30">
        <f t="shared" si="26"/>
        <v>6.0737236107058112E-2</v>
      </c>
      <c r="D401" s="30">
        <f t="shared" si="24"/>
        <v>0.5956318533310867</v>
      </c>
      <c r="E401" s="30">
        <f t="shared" si="25"/>
        <v>0.26386121703029425</v>
      </c>
    </row>
    <row r="402" spans="2:5" ht="13.9" customHeight="1" x14ac:dyDescent="0.25">
      <c r="B402" s="29">
        <f t="shared" si="27"/>
        <v>4.1919486081369994</v>
      </c>
      <c r="C402" s="30">
        <f t="shared" si="26"/>
        <v>6.0592345885863229E-2</v>
      </c>
      <c r="D402" s="30">
        <f t="shared" si="24"/>
        <v>0.59421095839889493</v>
      </c>
      <c r="E402" s="30">
        <f t="shared" si="25"/>
        <v>0.26449216982707635</v>
      </c>
    </row>
    <row r="403" spans="2:5" ht="13.9" customHeight="1" x14ac:dyDescent="0.25">
      <c r="B403" s="29">
        <f t="shared" si="27"/>
        <v>4.2019486081369992</v>
      </c>
      <c r="C403" s="30">
        <f t="shared" si="26"/>
        <v>6.0448145298144171E-2</v>
      </c>
      <c r="D403" s="30">
        <f t="shared" si="24"/>
        <v>0.5927968264953104</v>
      </c>
      <c r="E403" s="30">
        <f t="shared" si="25"/>
        <v>0.2651231226238584</v>
      </c>
    </row>
    <row r="404" spans="2:5" ht="13.9" customHeight="1" x14ac:dyDescent="0.25">
      <c r="B404" s="29">
        <f t="shared" si="27"/>
        <v>4.211948608136999</v>
      </c>
      <c r="C404" s="30">
        <f t="shared" si="26"/>
        <v>6.0304629431921677E-2</v>
      </c>
      <c r="D404" s="30">
        <f t="shared" si="24"/>
        <v>0.59138940945002627</v>
      </c>
      <c r="E404" s="30">
        <f t="shared" si="25"/>
        <v>0.2657540754206405</v>
      </c>
    </row>
    <row r="405" spans="2:5" ht="13.9" customHeight="1" x14ac:dyDescent="0.25">
      <c r="B405" s="29">
        <f t="shared" si="27"/>
        <v>4.2219486081369988</v>
      </c>
      <c r="C405" s="30">
        <f t="shared" si="26"/>
        <v>6.0161793421754012E-2</v>
      </c>
      <c r="D405" s="30">
        <f t="shared" si="24"/>
        <v>0.58998865954911506</v>
      </c>
      <c r="E405" s="30">
        <f t="shared" si="25"/>
        <v>0.26638502821742255</v>
      </c>
    </row>
    <row r="406" spans="2:5" ht="13.9" customHeight="1" x14ac:dyDescent="0.25">
      <c r="B406" s="29">
        <f t="shared" si="27"/>
        <v>4.2319486081369986</v>
      </c>
      <c r="C406" s="30">
        <f t="shared" si="26"/>
        <v>6.0019632448187185E-2</v>
      </c>
      <c r="D406" s="30">
        <f t="shared" si="24"/>
        <v>0.5885945295296372</v>
      </c>
      <c r="E406" s="30">
        <f t="shared" si="25"/>
        <v>0.26701598101420454</v>
      </c>
    </row>
    <row r="407" spans="2:5" ht="13.9" customHeight="1" x14ac:dyDescent="0.25">
      <c r="B407" s="29">
        <f t="shared" si="27"/>
        <v>4.2419486081369984</v>
      </c>
      <c r="C407" s="30">
        <f t="shared" si="26"/>
        <v>5.9878141737212863E-2</v>
      </c>
      <c r="D407" s="30">
        <f t="shared" si="24"/>
        <v>0.5872069725743253</v>
      </c>
      <c r="E407" s="30">
        <f t="shared" si="25"/>
        <v>0.26764693381098664</v>
      </c>
    </row>
    <row r="408" spans="2:5" ht="13.9" customHeight="1" x14ac:dyDescent="0.25">
      <c r="B408" s="29">
        <f t="shared" si="27"/>
        <v>4.2519486081369982</v>
      </c>
      <c r="C408" s="30">
        <f t="shared" si="26"/>
        <v>5.9737316559733945E-2</v>
      </c>
      <c r="D408" s="30">
        <f t="shared" si="24"/>
        <v>0.58582594230634288</v>
      </c>
      <c r="E408" s="30">
        <f t="shared" si="25"/>
        <v>0.26827788660776875</v>
      </c>
    </row>
    <row r="409" spans="2:5" ht="13.9" customHeight="1" x14ac:dyDescent="0.25">
      <c r="B409" s="29">
        <f t="shared" si="27"/>
        <v>4.2619486081369979</v>
      </c>
      <c r="C409" s="30">
        <f t="shared" si="26"/>
        <v>5.9597152231037724E-2</v>
      </c>
      <c r="D409" s="30">
        <f t="shared" si="24"/>
        <v>0.58445139278411762</v>
      </c>
      <c r="E409" s="30">
        <f t="shared" si="25"/>
        <v>0.26890883940455079</v>
      </c>
    </row>
    <row r="410" spans="2:5" ht="13.9" customHeight="1" x14ac:dyDescent="0.25">
      <c r="B410" s="29">
        <f t="shared" si="27"/>
        <v>4.2719486081369977</v>
      </c>
      <c r="C410" s="30">
        <f t="shared" si="26"/>
        <v>5.9457644110276348E-2</v>
      </c>
      <c r="D410" s="30">
        <f t="shared" si="24"/>
        <v>0.58308327849624697</v>
      </c>
      <c r="E410" s="30">
        <f t="shared" si="25"/>
        <v>0.26953979220133278</v>
      </c>
    </row>
    <row r="411" spans="2:5" ht="13.9" customHeight="1" x14ac:dyDescent="0.25">
      <c r="B411" s="29">
        <f t="shared" si="27"/>
        <v>4.2819486081369975</v>
      </c>
      <c r="C411" s="30">
        <f t="shared" si="26"/>
        <v>5.9318787599954653E-2</v>
      </c>
      <c r="D411" s="30">
        <f t="shared" si="24"/>
        <v>0.58172155435647521</v>
      </c>
      <c r="E411" s="30">
        <f t="shared" si="25"/>
        <v>0.27017074499811489</v>
      </c>
    </row>
    <row r="412" spans="2:5" ht="13.9" customHeight="1" x14ac:dyDescent="0.25">
      <c r="B412" s="29">
        <f t="shared" si="27"/>
        <v>4.2919486081369973</v>
      </c>
      <c r="C412" s="30">
        <f t="shared" si="26"/>
        <v>5.9180578145425086E-2</v>
      </c>
      <c r="D412" s="30">
        <f t="shared" si="24"/>
        <v>0.58036617569874016</v>
      </c>
      <c r="E412" s="30">
        <f t="shared" si="25"/>
        <v>0.27080169779489699</v>
      </c>
    </row>
    <row r="413" spans="2:5" ht="13.9" customHeight="1" x14ac:dyDescent="0.25">
      <c r="B413" s="29">
        <f t="shared" si="27"/>
        <v>4.3019486081369971</v>
      </c>
      <c r="C413" s="30">
        <f t="shared" si="26"/>
        <v>5.9043011234389736E-2</v>
      </c>
      <c r="D413" s="30">
        <f t="shared" si="24"/>
        <v>0.57901709827228975</v>
      </c>
      <c r="E413" s="30">
        <f t="shared" si="25"/>
        <v>0.27143265059167898</v>
      </c>
    </row>
    <row r="414" spans="2:5" ht="13.9" customHeight="1" x14ac:dyDescent="0.25">
      <c r="B414" s="29">
        <f t="shared" si="27"/>
        <v>4.3119486081369969</v>
      </c>
      <c r="C414" s="30">
        <f t="shared" si="26"/>
        <v>5.8906082396409223E-2</v>
      </c>
      <c r="D414" s="30">
        <f t="shared" si="24"/>
        <v>0.57767427823686635</v>
      </c>
      <c r="E414" s="30">
        <f t="shared" si="25"/>
        <v>0.27206360338846114</v>
      </c>
    </row>
    <row r="415" spans="2:5" ht="13.9" customHeight="1" x14ac:dyDescent="0.25">
      <c r="B415" s="29">
        <f t="shared" si="27"/>
        <v>4.3219486081369967</v>
      </c>
      <c r="C415" s="30">
        <f t="shared" si="26"/>
        <v>5.8769787202418475E-2</v>
      </c>
      <c r="D415" s="30">
        <f t="shared" si="24"/>
        <v>0.57633767215795717</v>
      </c>
      <c r="E415" s="30">
        <f t="shared" si="25"/>
        <v>0.27269455618524308</v>
      </c>
    </row>
    <row r="416" spans="2:5" ht="13.9" customHeight="1" x14ac:dyDescent="0.25">
      <c r="B416" s="29">
        <f t="shared" si="27"/>
        <v>4.3319486081369964</v>
      </c>
      <c r="C416" s="30">
        <f t="shared" si="26"/>
        <v>5.8634121264249155E-2</v>
      </c>
      <c r="D416" s="30">
        <f t="shared" si="24"/>
        <v>0.57500723700211209</v>
      </c>
      <c r="E416" s="30">
        <f t="shared" si="25"/>
        <v>0.27332550898202512</v>
      </c>
    </row>
    <row r="417" spans="2:5" ht="13.9" customHeight="1" x14ac:dyDescent="0.25">
      <c r="B417" s="29">
        <f t="shared" si="27"/>
        <v>4.3419486081369962</v>
      </c>
      <c r="C417" s="30">
        <f t="shared" si="26"/>
        <v>5.8499080234158736E-2</v>
      </c>
      <c r="D417" s="30">
        <f t="shared" si="24"/>
        <v>0.57368293013232441</v>
      </c>
      <c r="E417" s="30">
        <f t="shared" si="25"/>
        <v>0.27395646177880723</v>
      </c>
    </row>
    <row r="418" spans="2:5" ht="13.9" customHeight="1" x14ac:dyDescent="0.25">
      <c r="B418" s="29">
        <f t="shared" si="27"/>
        <v>4.351948608136996</v>
      </c>
      <c r="C418" s="30">
        <f t="shared" si="26"/>
        <v>5.8364659804366024E-2</v>
      </c>
      <c r="D418" s="30">
        <f t="shared" si="24"/>
        <v>0.57236470930347627</v>
      </c>
      <c r="E418" s="30">
        <f t="shared" si="25"/>
        <v>0.27458741457558927</v>
      </c>
    </row>
    <row r="419" spans="2:5" ht="13.9" customHeight="1" x14ac:dyDescent="0.25">
      <c r="B419" s="29">
        <f t="shared" si="27"/>
        <v>4.3619486081369958</v>
      </c>
      <c r="C419" s="30">
        <f t="shared" si="26"/>
        <v>5.8230855706593095E-2</v>
      </c>
      <c r="D419" s="30">
        <f t="shared" si="24"/>
        <v>0.5710525326578465</v>
      </c>
      <c r="E419" s="30">
        <f t="shared" si="25"/>
        <v>0.27521836737237138</v>
      </c>
    </row>
    <row r="420" spans="2:5" ht="13.9" customHeight="1" x14ac:dyDescent="0.25">
      <c r="B420" s="29">
        <f t="shared" si="27"/>
        <v>4.3719486081369956</v>
      </c>
      <c r="C420" s="30">
        <f t="shared" si="26"/>
        <v>5.8097663711613526E-2</v>
      </c>
      <c r="D420" s="30">
        <f t="shared" si="24"/>
        <v>0.56974635872068036</v>
      </c>
      <c r="E420" s="30">
        <f t="shared" si="25"/>
        <v>0.27584932016915348</v>
      </c>
    </row>
    <row r="421" spans="2:5" ht="13.9" customHeight="1" x14ac:dyDescent="0.25">
      <c r="B421" s="29">
        <f t="shared" si="27"/>
        <v>4.3819486081369954</v>
      </c>
      <c r="C421" s="30">
        <f t="shared" si="26"/>
        <v>5.7965079628806787E-2</v>
      </c>
      <c r="D421" s="30">
        <f t="shared" si="24"/>
        <v>0.56844614639581947</v>
      </c>
      <c r="E421" s="30">
        <f t="shared" si="25"/>
        <v>0.27648027296593547</v>
      </c>
    </row>
    <row r="422" spans="2:5" ht="13.9" customHeight="1" x14ac:dyDescent="0.25">
      <c r="B422" s="29">
        <f t="shared" si="27"/>
        <v>4.3919486081369952</v>
      </c>
      <c r="C422" s="30">
        <f t="shared" si="26"/>
        <v>5.7833099305718734E-2</v>
      </c>
      <c r="D422" s="30">
        <f t="shared" si="24"/>
        <v>0.56715185496139187</v>
      </c>
      <c r="E422" s="30">
        <f t="shared" si="25"/>
        <v>0.27711122576271757</v>
      </c>
    </row>
    <row r="423" spans="2:5" ht="13.9" customHeight="1" x14ac:dyDescent="0.25">
      <c r="B423" s="29">
        <f t="shared" si="27"/>
        <v>4.401948608136995</v>
      </c>
      <c r="C423" s="30">
        <f t="shared" si="26"/>
        <v>5.7701718627628094E-2</v>
      </c>
      <c r="D423" s="30">
        <f t="shared" si="24"/>
        <v>0.56586344406556044</v>
      </c>
      <c r="E423" s="30">
        <f t="shared" si="25"/>
        <v>0.27774217855949962</v>
      </c>
    </row>
    <row r="424" spans="2:5" ht="13.9" customHeight="1" x14ac:dyDescent="0.25">
      <c r="B424" s="29">
        <f t="shared" si="27"/>
        <v>4.4119486081369947</v>
      </c>
      <c r="C424" s="30">
        <f t="shared" si="26"/>
        <v>5.7570933517118859E-2</v>
      </c>
      <c r="D424" s="30">
        <f t="shared" si="24"/>
        <v>0.56458087372232946</v>
      </c>
      <c r="E424" s="30">
        <f t="shared" si="25"/>
        <v>0.27837313135628167</v>
      </c>
    </row>
    <row r="425" spans="2:5" ht="13.9" customHeight="1" x14ac:dyDescent="0.25">
      <c r="B425" s="29">
        <f t="shared" si="27"/>
        <v>4.4219486081369945</v>
      </c>
      <c r="C425" s="30">
        <f t="shared" si="26"/>
        <v>5.744073993365844E-2</v>
      </c>
      <c r="D425" s="30">
        <f t="shared" si="24"/>
        <v>0.56330410430740818</v>
      </c>
      <c r="E425" s="30">
        <f t="shared" si="25"/>
        <v>0.27900408415306377</v>
      </c>
    </row>
    <row r="426" spans="2:5" ht="13.9" customHeight="1" x14ac:dyDescent="0.25">
      <c r="B426" s="29">
        <f t="shared" si="27"/>
        <v>4.4319486081369943</v>
      </c>
      <c r="C426" s="30">
        <f t="shared" si="26"/>
        <v>5.7311133873181569E-2</v>
      </c>
      <c r="D426" s="30">
        <f t="shared" si="24"/>
        <v>0.5620330965541297</v>
      </c>
      <c r="E426" s="30">
        <f t="shared" si="25"/>
        <v>0.27963503694984582</v>
      </c>
    </row>
    <row r="427" spans="2:5" ht="13.9" customHeight="1" x14ac:dyDescent="0.25">
      <c r="B427" s="29">
        <f t="shared" si="27"/>
        <v>4.4419486081369941</v>
      </c>
      <c r="C427" s="30">
        <f t="shared" si="26"/>
        <v>5.7182111367679832E-2</v>
      </c>
      <c r="D427" s="30">
        <f t="shared" si="24"/>
        <v>0.56076781154942579</v>
      </c>
      <c r="E427" s="30">
        <f t="shared" si="25"/>
        <v>0.28026598974662786</v>
      </c>
    </row>
    <row r="428" spans="2:5" ht="13.9" customHeight="1" x14ac:dyDescent="0.25">
      <c r="B428" s="29">
        <f t="shared" si="27"/>
        <v>4.4519486081369939</v>
      </c>
      <c r="C428" s="30">
        <f t="shared" si="26"/>
        <v>5.705366848479667E-2</v>
      </c>
      <c r="D428" s="30">
        <f t="shared" si="24"/>
        <v>0.55950821072985546</v>
      </c>
      <c r="E428" s="30">
        <f t="shared" si="25"/>
        <v>0.28089694254340997</v>
      </c>
    </row>
    <row r="429" spans="2:5" ht="13.9" customHeight="1" x14ac:dyDescent="0.25">
      <c r="B429" s="29">
        <f t="shared" si="27"/>
        <v>4.4619486081369937</v>
      </c>
      <c r="C429" s="30">
        <f t="shared" si="26"/>
        <v>5.6925801327427916E-2</v>
      </c>
      <c r="D429" s="30">
        <f t="shared" si="24"/>
        <v>0.55825425587768729</v>
      </c>
      <c r="E429" s="30">
        <f t="shared" si="25"/>
        <v>0.28152789534019196</v>
      </c>
    </row>
    <row r="430" spans="2:5" ht="13.9" customHeight="1" x14ac:dyDescent="0.25">
      <c r="B430" s="29">
        <f t="shared" si="27"/>
        <v>4.4719486081369935</v>
      </c>
      <c r="C430" s="30">
        <f t="shared" si="26"/>
        <v>5.6798506033327603E-2</v>
      </c>
      <c r="D430" s="30">
        <f t="shared" si="24"/>
        <v>0.55700590911703374</v>
      </c>
      <c r="E430" s="30">
        <f t="shared" si="25"/>
        <v>0.28215884813697401</v>
      </c>
    </row>
    <row r="431" spans="2:5" ht="13.9" customHeight="1" x14ac:dyDescent="0.25">
      <c r="B431" s="29">
        <f t="shared" si="27"/>
        <v>4.4819486081369933</v>
      </c>
      <c r="C431" s="30">
        <f t="shared" si="26"/>
        <v>5.6671778774719128E-2</v>
      </c>
      <c r="D431" s="30">
        <f t="shared" si="24"/>
        <v>0.55576313291003798</v>
      </c>
      <c r="E431" s="30">
        <f t="shared" si="25"/>
        <v>0.28278980093375611</v>
      </c>
    </row>
    <row r="432" spans="2:5" ht="13.9" customHeight="1" x14ac:dyDescent="0.25">
      <c r="B432" s="29">
        <f t="shared" si="27"/>
        <v>4.491948608136993</v>
      </c>
      <c r="C432" s="30">
        <f t="shared" si="26"/>
        <v>5.6545615757911546E-2</v>
      </c>
      <c r="D432" s="30">
        <f t="shared" si="24"/>
        <v>0.55452589005311115</v>
      </c>
      <c r="E432" s="30">
        <f t="shared" si="25"/>
        <v>0.28342075373053816</v>
      </c>
    </row>
    <row r="433" spans="2:5" ht="13.9" customHeight="1" x14ac:dyDescent="0.25">
      <c r="B433" s="29">
        <f t="shared" si="27"/>
        <v>4.5019486081369928</v>
      </c>
      <c r="C433" s="30">
        <f t="shared" si="26"/>
        <v>5.642001322292102E-2</v>
      </c>
      <c r="D433" s="30">
        <f t="shared" si="24"/>
        <v>0.5532941436732195</v>
      </c>
      <c r="E433" s="30">
        <f t="shared" si="25"/>
        <v>0.2840517065273202</v>
      </c>
    </row>
    <row r="434" spans="2:5" ht="13.9" customHeight="1" x14ac:dyDescent="0.25">
      <c r="B434" s="29">
        <f t="shared" si="27"/>
        <v>4.5119486081369926</v>
      </c>
      <c r="C434" s="30">
        <f t="shared" si="26"/>
        <v>5.6294967443097262E-2</v>
      </c>
      <c r="D434" s="30">
        <f t="shared" si="24"/>
        <v>0.55206785722422191</v>
      </c>
      <c r="E434" s="30">
        <f t="shared" si="25"/>
        <v>0.28468265932410231</v>
      </c>
    </row>
    <row r="435" spans="2:5" ht="13.9" customHeight="1" x14ac:dyDescent="0.25">
      <c r="B435" s="29">
        <f t="shared" si="27"/>
        <v>4.5219486081369924</v>
      </c>
      <c r="C435" s="30">
        <f t="shared" si="26"/>
        <v>5.6170474724755004E-2</v>
      </c>
      <c r="D435" s="30">
        <f t="shared" si="24"/>
        <v>0.5508469944832548</v>
      </c>
      <c r="E435" s="30">
        <f t="shared" si="25"/>
        <v>0.2853136121208843</v>
      </c>
    </row>
    <row r="436" spans="2:5" ht="13.9" customHeight="1" x14ac:dyDescent="0.25">
      <c r="B436" s="29">
        <f t="shared" si="27"/>
        <v>4.5319486081369922</v>
      </c>
      <c r="C436" s="30">
        <f t="shared" si="26"/>
        <v>5.6046531406810263E-2</v>
      </c>
      <c r="D436" s="30">
        <f t="shared" si="24"/>
        <v>0.54963151954716616</v>
      </c>
      <c r="E436" s="30">
        <f t="shared" si="25"/>
        <v>0.28594456491766634</v>
      </c>
    </row>
    <row r="437" spans="2:5" ht="13.9" customHeight="1" x14ac:dyDescent="0.25">
      <c r="B437" s="29">
        <f t="shared" si="27"/>
        <v>4.541948608136992</v>
      </c>
      <c r="C437" s="30">
        <f t="shared" si="26"/>
        <v>5.5923133860421477E-2</v>
      </c>
      <c r="D437" s="30">
        <f t="shared" si="24"/>
        <v>0.54842139682899527</v>
      </c>
      <c r="E437" s="30">
        <f t="shared" si="25"/>
        <v>0.2865755177144485</v>
      </c>
    </row>
    <row r="438" spans="2:5" ht="13.9" customHeight="1" x14ac:dyDescent="0.25">
      <c r="B438" s="29">
        <f t="shared" si="27"/>
        <v>4.5519486081369918</v>
      </c>
      <c r="C438" s="30">
        <f t="shared" si="26"/>
        <v>5.5800278488635308E-2</v>
      </c>
      <c r="D438" s="30">
        <f t="shared" si="24"/>
        <v>0.54721659105449982</v>
      </c>
      <c r="E438" s="30">
        <f t="shared" si="25"/>
        <v>0.28720647051123049</v>
      </c>
    </row>
    <row r="439" spans="2:5" ht="13.9" customHeight="1" x14ac:dyDescent="0.25">
      <c r="B439" s="29">
        <f t="shared" si="27"/>
        <v>4.5619486081369915</v>
      </c>
      <c r="C439" s="30">
        <f t="shared" si="26"/>
        <v>5.567796172603718E-2</v>
      </c>
      <c r="D439" s="30">
        <f t="shared" si="24"/>
        <v>0.54601706725872878</v>
      </c>
      <c r="E439" s="30">
        <f t="shared" si="25"/>
        <v>0.2878374233080126</v>
      </c>
    </row>
    <row r="440" spans="2:5" ht="13.9" customHeight="1" x14ac:dyDescent="0.25">
      <c r="B440" s="29">
        <f t="shared" si="27"/>
        <v>4.5719486081369913</v>
      </c>
      <c r="C440" s="30">
        <f t="shared" si="26"/>
        <v>5.5556180038406351E-2</v>
      </c>
      <c r="D440" s="30">
        <f t="shared" si="24"/>
        <v>0.54482279078263951</v>
      </c>
      <c r="E440" s="30">
        <f t="shared" si="25"/>
        <v>0.28846837610479464</v>
      </c>
    </row>
    <row r="441" spans="2:5" ht="13.9" customHeight="1" x14ac:dyDescent="0.25">
      <c r="B441" s="29">
        <f t="shared" si="27"/>
        <v>4.5819486081369911</v>
      </c>
      <c r="C441" s="30">
        <f t="shared" si="26"/>
        <v>5.5434929922375489E-2</v>
      </c>
      <c r="D441" s="30">
        <f t="shared" si="24"/>
        <v>0.54363372726975967</v>
      </c>
      <c r="E441" s="30">
        <f t="shared" si="25"/>
        <v>0.28909932890157669</v>
      </c>
    </row>
    <row r="442" spans="2:5" ht="13.9" customHeight="1" x14ac:dyDescent="0.25">
      <c r="B442" s="29">
        <f t="shared" si="27"/>
        <v>4.5919486081369909</v>
      </c>
      <c r="C442" s="30">
        <f t="shared" si="26"/>
        <v>5.5314207905094753E-2</v>
      </c>
      <c r="D442" s="30">
        <f t="shared" si="24"/>
        <v>0.54244984266289265</v>
      </c>
      <c r="E442" s="30">
        <f t="shared" si="25"/>
        <v>0.28973028169835874</v>
      </c>
    </row>
    <row r="443" spans="2:5" ht="13.9" customHeight="1" x14ac:dyDescent="0.25">
      <c r="B443" s="29">
        <f t="shared" si="27"/>
        <v>4.6019486081369907</v>
      </c>
      <c r="C443" s="30">
        <f t="shared" si="26"/>
        <v>5.5194010543900218E-2</v>
      </c>
      <c r="D443" s="30">
        <f t="shared" si="24"/>
        <v>0.54127110320086624</v>
      </c>
      <c r="E443" s="30">
        <f t="shared" si="25"/>
        <v>0.29036123449514084</v>
      </c>
    </row>
    <row r="444" spans="2:5" ht="13.9" customHeight="1" x14ac:dyDescent="0.25">
      <c r="B444" s="29">
        <f t="shared" si="27"/>
        <v>4.6119486081369905</v>
      </c>
      <c r="C444" s="30">
        <f t="shared" si="26"/>
        <v>5.5074334425986596E-2</v>
      </c>
      <c r="D444" s="30">
        <f t="shared" si="24"/>
        <v>0.54009747541532271</v>
      </c>
      <c r="E444" s="30">
        <f t="shared" si="25"/>
        <v>0.29099218729192294</v>
      </c>
    </row>
    <row r="445" spans="2:5" ht="13.9" customHeight="1" x14ac:dyDescent="0.25">
      <c r="B445" s="29">
        <f t="shared" si="27"/>
        <v>4.6219486081369903</v>
      </c>
      <c r="C445" s="30">
        <f t="shared" si="26"/>
        <v>5.4955176168084229E-2</v>
      </c>
      <c r="D445" s="30">
        <f t="shared" si="24"/>
        <v>0.53892892612755161</v>
      </c>
      <c r="E445" s="30">
        <f t="shared" si="25"/>
        <v>0.29162314008870499</v>
      </c>
    </row>
    <row r="446" spans="2:5" ht="13.9" customHeight="1" x14ac:dyDescent="0.25">
      <c r="B446" s="29">
        <f t="shared" si="27"/>
        <v>4.6319486081369901</v>
      </c>
      <c r="C446" s="30">
        <f t="shared" si="26"/>
        <v>5.4836532416140303E-2</v>
      </c>
      <c r="D446" s="30">
        <f t="shared" si="24"/>
        <v>0.53776542244536307</v>
      </c>
      <c r="E446" s="30">
        <f t="shared" si="25"/>
        <v>0.29225409288548704</v>
      </c>
    </row>
    <row r="447" spans="2:5" ht="13.9" customHeight="1" x14ac:dyDescent="0.25">
      <c r="B447" s="29">
        <f t="shared" si="27"/>
        <v>4.6419486081369898</v>
      </c>
      <c r="C447" s="30">
        <f t="shared" si="26"/>
        <v>5.4718399845004088E-2</v>
      </c>
      <c r="D447" s="30">
        <f t="shared" si="24"/>
        <v>0.53660693176000152</v>
      </c>
      <c r="E447" s="30">
        <f t="shared" si="25"/>
        <v>0.29288504568226909</v>
      </c>
    </row>
    <row r="448" spans="2:5" ht="13.9" customHeight="1" x14ac:dyDescent="0.25">
      <c r="B448" s="29">
        <f t="shared" si="27"/>
        <v>4.6519486081369896</v>
      </c>
      <c r="C448" s="30">
        <f t="shared" si="26"/>
        <v>5.4600775158116337E-2</v>
      </c>
      <c r="D448" s="30">
        <f t="shared" si="24"/>
        <v>0.5354534217430994</v>
      </c>
      <c r="E448" s="30">
        <f t="shared" si="25"/>
        <v>0.29351599847905113</v>
      </c>
    </row>
    <row r="449" spans="2:5" ht="13.9" customHeight="1" x14ac:dyDescent="0.25">
      <c r="B449" s="29">
        <f t="shared" si="27"/>
        <v>4.6619486081369894</v>
      </c>
      <c r="C449" s="30">
        <f t="shared" si="26"/>
        <v>5.4483655087202605E-2</v>
      </c>
      <c r="D449" s="30">
        <f t="shared" si="24"/>
        <v>0.53430486034366975</v>
      </c>
      <c r="E449" s="30">
        <f t="shared" si="25"/>
        <v>0.29414695127583318</v>
      </c>
    </row>
    <row r="450" spans="2:5" ht="13.9" customHeight="1" x14ac:dyDescent="0.25">
      <c r="B450" s="29">
        <f t="shared" si="27"/>
        <v>4.6719486081369892</v>
      </c>
      <c r="C450" s="30">
        <f t="shared" si="26"/>
        <v>5.4367036391970582E-2</v>
      </c>
      <c r="D450" s="30">
        <f t="shared" si="24"/>
        <v>0.53316121578513787</v>
      </c>
      <c r="E450" s="30">
        <f t="shared" si="25"/>
        <v>0.29477790407261528</v>
      </c>
    </row>
    <row r="451" spans="2:5" ht="13.9" customHeight="1" x14ac:dyDescent="0.25">
      <c r="B451" s="29">
        <f t="shared" si="27"/>
        <v>4.681948608136989</v>
      </c>
      <c r="C451" s="30">
        <f t="shared" si="26"/>
        <v>5.4250915859811212E-2</v>
      </c>
      <c r="D451" s="30">
        <f t="shared" si="24"/>
        <v>0.53202245656241054</v>
      </c>
      <c r="E451" s="30">
        <f t="shared" si="25"/>
        <v>0.29540885686939733</v>
      </c>
    </row>
    <row r="452" spans="2:5" ht="13.9" customHeight="1" x14ac:dyDescent="0.25">
      <c r="B452" s="29">
        <f t="shared" si="27"/>
        <v>4.6919486081369888</v>
      </c>
      <c r="C452" s="30">
        <f t="shared" si="26"/>
        <v>5.4135290305503722E-2</v>
      </c>
      <c r="D452" s="30">
        <f t="shared" si="24"/>
        <v>0.53088855143898328</v>
      </c>
      <c r="E452" s="30">
        <f t="shared" si="25"/>
        <v>0.29603980966617938</v>
      </c>
    </row>
    <row r="453" spans="2:5" ht="13.9" customHeight="1" x14ac:dyDescent="0.25">
      <c r="B453" s="29">
        <f t="shared" si="27"/>
        <v>4.7019486081369886</v>
      </c>
      <c r="C453" s="30">
        <f t="shared" si="26"/>
        <v>5.4020156570924363E-2</v>
      </c>
      <c r="D453" s="30">
        <f t="shared" si="24"/>
        <v>0.52975946944408392</v>
      </c>
      <c r="E453" s="30">
        <f t="shared" si="25"/>
        <v>0.29667076246296148</v>
      </c>
    </row>
    <row r="454" spans="2:5" ht="13.9" customHeight="1" x14ac:dyDescent="0.25">
      <c r="B454" s="29">
        <f t="shared" si="27"/>
        <v>4.7119486081369883</v>
      </c>
      <c r="C454" s="30">
        <f t="shared" si="26"/>
        <v>5.3905511524758885E-2</v>
      </c>
      <c r="D454" s="30">
        <f t="shared" si="24"/>
        <v>0.52863517986985298</v>
      </c>
      <c r="E454" s="30">
        <f t="shared" si="25"/>
        <v>0.29730171525974353</v>
      </c>
    </row>
    <row r="455" spans="2:5" ht="13.9" customHeight="1" x14ac:dyDescent="0.25">
      <c r="B455" s="29">
        <f t="shared" si="27"/>
        <v>4.7219486081369881</v>
      </c>
      <c r="C455" s="30">
        <f t="shared" si="26"/>
        <v>5.3791352062218641E-2</v>
      </c>
      <c r="D455" s="30">
        <f t="shared" si="24"/>
        <v>0.52751565226855945</v>
      </c>
      <c r="E455" s="30">
        <f t="shared" si="25"/>
        <v>0.29793266805652552</v>
      </c>
    </row>
    <row r="456" spans="2:5" ht="13.9" customHeight="1" x14ac:dyDescent="0.25">
      <c r="B456" s="29">
        <f t="shared" si="27"/>
        <v>4.7319486081369879</v>
      </c>
      <c r="C456" s="30">
        <f t="shared" si="26"/>
        <v>5.3677675104760313E-2</v>
      </c>
      <c r="D456" s="30">
        <f t="shared" si="24"/>
        <v>0.52640085644985291</v>
      </c>
      <c r="E456" s="30">
        <f t="shared" si="25"/>
        <v>0.29856362085330762</v>
      </c>
    </row>
    <row r="457" spans="2:5" ht="13.9" customHeight="1" x14ac:dyDescent="0.25">
      <c r="B457" s="29">
        <f t="shared" si="27"/>
        <v>4.7419486081369877</v>
      </c>
      <c r="C457" s="30">
        <f t="shared" si="26"/>
        <v>5.3564477599809181E-2</v>
      </c>
      <c r="D457" s="30">
        <f t="shared" ref="D457:D520" si="28">C457*9.8067</f>
        <v>0.52529076247804862</v>
      </c>
      <c r="E457" s="30">
        <f t="shared" ref="E457:E520" si="29">((B457^2)/(4*PI()^2))*D457</f>
        <v>0.29919457365008961</v>
      </c>
    </row>
    <row r="458" spans="2:5" ht="13.9" customHeight="1" x14ac:dyDescent="0.25">
      <c r="B458" s="29">
        <f t="shared" si="27"/>
        <v>4.7519486081369875</v>
      </c>
      <c r="C458" s="30">
        <f t="shared" si="26"/>
        <v>5.3451756520485873E-2</v>
      </c>
      <c r="D458" s="30">
        <f t="shared" si="28"/>
        <v>0.52418534066944877</v>
      </c>
      <c r="E458" s="30">
        <f t="shared" si="29"/>
        <v>0.29982552644687172</v>
      </c>
    </row>
    <row r="459" spans="2:5" ht="13.9" customHeight="1" x14ac:dyDescent="0.25">
      <c r="B459" s="29">
        <f t="shared" si="27"/>
        <v>4.7619486081369873</v>
      </c>
      <c r="C459" s="30">
        <f t="shared" si="26"/>
        <v>5.3339508865336574E-2</v>
      </c>
      <c r="D459" s="30">
        <f t="shared" si="28"/>
        <v>0.52308456158969618</v>
      </c>
      <c r="E459" s="30">
        <f t="shared" si="29"/>
        <v>0.30045647924365382</v>
      </c>
    </row>
    <row r="460" spans="2:5" ht="13.9" customHeight="1" x14ac:dyDescent="0.25">
      <c r="B460" s="29">
        <f t="shared" si="27"/>
        <v>4.7719486081369871</v>
      </c>
      <c r="C460" s="30">
        <f t="shared" si="26"/>
        <v>5.3227731658066608E-2</v>
      </c>
      <c r="D460" s="30">
        <f t="shared" si="28"/>
        <v>0.52198839605116176</v>
      </c>
      <c r="E460" s="30">
        <f t="shared" si="29"/>
        <v>0.30108743204043581</v>
      </c>
    </row>
    <row r="461" spans="2:5" ht="13.9" customHeight="1" x14ac:dyDescent="0.25">
      <c r="B461" s="29">
        <f t="shared" si="27"/>
        <v>4.7819486081369869</v>
      </c>
      <c r="C461" s="30">
        <f t="shared" ref="C461:C524" si="30">IF(B461&lt;6,$C$5/B461,6*$C$5/B461^2)</f>
        <v>5.3116421947277385E-2</v>
      </c>
      <c r="D461" s="30">
        <f t="shared" si="28"/>
        <v>0.52089681511036512</v>
      </c>
      <c r="E461" s="30">
        <f t="shared" si="29"/>
        <v>0.30171838483721791</v>
      </c>
    </row>
    <row r="462" spans="2:5" ht="13.9" customHeight="1" x14ac:dyDescent="0.25">
      <c r="B462" s="29">
        <f t="shared" ref="B462:B525" si="31">B461+0.01</f>
        <v>4.7919486081369866</v>
      </c>
      <c r="C462" s="30">
        <f t="shared" si="30"/>
        <v>5.3005576806206628E-2</v>
      </c>
      <c r="D462" s="30">
        <f t="shared" si="28"/>
        <v>0.51980979006542649</v>
      </c>
      <c r="E462" s="30">
        <f t="shared" si="29"/>
        <v>0.30234933763399996</v>
      </c>
    </row>
    <row r="463" spans="2:5" ht="13.9" customHeight="1" x14ac:dyDescent="0.25">
      <c r="B463" s="29">
        <f t="shared" si="31"/>
        <v>4.8019486081369864</v>
      </c>
      <c r="C463" s="30">
        <f t="shared" si="30"/>
        <v>5.2895193332471849E-2</v>
      </c>
      <c r="D463" s="30">
        <f t="shared" si="28"/>
        <v>0.51872729245355165</v>
      </c>
      <c r="E463" s="30">
        <f t="shared" si="29"/>
        <v>0.30298029043078206</v>
      </c>
    </row>
    <row r="464" spans="2:5" ht="13.9" customHeight="1" x14ac:dyDescent="0.25">
      <c r="B464" s="29">
        <f t="shared" si="31"/>
        <v>4.8119486081369862</v>
      </c>
      <c r="C464" s="30">
        <f t="shared" si="30"/>
        <v>5.2785268647817019E-2</v>
      </c>
      <c r="D464" s="30">
        <f t="shared" si="28"/>
        <v>0.51764929404854709</v>
      </c>
      <c r="E464" s="30">
        <f t="shared" si="29"/>
        <v>0.30361124322756411</v>
      </c>
    </row>
    <row r="465" spans="2:5" ht="13.9" customHeight="1" x14ac:dyDescent="0.25">
      <c r="B465" s="29">
        <f t="shared" si="31"/>
        <v>4.821948608136986</v>
      </c>
      <c r="C465" s="30">
        <f t="shared" si="30"/>
        <v>5.2675799897862405E-2</v>
      </c>
      <c r="D465" s="30">
        <f t="shared" si="28"/>
        <v>0.51657576685836726</v>
      </c>
      <c r="E465" s="30">
        <f t="shared" si="29"/>
        <v>0.30424219602434621</v>
      </c>
    </row>
    <row r="466" spans="2:5" ht="13.9" customHeight="1" x14ac:dyDescent="0.25">
      <c r="B466" s="29">
        <f t="shared" si="31"/>
        <v>4.8319486081369858</v>
      </c>
      <c r="C466" s="30">
        <f t="shared" si="30"/>
        <v>5.2566784251857485E-2</v>
      </c>
      <c r="D466" s="30">
        <f t="shared" si="28"/>
        <v>0.51550668312269077</v>
      </c>
      <c r="E466" s="30">
        <f t="shared" si="29"/>
        <v>0.30487314882112826</v>
      </c>
    </row>
    <row r="467" spans="2:5" ht="13.9" customHeight="1" x14ac:dyDescent="0.25">
      <c r="B467" s="29">
        <f t="shared" si="31"/>
        <v>4.8419486081369856</v>
      </c>
      <c r="C467" s="30">
        <f t="shared" si="30"/>
        <v>5.2458218902436973E-2</v>
      </c>
      <c r="D467" s="30">
        <f t="shared" si="28"/>
        <v>0.51444201531052858</v>
      </c>
      <c r="E467" s="30">
        <f t="shared" si="29"/>
        <v>0.30550410161791025</v>
      </c>
    </row>
    <row r="468" spans="2:5" ht="13.9" customHeight="1" x14ac:dyDescent="0.25">
      <c r="B468" s="29">
        <f t="shared" si="31"/>
        <v>4.8519486081369854</v>
      </c>
      <c r="C468" s="30">
        <f t="shared" si="30"/>
        <v>5.2350101065379795E-2</v>
      </c>
      <c r="D468" s="30">
        <f t="shared" si="28"/>
        <v>0.51338173611785998</v>
      </c>
      <c r="E468" s="30">
        <f t="shared" si="29"/>
        <v>0.30613505441469235</v>
      </c>
    </row>
    <row r="469" spans="2:5" ht="13.9" customHeight="1" x14ac:dyDescent="0.25">
      <c r="B469" s="29">
        <f t="shared" si="31"/>
        <v>4.8619486081369852</v>
      </c>
      <c r="C469" s="30">
        <f t="shared" si="30"/>
        <v>5.2242427979371099E-2</v>
      </c>
      <c r="D469" s="30">
        <f t="shared" si="28"/>
        <v>0.51232581846529857</v>
      </c>
      <c r="E469" s="30">
        <f t="shared" si="29"/>
        <v>0.3067660072114744</v>
      </c>
    </row>
    <row r="470" spans="2:5" ht="13.9" customHeight="1" x14ac:dyDescent="0.25">
      <c r="B470" s="29">
        <f t="shared" si="31"/>
        <v>4.8719486081369849</v>
      </c>
      <c r="C470" s="30">
        <f t="shared" si="30"/>
        <v>5.2135196905767171E-2</v>
      </c>
      <c r="D470" s="30">
        <f t="shared" si="28"/>
        <v>0.51127423549578688</v>
      </c>
      <c r="E470" s="30">
        <f t="shared" si="29"/>
        <v>0.30739696000825645</v>
      </c>
    </row>
    <row r="471" spans="2:5" ht="13.9" customHeight="1" x14ac:dyDescent="0.25">
      <c r="B471" s="29">
        <f t="shared" si="31"/>
        <v>4.8819486081369847</v>
      </c>
      <c r="C471" s="30">
        <f t="shared" si="30"/>
        <v>5.2028405128363223E-2</v>
      </c>
      <c r="D471" s="30">
        <f t="shared" si="28"/>
        <v>0.51022696057231953</v>
      </c>
      <c r="E471" s="30">
        <f t="shared" si="29"/>
        <v>0.3080279128050385</v>
      </c>
    </row>
    <row r="472" spans="2:5" ht="13.9" customHeight="1" x14ac:dyDescent="0.25">
      <c r="B472" s="29">
        <f t="shared" si="31"/>
        <v>4.8919486081369845</v>
      </c>
      <c r="C472" s="30">
        <f t="shared" si="30"/>
        <v>5.192204995316408E-2</v>
      </c>
      <c r="D472" s="30">
        <f t="shared" si="28"/>
        <v>0.50918396727569415</v>
      </c>
      <c r="E472" s="30">
        <f t="shared" si="29"/>
        <v>0.3086588656018206</v>
      </c>
    </row>
    <row r="473" spans="2:5" ht="13.9" customHeight="1" x14ac:dyDescent="0.25">
      <c r="B473" s="29">
        <f t="shared" si="31"/>
        <v>4.9019486081369843</v>
      </c>
      <c r="C473" s="30">
        <f t="shared" si="30"/>
        <v>5.1816128708157605E-2</v>
      </c>
      <c r="D473" s="30">
        <f t="shared" si="28"/>
        <v>0.50814522940228912</v>
      </c>
      <c r="E473" s="30">
        <f t="shared" si="29"/>
        <v>0.30928981839860265</v>
      </c>
    </row>
    <row r="474" spans="2:5" ht="13.9" customHeight="1" x14ac:dyDescent="0.25">
      <c r="B474" s="29">
        <f t="shared" si="31"/>
        <v>4.9119486081369841</v>
      </c>
      <c r="C474" s="30">
        <f t="shared" si="30"/>
        <v>5.1710638743090953E-2</v>
      </c>
      <c r="D474" s="30">
        <f t="shared" si="28"/>
        <v>0.50711072096187004</v>
      </c>
      <c r="E474" s="30">
        <f t="shared" si="29"/>
        <v>0.30992077119538475</v>
      </c>
    </row>
    <row r="475" spans="2:5" ht="13.9" customHeight="1" x14ac:dyDescent="0.25">
      <c r="B475" s="29">
        <f t="shared" si="31"/>
        <v>4.9219486081369839</v>
      </c>
      <c r="C475" s="30">
        <f t="shared" si="30"/>
        <v>5.1605577429249518E-2</v>
      </c>
      <c r="D475" s="30">
        <f t="shared" si="28"/>
        <v>0.50608041617542121</v>
      </c>
      <c r="E475" s="30">
        <f t="shared" si="29"/>
        <v>0.31055172399216679</v>
      </c>
    </row>
    <row r="476" spans="2:5" ht="13.9" customHeight="1" x14ac:dyDescent="0.25">
      <c r="B476" s="29">
        <f t="shared" si="31"/>
        <v>4.9319486081369837</v>
      </c>
      <c r="C476" s="30">
        <f t="shared" si="30"/>
        <v>5.1500942159238575E-2</v>
      </c>
      <c r="D476" s="30">
        <f t="shared" si="28"/>
        <v>0.5050542894730049</v>
      </c>
      <c r="E476" s="30">
        <f t="shared" si="29"/>
        <v>0.31118267678894879</v>
      </c>
    </row>
    <row r="477" spans="2:5" ht="13.9" customHeight="1" x14ac:dyDescent="0.25">
      <c r="B477" s="29">
        <f t="shared" si="31"/>
        <v>4.9419486081369834</v>
      </c>
      <c r="C477" s="30">
        <f t="shared" si="30"/>
        <v>5.1396730346767602E-2</v>
      </c>
      <c r="D477" s="30">
        <f t="shared" si="28"/>
        <v>0.50403231549164584</v>
      </c>
      <c r="E477" s="30">
        <f t="shared" si="29"/>
        <v>0.31181362958573094</v>
      </c>
    </row>
    <row r="478" spans="2:5" ht="13.9" customHeight="1" x14ac:dyDescent="0.25">
      <c r="B478" s="29">
        <f t="shared" si="31"/>
        <v>4.9519486081369832</v>
      </c>
      <c r="C478" s="30">
        <f t="shared" si="30"/>
        <v>5.1292939426437145E-2</v>
      </c>
      <c r="D478" s="30">
        <f t="shared" si="28"/>
        <v>0.5030144690732411</v>
      </c>
      <c r="E478" s="30">
        <f t="shared" si="29"/>
        <v>0.31244458238251299</v>
      </c>
    </row>
    <row r="479" spans="2:5" ht="13.9" customHeight="1" x14ac:dyDescent="0.25">
      <c r="B479" s="29">
        <f t="shared" si="31"/>
        <v>4.961948608136983</v>
      </c>
      <c r="C479" s="30">
        <f t="shared" si="30"/>
        <v>5.1189566853528344E-2</v>
      </c>
      <c r="D479" s="30">
        <f t="shared" si="28"/>
        <v>0.50200072526249639</v>
      </c>
      <c r="E479" s="30">
        <f t="shared" si="29"/>
        <v>0.31307553517929504</v>
      </c>
    </row>
    <row r="480" spans="2:5" ht="13.9" customHeight="1" x14ac:dyDescent="0.25">
      <c r="B480" s="29">
        <f t="shared" si="31"/>
        <v>4.9719486081369828</v>
      </c>
      <c r="C480" s="30">
        <f t="shared" si="30"/>
        <v>5.1086610103794942E-2</v>
      </c>
      <c r="D480" s="30">
        <f t="shared" si="28"/>
        <v>0.50099105930488586</v>
      </c>
      <c r="E480" s="30">
        <f t="shared" si="29"/>
        <v>0.31370648797607709</v>
      </c>
    </row>
    <row r="481" spans="2:5" ht="13.9" customHeight="1" x14ac:dyDescent="0.25">
      <c r="B481" s="29">
        <f t="shared" si="31"/>
        <v>4.9819486081369826</v>
      </c>
      <c r="C481" s="30">
        <f t="shared" si="30"/>
        <v>5.098406667325784E-2</v>
      </c>
      <c r="D481" s="30">
        <f t="shared" si="28"/>
        <v>0.49998544664463762</v>
      </c>
      <c r="E481" s="30">
        <f t="shared" si="29"/>
        <v>0.31433744077285919</v>
      </c>
    </row>
    <row r="482" spans="2:5" ht="13.9" customHeight="1" x14ac:dyDescent="0.25">
      <c r="B482" s="29">
        <f t="shared" si="31"/>
        <v>4.9919486081369824</v>
      </c>
      <c r="C482" s="30">
        <f t="shared" si="30"/>
        <v>5.0881934078002046E-2</v>
      </c>
      <c r="D482" s="30">
        <f t="shared" si="28"/>
        <v>0.4989838629227426</v>
      </c>
      <c r="E482" s="30">
        <f t="shared" si="29"/>
        <v>0.31496839356964118</v>
      </c>
    </row>
    <row r="483" spans="2:5" ht="13.9" customHeight="1" x14ac:dyDescent="0.25">
      <c r="B483" s="29">
        <f t="shared" si="31"/>
        <v>5.0019486081369822</v>
      </c>
      <c r="C483" s="30">
        <f t="shared" si="30"/>
        <v>5.0780209853976174E-2</v>
      </c>
      <c r="D483" s="30">
        <f t="shared" si="28"/>
        <v>0.49798628397498812</v>
      </c>
      <c r="E483" s="30">
        <f t="shared" si="29"/>
        <v>0.31559934636642328</v>
      </c>
    </row>
    <row r="484" spans="2:5" ht="13.9" customHeight="1" x14ac:dyDescent="0.25">
      <c r="B484" s="29">
        <f t="shared" si="31"/>
        <v>5.011948608136982</v>
      </c>
      <c r="C484" s="30">
        <f t="shared" si="30"/>
        <v>5.0678891556794253E-2</v>
      </c>
      <c r="D484" s="30">
        <f t="shared" si="28"/>
        <v>0.49699268583001416</v>
      </c>
      <c r="E484" s="30">
        <f t="shared" si="29"/>
        <v>0.31623029916320528</v>
      </c>
    </row>
    <row r="485" spans="2:5" ht="13.9" customHeight="1" x14ac:dyDescent="0.25">
      <c r="B485" s="29">
        <f t="shared" si="31"/>
        <v>5.0219486081369817</v>
      </c>
      <c r="C485" s="30">
        <f t="shared" si="30"/>
        <v>5.0577976761539918E-2</v>
      </c>
      <c r="D485" s="30">
        <f t="shared" si="28"/>
        <v>0.49600304470739348</v>
      </c>
      <c r="E485" s="30">
        <f t="shared" si="29"/>
        <v>0.31686125195998738</v>
      </c>
    </row>
    <row r="486" spans="2:5" ht="13.9" customHeight="1" x14ac:dyDescent="0.25">
      <c r="B486" s="29">
        <f t="shared" si="31"/>
        <v>5.0319486081369815</v>
      </c>
      <c r="C486" s="30">
        <f t="shared" si="30"/>
        <v>5.0477463062572982E-2</v>
      </c>
      <c r="D486" s="30">
        <f t="shared" si="28"/>
        <v>0.49501733701573442</v>
      </c>
      <c r="E486" s="30">
        <f t="shared" si="29"/>
        <v>0.31749220475676942</v>
      </c>
    </row>
    <row r="487" spans="2:5" ht="13.9" customHeight="1" x14ac:dyDescent="0.25">
      <c r="B487" s="29">
        <f t="shared" si="31"/>
        <v>5.0419486081369813</v>
      </c>
      <c r="C487" s="30">
        <f t="shared" si="30"/>
        <v>5.0377348073338248E-2</v>
      </c>
      <c r="D487" s="30">
        <f t="shared" si="28"/>
        <v>0.49403553935080613</v>
      </c>
      <c r="E487" s="30">
        <f t="shared" si="29"/>
        <v>0.31812315755355153</v>
      </c>
    </row>
    <row r="488" spans="2:5" ht="13.9" customHeight="1" x14ac:dyDescent="0.25">
      <c r="B488" s="29">
        <f t="shared" si="31"/>
        <v>5.0519486081369811</v>
      </c>
      <c r="C488" s="30">
        <f t="shared" si="30"/>
        <v>5.027762942617664E-2</v>
      </c>
      <c r="D488" s="30">
        <f t="shared" si="28"/>
        <v>0.4930576284936864</v>
      </c>
      <c r="E488" s="30">
        <f t="shared" si="29"/>
        <v>0.31875411035033357</v>
      </c>
    </row>
    <row r="489" spans="2:5" ht="13.9" customHeight="1" x14ac:dyDescent="0.25">
      <c r="B489" s="29">
        <f t="shared" si="31"/>
        <v>5.0619486081369809</v>
      </c>
      <c r="C489" s="30">
        <f t="shared" si="30"/>
        <v>5.0178304772138561E-2</v>
      </c>
      <c r="D489" s="30">
        <f t="shared" si="28"/>
        <v>0.49208358140893121</v>
      </c>
      <c r="E489" s="30">
        <f t="shared" si="29"/>
        <v>0.31938506314711562</v>
      </c>
    </row>
    <row r="490" spans="2:5" ht="13.9" customHeight="1" x14ac:dyDescent="0.25">
      <c r="B490" s="29">
        <f t="shared" si="31"/>
        <v>5.0719486081369807</v>
      </c>
      <c r="C490" s="30">
        <f t="shared" si="30"/>
        <v>5.0079371780799423E-2</v>
      </c>
      <c r="D490" s="30">
        <f t="shared" si="28"/>
        <v>0.49111337524276566</v>
      </c>
      <c r="E490" s="30">
        <f t="shared" si="29"/>
        <v>0.32001601594389772</v>
      </c>
    </row>
    <row r="491" spans="2:5" ht="13.9" customHeight="1" x14ac:dyDescent="0.25">
      <c r="B491" s="29">
        <f t="shared" si="31"/>
        <v>5.0819486081369805</v>
      </c>
      <c r="C491" s="30">
        <f t="shared" si="30"/>
        <v>4.9980828140077406E-2</v>
      </c>
      <c r="D491" s="30">
        <f t="shared" si="28"/>
        <v>0.49014698732129708</v>
      </c>
      <c r="E491" s="30">
        <f t="shared" si="29"/>
        <v>0.32064696874067977</v>
      </c>
    </row>
    <row r="492" spans="2:5" ht="13.9" customHeight="1" x14ac:dyDescent="0.25">
      <c r="B492" s="29">
        <f t="shared" si="31"/>
        <v>5.0919486081369802</v>
      </c>
      <c r="C492" s="30">
        <f t="shared" si="30"/>
        <v>4.9882671556053353E-2</v>
      </c>
      <c r="D492" s="30">
        <f t="shared" si="28"/>
        <v>0.4891843951487484</v>
      </c>
      <c r="E492" s="30">
        <f t="shared" si="29"/>
        <v>0.32127792153746182</v>
      </c>
    </row>
    <row r="493" spans="2:5" ht="13.9" customHeight="1" x14ac:dyDescent="0.25">
      <c r="B493" s="29">
        <f t="shared" si="31"/>
        <v>5.10194860813698</v>
      </c>
      <c r="C493" s="30">
        <f t="shared" si="30"/>
        <v>4.9784899752792738E-2</v>
      </c>
      <c r="D493" s="30">
        <f t="shared" si="28"/>
        <v>0.48822557640571251</v>
      </c>
      <c r="E493" s="30">
        <f t="shared" si="29"/>
        <v>0.32190887433424387</v>
      </c>
    </row>
    <row r="494" spans="2:5" ht="13.9" customHeight="1" x14ac:dyDescent="0.25">
      <c r="B494" s="29">
        <f t="shared" si="31"/>
        <v>5.1119486081369798</v>
      </c>
      <c r="C494" s="30">
        <f t="shared" si="30"/>
        <v>4.96875104721698E-2</v>
      </c>
      <c r="D494" s="30">
        <f t="shared" si="28"/>
        <v>0.48727050894742757</v>
      </c>
      <c r="E494" s="30">
        <f t="shared" si="29"/>
        <v>0.32253982713102597</v>
      </c>
    </row>
    <row r="495" spans="2:5" ht="13.9" customHeight="1" x14ac:dyDescent="0.25">
      <c r="B495" s="29">
        <f t="shared" si="31"/>
        <v>5.1219486081369796</v>
      </c>
      <c r="C495" s="30">
        <f t="shared" si="30"/>
        <v>4.9590501473693649E-2</v>
      </c>
      <c r="D495" s="30">
        <f t="shared" si="28"/>
        <v>0.48631917080207149</v>
      </c>
      <c r="E495" s="30">
        <f t="shared" si="29"/>
        <v>0.32317077992780802</v>
      </c>
    </row>
    <row r="496" spans="2:5" ht="13.9" customHeight="1" x14ac:dyDescent="0.25">
      <c r="B496" s="29">
        <f t="shared" si="31"/>
        <v>5.1319486081369794</v>
      </c>
      <c r="C496" s="30">
        <f t="shared" si="30"/>
        <v>4.9493870534336487E-2</v>
      </c>
      <c r="D496" s="30">
        <f t="shared" si="28"/>
        <v>0.48537154016907758</v>
      </c>
      <c r="E496" s="30">
        <f t="shared" si="29"/>
        <v>0.32380173272459001</v>
      </c>
    </row>
    <row r="497" spans="2:5" ht="13.9" customHeight="1" x14ac:dyDescent="0.25">
      <c r="B497" s="29">
        <f t="shared" si="31"/>
        <v>5.1419486081369792</v>
      </c>
      <c r="C497" s="30">
        <f t="shared" si="30"/>
        <v>4.9397615448363803E-2</v>
      </c>
      <c r="D497" s="30">
        <f t="shared" si="28"/>
        <v>0.48442759541746927</v>
      </c>
      <c r="E497" s="30">
        <f t="shared" si="29"/>
        <v>0.32443268552137211</v>
      </c>
    </row>
    <row r="498" spans="2:5" ht="13.9" customHeight="1" x14ac:dyDescent="0.25">
      <c r="B498" s="29">
        <f t="shared" si="31"/>
        <v>5.151948608136979</v>
      </c>
      <c r="C498" s="30">
        <f t="shared" si="30"/>
        <v>4.9301734027166505E-2</v>
      </c>
      <c r="D498" s="30">
        <f t="shared" si="28"/>
        <v>0.48348731508421372</v>
      </c>
      <c r="E498" s="30">
        <f t="shared" si="29"/>
        <v>0.32506363831815421</v>
      </c>
    </row>
    <row r="499" spans="2:5" ht="13.9" customHeight="1" x14ac:dyDescent="0.25">
      <c r="B499" s="29">
        <f t="shared" si="31"/>
        <v>5.1619486081369788</v>
      </c>
      <c r="C499" s="30">
        <f t="shared" si="30"/>
        <v>4.9206224099095058E-2</v>
      </c>
      <c r="D499" s="30">
        <f t="shared" si="28"/>
        <v>0.48255067787259548</v>
      </c>
      <c r="E499" s="30">
        <f t="shared" si="29"/>
        <v>0.3256945911149362</v>
      </c>
    </row>
    <row r="500" spans="2:5" ht="13.9" customHeight="1" x14ac:dyDescent="0.25">
      <c r="B500" s="29">
        <f t="shared" si="31"/>
        <v>5.1719486081369785</v>
      </c>
      <c r="C500" s="30">
        <f t="shared" si="30"/>
        <v>4.9111083509295543E-2</v>
      </c>
      <c r="D500" s="30">
        <f t="shared" si="28"/>
        <v>0.48161766265060857</v>
      </c>
      <c r="E500" s="30">
        <f t="shared" si="29"/>
        <v>0.32632554391171825</v>
      </c>
    </row>
    <row r="501" spans="2:5" ht="13.9" customHeight="1" x14ac:dyDescent="0.25">
      <c r="B501" s="29">
        <f t="shared" si="31"/>
        <v>5.1819486081369783</v>
      </c>
      <c r="C501" s="30">
        <f t="shared" si="30"/>
        <v>4.9016310119547567E-2</v>
      </c>
      <c r="D501" s="30">
        <f t="shared" si="28"/>
        <v>0.48068824844936708</v>
      </c>
      <c r="E501" s="30">
        <f t="shared" si="29"/>
        <v>0.32695649670850035</v>
      </c>
    </row>
    <row r="502" spans="2:5" ht="13.9" customHeight="1" x14ac:dyDescent="0.25">
      <c r="B502" s="29">
        <f t="shared" si="31"/>
        <v>5.1919486081369781</v>
      </c>
      <c r="C502" s="30">
        <f t="shared" si="30"/>
        <v>4.8921901808104101E-2</v>
      </c>
      <c r="D502" s="30">
        <f t="shared" si="28"/>
        <v>0.47976241446153445</v>
      </c>
      <c r="E502" s="30">
        <f t="shared" si="29"/>
        <v>0.3275874495052824</v>
      </c>
    </row>
    <row r="503" spans="2:5" ht="13.9" customHeight="1" x14ac:dyDescent="0.25">
      <c r="B503" s="29">
        <f t="shared" si="31"/>
        <v>5.2019486081369779</v>
      </c>
      <c r="C503" s="30">
        <f t="shared" si="30"/>
        <v>4.882785646953313E-2</v>
      </c>
      <c r="D503" s="30">
        <f t="shared" si="28"/>
        <v>0.47884014003977049</v>
      </c>
      <c r="E503" s="30">
        <f t="shared" si="29"/>
        <v>0.3282184023020645</v>
      </c>
    </row>
    <row r="504" spans="2:5" ht="13.9" customHeight="1" x14ac:dyDescent="0.25">
      <c r="B504" s="29">
        <f t="shared" si="31"/>
        <v>5.2119486081369777</v>
      </c>
      <c r="C504" s="30">
        <f t="shared" si="30"/>
        <v>4.8734172014561143E-2</v>
      </c>
      <c r="D504" s="30">
        <f t="shared" si="28"/>
        <v>0.47792140469519673</v>
      </c>
      <c r="E504" s="30">
        <f t="shared" si="29"/>
        <v>0.32884935509884655</v>
      </c>
    </row>
    <row r="505" spans="2:5" ht="13.9" customHeight="1" x14ac:dyDescent="0.25">
      <c r="B505" s="29">
        <f t="shared" si="31"/>
        <v>5.2219486081369775</v>
      </c>
      <c r="C505" s="30">
        <f t="shared" si="30"/>
        <v>4.864084636991841E-2</v>
      </c>
      <c r="D505" s="30">
        <f t="shared" si="28"/>
        <v>0.47700618809587886</v>
      </c>
      <c r="E505" s="30">
        <f t="shared" si="29"/>
        <v>0.3294803078956286</v>
      </c>
    </row>
    <row r="506" spans="2:5" ht="13.9" customHeight="1" x14ac:dyDescent="0.25">
      <c r="B506" s="29">
        <f t="shared" si="31"/>
        <v>5.2319486081369773</v>
      </c>
      <c r="C506" s="30">
        <f t="shared" si="30"/>
        <v>4.8547877478186049E-2</v>
      </c>
      <c r="D506" s="30">
        <f t="shared" si="28"/>
        <v>0.47609447006532712</v>
      </c>
      <c r="E506" s="30">
        <f t="shared" si="29"/>
        <v>0.3301112606924107</v>
      </c>
    </row>
    <row r="507" spans="2:5" ht="13.9" customHeight="1" x14ac:dyDescent="0.25">
      <c r="B507" s="29">
        <f t="shared" si="31"/>
        <v>5.2419486081369771</v>
      </c>
      <c r="C507" s="30">
        <f t="shared" si="30"/>
        <v>4.8455263297644817E-2</v>
      </c>
      <c r="D507" s="30">
        <f t="shared" si="28"/>
        <v>0.47518623058101339</v>
      </c>
      <c r="E507" s="30">
        <f t="shared" si="29"/>
        <v>0.33074221348919269</v>
      </c>
    </row>
    <row r="508" spans="2:5" ht="13.9" customHeight="1" x14ac:dyDescent="0.25">
      <c r="B508" s="29">
        <f t="shared" si="31"/>
        <v>5.2519486081369768</v>
      </c>
      <c r="C508" s="30">
        <f t="shared" si="30"/>
        <v>4.8363001802125667E-2</v>
      </c>
      <c r="D508" s="30">
        <f t="shared" si="28"/>
        <v>0.47428144977290576</v>
      </c>
      <c r="E508" s="30">
        <f t="shared" si="29"/>
        <v>0.3313731662859748</v>
      </c>
    </row>
    <row r="509" spans="2:5" ht="13.9" customHeight="1" x14ac:dyDescent="0.25">
      <c r="B509" s="29">
        <f t="shared" si="31"/>
        <v>5.2619486081369766</v>
      </c>
      <c r="C509" s="30">
        <f t="shared" si="30"/>
        <v>4.8271090980861971E-2</v>
      </c>
      <c r="D509" s="30">
        <f t="shared" si="28"/>
        <v>0.47338010792201907</v>
      </c>
      <c r="E509" s="30">
        <f t="shared" si="29"/>
        <v>0.33200411908275684</v>
      </c>
    </row>
    <row r="510" spans="2:5" ht="13.9" customHeight="1" x14ac:dyDescent="0.25">
      <c r="B510" s="29">
        <f t="shared" si="31"/>
        <v>5.2719486081369764</v>
      </c>
      <c r="C510" s="30">
        <f t="shared" si="30"/>
        <v>4.8179528838343436E-2</v>
      </c>
      <c r="D510" s="30">
        <f t="shared" si="28"/>
        <v>0.47248218545898252</v>
      </c>
      <c r="E510" s="30">
        <f t="shared" si="29"/>
        <v>0.33263507187953884</v>
      </c>
    </row>
    <row r="511" spans="2:5" ht="13.9" customHeight="1" x14ac:dyDescent="0.25">
      <c r="B511" s="29">
        <f t="shared" si="31"/>
        <v>5.2819486081369762</v>
      </c>
      <c r="C511" s="30">
        <f t="shared" si="30"/>
        <v>4.8088313394171717E-2</v>
      </c>
      <c r="D511" s="30">
        <f t="shared" si="28"/>
        <v>0.47158766296262372</v>
      </c>
      <c r="E511" s="30">
        <f t="shared" si="29"/>
        <v>0.33326602467632094</v>
      </c>
    </row>
    <row r="512" spans="2:5" ht="13.9" customHeight="1" x14ac:dyDescent="0.25">
      <c r="B512" s="29">
        <f t="shared" si="31"/>
        <v>5.291948608136976</v>
      </c>
      <c r="C512" s="30">
        <f t="shared" si="30"/>
        <v>4.7997442682917585E-2</v>
      </c>
      <c r="D512" s="30">
        <f t="shared" si="28"/>
        <v>0.47069652115856786</v>
      </c>
      <c r="E512" s="30">
        <f t="shared" si="29"/>
        <v>0.33389697747310304</v>
      </c>
    </row>
    <row r="513" spans="2:5" ht="13.9" customHeight="1" x14ac:dyDescent="0.25">
      <c r="B513" s="29">
        <f t="shared" si="31"/>
        <v>5.3019486081369758</v>
      </c>
      <c r="C513" s="30">
        <f t="shared" si="30"/>
        <v>4.7906914753979811E-2</v>
      </c>
      <c r="D513" s="30">
        <f t="shared" si="28"/>
        <v>0.4698087409178538</v>
      </c>
      <c r="E513" s="30">
        <f t="shared" si="29"/>
        <v>0.33452793026988514</v>
      </c>
    </row>
    <row r="514" spans="2:5" ht="13.9" customHeight="1" x14ac:dyDescent="0.25">
      <c r="B514" s="29">
        <f t="shared" si="31"/>
        <v>5.3119486081369756</v>
      </c>
      <c r="C514" s="30">
        <f t="shared" si="30"/>
        <v>4.7816727671445555E-2</v>
      </c>
      <c r="D514" s="30">
        <f t="shared" si="28"/>
        <v>0.46892430325556511</v>
      </c>
      <c r="E514" s="30">
        <f t="shared" si="29"/>
        <v>0.33515888306666719</v>
      </c>
    </row>
    <row r="515" spans="2:5" ht="13.9" customHeight="1" x14ac:dyDescent="0.25">
      <c r="B515" s="29">
        <f t="shared" si="31"/>
        <v>5.3219486081369753</v>
      </c>
      <c r="C515" s="30">
        <f t="shared" si="30"/>
        <v>4.772687951395238E-2</v>
      </c>
      <c r="D515" s="30">
        <f t="shared" si="28"/>
        <v>0.46804318932947675</v>
      </c>
      <c r="E515" s="30">
        <f t="shared" si="29"/>
        <v>0.33578983586344918</v>
      </c>
    </row>
    <row r="516" spans="2:5" ht="13.9" customHeight="1" x14ac:dyDescent="0.25">
      <c r="B516" s="29">
        <f t="shared" si="31"/>
        <v>5.3319486081369751</v>
      </c>
      <c r="C516" s="30">
        <f t="shared" si="30"/>
        <v>4.7637368374551833E-2</v>
      </c>
      <c r="D516" s="30">
        <f t="shared" si="28"/>
        <v>0.46716538043871741</v>
      </c>
      <c r="E516" s="30">
        <f t="shared" si="29"/>
        <v>0.33642078866023128</v>
      </c>
    </row>
    <row r="517" spans="2:5" ht="13.9" customHeight="1" x14ac:dyDescent="0.25">
      <c r="B517" s="29">
        <f t="shared" si="31"/>
        <v>5.3419486081369749</v>
      </c>
      <c r="C517" s="30">
        <f t="shared" si="30"/>
        <v>4.7548192360574483E-2</v>
      </c>
      <c r="D517" s="30">
        <f t="shared" si="28"/>
        <v>0.46629085802244574</v>
      </c>
      <c r="E517" s="30">
        <f t="shared" si="29"/>
        <v>0.33705174145701328</v>
      </c>
    </row>
    <row r="518" spans="2:5" ht="13.9" customHeight="1" x14ac:dyDescent="0.25">
      <c r="B518" s="29">
        <f t="shared" si="31"/>
        <v>5.3519486081369747</v>
      </c>
      <c r="C518" s="30">
        <f t="shared" si="30"/>
        <v>4.7459349593496555E-2</v>
      </c>
      <c r="D518" s="30">
        <f t="shared" si="28"/>
        <v>0.46541960365854262</v>
      </c>
      <c r="E518" s="30">
        <f t="shared" si="29"/>
        <v>0.33768269425379538</v>
      </c>
    </row>
    <row r="519" spans="2:5" ht="13.9" customHeight="1" x14ac:dyDescent="0.25">
      <c r="B519" s="29">
        <f t="shared" si="31"/>
        <v>5.3619486081369745</v>
      </c>
      <c r="C519" s="30">
        <f t="shared" si="30"/>
        <v>4.7370838208808025E-2</v>
      </c>
      <c r="D519" s="30">
        <f t="shared" si="28"/>
        <v>0.46455159906231763</v>
      </c>
      <c r="E519" s="30">
        <f t="shared" si="29"/>
        <v>0.33831364705057743</v>
      </c>
    </row>
    <row r="520" spans="2:5" ht="13.9" customHeight="1" x14ac:dyDescent="0.25">
      <c r="B520" s="29">
        <f t="shared" si="31"/>
        <v>5.3719486081369743</v>
      </c>
      <c r="C520" s="30">
        <f t="shared" si="30"/>
        <v>4.7282656355882156E-2</v>
      </c>
      <c r="D520" s="30">
        <f t="shared" si="28"/>
        <v>0.46368682608522949</v>
      </c>
      <c r="E520" s="30">
        <f t="shared" si="29"/>
        <v>0.33894459984735953</v>
      </c>
    </row>
    <row r="521" spans="2:5" ht="13.9" customHeight="1" x14ac:dyDescent="0.25">
      <c r="B521" s="29">
        <f t="shared" si="31"/>
        <v>5.3819486081369741</v>
      </c>
      <c r="C521" s="30">
        <f t="shared" si="30"/>
        <v>4.7194802197846546E-2</v>
      </c>
      <c r="D521" s="30">
        <f t="shared" ref="D521:D584" si="32">C521*9.8067</f>
        <v>0.46282526671362167</v>
      </c>
      <c r="E521" s="30">
        <f t="shared" ref="E521:E584" si="33">((B521^2)/(4*PI()^2))*D521</f>
        <v>0.33957555264414158</v>
      </c>
    </row>
    <row r="522" spans="2:5" ht="13.9" customHeight="1" x14ac:dyDescent="0.25">
      <c r="B522" s="29">
        <f t="shared" si="31"/>
        <v>5.3919486081369739</v>
      </c>
      <c r="C522" s="30">
        <f t="shared" si="30"/>
        <v>4.7107273911455562E-2</v>
      </c>
      <c r="D522" s="30">
        <f t="shared" si="32"/>
        <v>0.46196690306747124</v>
      </c>
      <c r="E522" s="30">
        <f t="shared" si="33"/>
        <v>0.34020650544092357</v>
      </c>
    </row>
    <row r="523" spans="2:5" ht="13.9" customHeight="1" x14ac:dyDescent="0.25">
      <c r="B523" s="29">
        <f t="shared" si="31"/>
        <v>5.4019486081369736</v>
      </c>
      <c r="C523" s="30">
        <f t="shared" si="30"/>
        <v>4.7020069686964247E-2</v>
      </c>
      <c r="D523" s="30">
        <f t="shared" si="32"/>
        <v>0.46111171739915224</v>
      </c>
      <c r="E523" s="30">
        <f t="shared" si="33"/>
        <v>0.34083745823770573</v>
      </c>
    </row>
    <row r="524" spans="2:5" ht="13.9" customHeight="1" x14ac:dyDescent="0.25">
      <c r="B524" s="29">
        <f t="shared" si="31"/>
        <v>5.4119486081369734</v>
      </c>
      <c r="C524" s="30">
        <f t="shared" si="30"/>
        <v>4.6933187728003534E-2</v>
      </c>
      <c r="D524" s="30">
        <f t="shared" si="32"/>
        <v>0.46025969209221224</v>
      </c>
      <c r="E524" s="30">
        <f t="shared" si="33"/>
        <v>0.34146841103448777</v>
      </c>
    </row>
    <row r="525" spans="2:5" ht="13.9" customHeight="1" x14ac:dyDescent="0.25">
      <c r="B525" s="29">
        <f t="shared" si="31"/>
        <v>5.4219486081369732</v>
      </c>
      <c r="C525" s="30">
        <f t="shared" ref="C525:C588" si="34">IF(B525&lt;6,$C$5/B525,6*$C$5/B525^2)</f>
        <v>4.6846626251456948E-2</v>
      </c>
      <c r="D525" s="30">
        <f t="shared" si="32"/>
        <v>0.45941080966016284</v>
      </c>
      <c r="E525" s="30">
        <f t="shared" si="33"/>
        <v>0.34209936383126982</v>
      </c>
    </row>
    <row r="526" spans="2:5" ht="13.9" customHeight="1" x14ac:dyDescent="0.25">
      <c r="B526" s="29">
        <f t="shared" ref="B526:B589" si="35">B525+0.01</f>
        <v>5.431948608136973</v>
      </c>
      <c r="C526" s="30">
        <f t="shared" si="34"/>
        <v>4.6760383487338603E-2</v>
      </c>
      <c r="D526" s="30">
        <f t="shared" si="32"/>
        <v>0.45856505274528342</v>
      </c>
      <c r="E526" s="30">
        <f t="shared" si="33"/>
        <v>0.34273031662805187</v>
      </c>
    </row>
    <row r="527" spans="2:5" ht="13.9" customHeight="1" x14ac:dyDescent="0.25">
      <c r="B527" s="29">
        <f t="shared" si="35"/>
        <v>5.4419486081369728</v>
      </c>
      <c r="C527" s="30">
        <f t="shared" si="34"/>
        <v>4.667445767867253E-2</v>
      </c>
      <c r="D527" s="30">
        <f t="shared" si="32"/>
        <v>0.45772240411743786</v>
      </c>
      <c r="E527" s="30">
        <f t="shared" si="33"/>
        <v>0.34336126942483397</v>
      </c>
    </row>
    <row r="528" spans="2:5" ht="13.9" customHeight="1" x14ac:dyDescent="0.25">
      <c r="B528" s="29">
        <f t="shared" si="35"/>
        <v>5.4519486081369726</v>
      </c>
      <c r="C528" s="30">
        <f t="shared" si="34"/>
        <v>4.6588847081373404E-2</v>
      </c>
      <c r="D528" s="30">
        <f t="shared" si="32"/>
        <v>0.45688284667290452</v>
      </c>
      <c r="E528" s="30">
        <f t="shared" si="33"/>
        <v>0.34399222222161596</v>
      </c>
    </row>
    <row r="529" spans="2:5" ht="13.9" customHeight="1" x14ac:dyDescent="0.25">
      <c r="B529" s="29">
        <f t="shared" si="35"/>
        <v>5.4619486081369724</v>
      </c>
      <c r="C529" s="30">
        <f t="shared" si="34"/>
        <v>4.6503549964128532E-2</v>
      </c>
      <c r="D529" s="30">
        <f t="shared" si="32"/>
        <v>0.45604636343321925</v>
      </c>
      <c r="E529" s="30">
        <f t="shared" si="33"/>
        <v>0.34462317501839801</v>
      </c>
    </row>
    <row r="530" spans="2:5" ht="13.9" customHeight="1" x14ac:dyDescent="0.25">
      <c r="B530" s="29">
        <f t="shared" si="35"/>
        <v>5.4719486081369721</v>
      </c>
      <c r="C530" s="30">
        <f t="shared" si="34"/>
        <v>4.6418564608281122E-2</v>
      </c>
      <c r="D530" s="30">
        <f t="shared" si="32"/>
        <v>0.45521293754403047</v>
      </c>
      <c r="E530" s="30">
        <f t="shared" si="33"/>
        <v>0.34525412781518011</v>
      </c>
    </row>
    <row r="531" spans="2:5" ht="13.9" customHeight="1" x14ac:dyDescent="0.25">
      <c r="B531" s="29">
        <f t="shared" si="35"/>
        <v>5.4819486081369719</v>
      </c>
      <c r="C531" s="30">
        <f t="shared" si="34"/>
        <v>4.6333889307714857E-2</v>
      </c>
      <c r="D531" s="30">
        <f t="shared" si="32"/>
        <v>0.45438255227396723</v>
      </c>
      <c r="E531" s="30">
        <f t="shared" si="33"/>
        <v>0.3458850806119621</v>
      </c>
    </row>
    <row r="532" spans="2:5" ht="13.9" customHeight="1" x14ac:dyDescent="0.25">
      <c r="B532" s="29">
        <f t="shared" si="35"/>
        <v>5.4919486081369717</v>
      </c>
      <c r="C532" s="30">
        <f t="shared" si="34"/>
        <v>4.6249522368739748E-2</v>
      </c>
      <c r="D532" s="30">
        <f t="shared" si="32"/>
        <v>0.45355519101352004</v>
      </c>
      <c r="E532" s="30">
        <f t="shared" si="33"/>
        <v>0.34651603340874421</v>
      </c>
    </row>
    <row r="533" spans="2:5" ht="13.9" customHeight="1" x14ac:dyDescent="0.25">
      <c r="B533" s="29">
        <f t="shared" si="35"/>
        <v>5.5019486081369715</v>
      </c>
      <c r="C533" s="30">
        <f t="shared" si="34"/>
        <v>4.6165462109979169E-2</v>
      </c>
      <c r="D533" s="30">
        <f t="shared" si="32"/>
        <v>0.45273083727393271</v>
      </c>
      <c r="E533" s="30">
        <f t="shared" si="33"/>
        <v>0.34714698620552631</v>
      </c>
    </row>
    <row r="534" spans="2:5" ht="13.9" customHeight="1" x14ac:dyDescent="0.25">
      <c r="B534" s="29">
        <f t="shared" si="35"/>
        <v>5.5119486081369713</v>
      </c>
      <c r="C534" s="30">
        <f t="shared" si="34"/>
        <v>4.6081706862258202E-2</v>
      </c>
      <c r="D534" s="30">
        <f t="shared" si="32"/>
        <v>0.45190947468610748</v>
      </c>
      <c r="E534" s="30">
        <f t="shared" si="33"/>
        <v>0.34777793900230836</v>
      </c>
    </row>
    <row r="535" spans="2:5" ht="13.9" customHeight="1" x14ac:dyDescent="0.25">
      <c r="B535" s="29">
        <f t="shared" si="35"/>
        <v>5.5219486081369711</v>
      </c>
      <c r="C535" s="30">
        <f t="shared" si="34"/>
        <v>4.5998254968493101E-2</v>
      </c>
      <c r="D535" s="30">
        <f t="shared" si="32"/>
        <v>0.45109108699952127</v>
      </c>
      <c r="E535" s="30">
        <f t="shared" si="33"/>
        <v>0.3484088917990904</v>
      </c>
    </row>
    <row r="536" spans="2:5" ht="13.9" customHeight="1" x14ac:dyDescent="0.25">
      <c r="B536" s="29">
        <f t="shared" si="35"/>
        <v>5.5319486081369709</v>
      </c>
      <c r="C536" s="30">
        <f t="shared" si="34"/>
        <v>4.5915104783582072E-2</v>
      </c>
      <c r="D536" s="30">
        <f t="shared" si="32"/>
        <v>0.45027565808115427</v>
      </c>
      <c r="E536" s="30">
        <f t="shared" si="33"/>
        <v>0.34903984459587251</v>
      </c>
    </row>
    <row r="537" spans="2:5" ht="13.9" customHeight="1" x14ac:dyDescent="0.25">
      <c r="B537" s="29">
        <f t="shared" si="35"/>
        <v>5.5419486081369707</v>
      </c>
      <c r="C537" s="30">
        <f t="shared" si="34"/>
        <v>4.5832254674297107E-2</v>
      </c>
      <c r="D537" s="30">
        <f t="shared" si="32"/>
        <v>0.44946317191442942</v>
      </c>
      <c r="E537" s="30">
        <f t="shared" si="33"/>
        <v>0.34967079739265455</v>
      </c>
    </row>
    <row r="538" spans="2:5" ht="13.9" customHeight="1" x14ac:dyDescent="0.25">
      <c r="B538" s="29">
        <f t="shared" si="35"/>
        <v>5.5519486081369704</v>
      </c>
      <c r="C538" s="30">
        <f t="shared" si="34"/>
        <v>4.5749703019177093E-2</v>
      </c>
      <c r="D538" s="30">
        <f t="shared" si="32"/>
        <v>0.44865361259816394</v>
      </c>
      <c r="E538" s="30">
        <f t="shared" si="33"/>
        <v>0.3503017501894366</v>
      </c>
    </row>
    <row r="539" spans="2:5" ht="13.9" customHeight="1" x14ac:dyDescent="0.25">
      <c r="B539" s="29">
        <f t="shared" si="35"/>
        <v>5.5619486081369702</v>
      </c>
      <c r="C539" s="30">
        <f t="shared" si="34"/>
        <v>4.5667448208422015E-2</v>
      </c>
      <c r="D539" s="30">
        <f t="shared" si="32"/>
        <v>0.44784696434553212</v>
      </c>
      <c r="E539" s="30">
        <f t="shared" si="33"/>
        <v>0.35093270298621865</v>
      </c>
    </row>
    <row r="540" spans="2:5" ht="13.9" customHeight="1" x14ac:dyDescent="0.25">
      <c r="B540" s="29">
        <f t="shared" si="35"/>
        <v>5.57194860813697</v>
      </c>
      <c r="C540" s="30">
        <f t="shared" si="34"/>
        <v>4.5585488643788322E-2</v>
      </c>
      <c r="D540" s="30">
        <f t="shared" si="32"/>
        <v>0.44704321148303888</v>
      </c>
      <c r="E540" s="30">
        <f t="shared" si="33"/>
        <v>0.35156365578300069</v>
      </c>
    </row>
    <row r="541" spans="2:5" ht="13.9" customHeight="1" x14ac:dyDescent="0.25">
      <c r="B541" s="29">
        <f t="shared" si="35"/>
        <v>5.5819486081369698</v>
      </c>
      <c r="C541" s="30">
        <f t="shared" si="34"/>
        <v>4.5503822738485404E-2</v>
      </c>
      <c r="D541" s="30">
        <f t="shared" si="32"/>
        <v>0.44624233844950478</v>
      </c>
      <c r="E541" s="30">
        <f t="shared" si="33"/>
        <v>0.3521946085797828</v>
      </c>
    </row>
    <row r="542" spans="2:5" ht="13.9" customHeight="1" x14ac:dyDescent="0.25">
      <c r="B542" s="29">
        <f t="shared" si="35"/>
        <v>5.5919486081369696</v>
      </c>
      <c r="C542" s="30">
        <f t="shared" si="34"/>
        <v>4.5422448917073185E-2</v>
      </c>
      <c r="D542" s="30">
        <f t="shared" si="32"/>
        <v>0.4454443297950616</v>
      </c>
      <c r="E542" s="30">
        <f t="shared" si="33"/>
        <v>0.3528255613765649</v>
      </c>
    </row>
    <row r="543" spans="2:5" ht="13.9" customHeight="1" x14ac:dyDescent="0.25">
      <c r="B543" s="29">
        <f t="shared" si="35"/>
        <v>5.6019486081369694</v>
      </c>
      <c r="C543" s="30">
        <f t="shared" si="34"/>
        <v>4.5341365615360819E-2</v>
      </c>
      <c r="D543" s="30">
        <f t="shared" si="32"/>
        <v>0.44464917018015893</v>
      </c>
      <c r="E543" s="30">
        <f t="shared" si="33"/>
        <v>0.35345651417334689</v>
      </c>
    </row>
    <row r="544" spans="2:5" ht="13.9" customHeight="1" x14ac:dyDescent="0.25">
      <c r="B544" s="29">
        <f t="shared" si="35"/>
        <v>5.6119486081369692</v>
      </c>
      <c r="C544" s="30">
        <f t="shared" si="34"/>
        <v>4.5260571280306472E-2</v>
      </c>
      <c r="D544" s="30">
        <f t="shared" si="32"/>
        <v>0.44385684437458145</v>
      </c>
      <c r="E544" s="30">
        <f t="shared" si="33"/>
        <v>0.35408746697012894</v>
      </c>
    </row>
    <row r="545" spans="2:5" ht="13.9" customHeight="1" x14ac:dyDescent="0.25">
      <c r="B545" s="29">
        <f t="shared" si="35"/>
        <v>5.621948608136969</v>
      </c>
      <c r="C545" s="30">
        <f t="shared" si="34"/>
        <v>4.5180064369918151E-2</v>
      </c>
      <c r="D545" s="30">
        <f t="shared" si="32"/>
        <v>0.44306733725647629</v>
      </c>
      <c r="E545" s="30">
        <f t="shared" si="33"/>
        <v>0.35471841976691104</v>
      </c>
    </row>
    <row r="546" spans="2:5" ht="13.9" customHeight="1" x14ac:dyDescent="0.25">
      <c r="B546" s="29">
        <f t="shared" si="35"/>
        <v>5.6319486081369687</v>
      </c>
      <c r="C546" s="30">
        <f t="shared" si="34"/>
        <v>4.5099843353155603E-2</v>
      </c>
      <c r="D546" s="30">
        <f t="shared" si="32"/>
        <v>0.44228063381139104</v>
      </c>
      <c r="E546" s="30">
        <f t="shared" si="33"/>
        <v>0.35534937256369309</v>
      </c>
    </row>
    <row r="547" spans="2:5" ht="13.9" customHeight="1" x14ac:dyDescent="0.25">
      <c r="B547" s="29">
        <f t="shared" si="35"/>
        <v>5.6419486081369685</v>
      </c>
      <c r="C547" s="30">
        <f t="shared" si="34"/>
        <v>4.5019906709833274E-2</v>
      </c>
      <c r="D547" s="30">
        <f t="shared" si="32"/>
        <v>0.44149671913132194</v>
      </c>
      <c r="E547" s="30">
        <f t="shared" si="33"/>
        <v>0.35598032536047514</v>
      </c>
    </row>
    <row r="548" spans="2:5" ht="13.9" customHeight="1" x14ac:dyDescent="0.25">
      <c r="B548" s="29">
        <f t="shared" si="35"/>
        <v>5.6519486081369683</v>
      </c>
      <c r="C548" s="30">
        <f t="shared" si="34"/>
        <v>4.4940252930524276E-2</v>
      </c>
      <c r="D548" s="30">
        <f t="shared" si="32"/>
        <v>0.4407155784137724</v>
      </c>
      <c r="E548" s="30">
        <f t="shared" si="33"/>
        <v>0.35661127815725724</v>
      </c>
    </row>
    <row r="549" spans="2:5" ht="13.9" customHeight="1" x14ac:dyDescent="0.25">
      <c r="B549" s="29">
        <f t="shared" si="35"/>
        <v>5.6619486081369681</v>
      </c>
      <c r="C549" s="30">
        <f t="shared" si="34"/>
        <v>4.4860880516465383E-2</v>
      </c>
      <c r="D549" s="30">
        <f t="shared" si="32"/>
        <v>0.43993719696082106</v>
      </c>
      <c r="E549" s="30">
        <f t="shared" si="33"/>
        <v>0.35724223095403929</v>
      </c>
    </row>
    <row r="550" spans="2:5" ht="13.9" customHeight="1" x14ac:dyDescent="0.25">
      <c r="B550" s="29">
        <f t="shared" si="35"/>
        <v>5.6719486081369679</v>
      </c>
      <c r="C550" s="30">
        <f t="shared" si="34"/>
        <v>4.4781787979463007E-2</v>
      </c>
      <c r="D550" s="30">
        <f t="shared" si="32"/>
        <v>0.43916156017819985</v>
      </c>
      <c r="E550" s="30">
        <f t="shared" si="33"/>
        <v>0.35787318375082139</v>
      </c>
    </row>
    <row r="551" spans="2:5" ht="13.9" customHeight="1" x14ac:dyDescent="0.25">
      <c r="B551" s="29">
        <f t="shared" si="35"/>
        <v>5.6819486081369677</v>
      </c>
      <c r="C551" s="30">
        <f t="shared" si="34"/>
        <v>4.4702973841800213E-2</v>
      </c>
      <c r="D551" s="30">
        <f t="shared" si="32"/>
        <v>0.43838865357438211</v>
      </c>
      <c r="E551" s="30">
        <f t="shared" si="33"/>
        <v>0.35850413654760338</v>
      </c>
    </row>
    <row r="552" spans="2:5" ht="13.9" customHeight="1" x14ac:dyDescent="0.25">
      <c r="B552" s="29">
        <f t="shared" si="35"/>
        <v>5.6919486081369675</v>
      </c>
      <c r="C552" s="30">
        <f t="shared" si="34"/>
        <v>4.4624436636144682E-2</v>
      </c>
      <c r="D552" s="30">
        <f t="shared" si="32"/>
        <v>0.43761846275968003</v>
      </c>
      <c r="E552" s="30">
        <f t="shared" si="33"/>
        <v>0.35913508934438548</v>
      </c>
    </row>
    <row r="553" spans="2:5" ht="13.9" customHeight="1" x14ac:dyDescent="0.25">
      <c r="B553" s="29">
        <f t="shared" si="35"/>
        <v>5.7019486081369672</v>
      </c>
      <c r="C553" s="30">
        <f t="shared" si="34"/>
        <v>4.4546174905457626E-2</v>
      </c>
      <c r="D553" s="30">
        <f t="shared" si="32"/>
        <v>0.43685097344535129</v>
      </c>
      <c r="E553" s="30">
        <f t="shared" si="33"/>
        <v>0.35976604214116747</v>
      </c>
    </row>
    <row r="554" spans="2:5" ht="13.9" customHeight="1" x14ac:dyDescent="0.25">
      <c r="B554" s="29">
        <f t="shared" si="35"/>
        <v>5.711948608136967</v>
      </c>
      <c r="C554" s="30">
        <f t="shared" si="34"/>
        <v>4.4468187202903721E-2</v>
      </c>
      <c r="D554" s="30">
        <f t="shared" si="32"/>
        <v>0.43608617144271589</v>
      </c>
      <c r="E554" s="30">
        <f t="shared" si="33"/>
        <v>0.36039699493794958</v>
      </c>
    </row>
    <row r="555" spans="2:5" ht="13.9" customHeight="1" x14ac:dyDescent="0.25">
      <c r="B555" s="29">
        <f t="shared" si="35"/>
        <v>5.7219486081369668</v>
      </c>
      <c r="C555" s="30">
        <f t="shared" si="34"/>
        <v>4.4390472091761925E-2</v>
      </c>
      <c r="D555" s="30">
        <f t="shared" si="32"/>
        <v>0.43532404266228164</v>
      </c>
      <c r="E555" s="30">
        <f t="shared" si="33"/>
        <v>0.36102794773473168</v>
      </c>
    </row>
    <row r="556" spans="2:5" ht="13.9" customHeight="1" x14ac:dyDescent="0.25">
      <c r="B556" s="29">
        <f t="shared" si="35"/>
        <v>5.7319486081369666</v>
      </c>
      <c r="C556" s="30">
        <f t="shared" si="34"/>
        <v>4.431302814533724E-2</v>
      </c>
      <c r="D556" s="30">
        <f t="shared" si="32"/>
        <v>0.43456457311287866</v>
      </c>
      <c r="E556" s="30">
        <f t="shared" si="33"/>
        <v>0.36165890053151367</v>
      </c>
    </row>
    <row r="557" spans="2:5" ht="13.9" customHeight="1" x14ac:dyDescent="0.25">
      <c r="B557" s="29">
        <f t="shared" si="35"/>
        <v>5.7419486081369664</v>
      </c>
      <c r="C557" s="30">
        <f t="shared" si="34"/>
        <v>4.4235853946873425E-2</v>
      </c>
      <c r="D557" s="30">
        <f t="shared" si="32"/>
        <v>0.43380774890080359</v>
      </c>
      <c r="E557" s="30">
        <f t="shared" si="33"/>
        <v>0.36228985332829577</v>
      </c>
    </row>
    <row r="558" spans="2:5" ht="13.9" customHeight="1" x14ac:dyDescent="0.25">
      <c r="B558" s="29">
        <f t="shared" si="35"/>
        <v>5.7519486081369662</v>
      </c>
      <c r="C558" s="30">
        <f t="shared" si="34"/>
        <v>4.4158948089466611E-2</v>
      </c>
      <c r="D558" s="30">
        <f t="shared" si="32"/>
        <v>0.43305355622897218</v>
      </c>
      <c r="E558" s="30">
        <f t="shared" si="33"/>
        <v>0.36292080612507777</v>
      </c>
    </row>
    <row r="559" spans="2:5" ht="13.9" customHeight="1" x14ac:dyDescent="0.25">
      <c r="B559" s="29">
        <f t="shared" si="35"/>
        <v>5.761948608136966</v>
      </c>
      <c r="C559" s="30">
        <f t="shared" si="34"/>
        <v>4.4082309175979766E-2</v>
      </c>
      <c r="D559" s="30">
        <f t="shared" si="32"/>
        <v>0.43230198139608073</v>
      </c>
      <c r="E559" s="30">
        <f t="shared" si="33"/>
        <v>0.36355175892185987</v>
      </c>
    </row>
    <row r="560" spans="2:5" ht="13.9" customHeight="1" x14ac:dyDescent="0.25">
      <c r="B560" s="29">
        <f t="shared" si="35"/>
        <v>5.7719486081369658</v>
      </c>
      <c r="C560" s="30">
        <f t="shared" si="34"/>
        <v>4.4005935818958127E-2</v>
      </c>
      <c r="D560" s="30">
        <f t="shared" si="32"/>
        <v>0.43155301079577663</v>
      </c>
      <c r="E560" s="30">
        <f t="shared" si="33"/>
        <v>0.36418271171864197</v>
      </c>
    </row>
    <row r="561" spans="2:5" ht="13.9" customHeight="1" x14ac:dyDescent="0.25">
      <c r="B561" s="29">
        <f t="shared" si="35"/>
        <v>5.7819486081369655</v>
      </c>
      <c r="C561" s="30">
        <f t="shared" si="34"/>
        <v>4.3929826640545462E-2</v>
      </c>
      <c r="D561" s="30">
        <f t="shared" si="32"/>
        <v>0.43080663091583715</v>
      </c>
      <c r="E561" s="30">
        <f t="shared" si="33"/>
        <v>0.36481366451542402</v>
      </c>
    </row>
    <row r="562" spans="2:5" ht="13.9" customHeight="1" x14ac:dyDescent="0.25">
      <c r="B562" s="29">
        <f t="shared" si="35"/>
        <v>5.7919486081369653</v>
      </c>
      <c r="C562" s="30">
        <f t="shared" si="34"/>
        <v>4.3853980272401193E-2</v>
      </c>
      <c r="D562" s="30">
        <f t="shared" si="32"/>
        <v>0.43006282833735676</v>
      </c>
      <c r="E562" s="30">
        <f t="shared" si="33"/>
        <v>0.36544461731220607</v>
      </c>
    </row>
    <row r="563" spans="2:5" ht="13.9" customHeight="1" x14ac:dyDescent="0.25">
      <c r="B563" s="29">
        <f t="shared" si="35"/>
        <v>5.8019486081369651</v>
      </c>
      <c r="C563" s="30">
        <f t="shared" si="34"/>
        <v>4.3778395355618407E-2</v>
      </c>
      <c r="D563" s="30">
        <f t="shared" si="32"/>
        <v>0.42932158973394302</v>
      </c>
      <c r="E563" s="30">
        <f t="shared" si="33"/>
        <v>0.36607557010898811</v>
      </c>
    </row>
    <row r="564" spans="2:5" ht="13.9" customHeight="1" x14ac:dyDescent="0.25">
      <c r="B564" s="29">
        <f t="shared" si="35"/>
        <v>5.8119486081369649</v>
      </c>
      <c r="C564" s="30">
        <f t="shared" si="34"/>
        <v>4.3703070540642715E-2</v>
      </c>
      <c r="D564" s="30">
        <f t="shared" si="32"/>
        <v>0.42858290187092091</v>
      </c>
      <c r="E564" s="30">
        <f t="shared" si="33"/>
        <v>0.36670652290577027</v>
      </c>
    </row>
    <row r="565" spans="2:5" ht="13.9" customHeight="1" x14ac:dyDescent="0.25">
      <c r="B565" s="29">
        <f t="shared" si="35"/>
        <v>5.8219486081369647</v>
      </c>
      <c r="C565" s="30">
        <f t="shared" si="34"/>
        <v>4.3628004487191875E-2</v>
      </c>
      <c r="D565" s="30">
        <f t="shared" si="32"/>
        <v>0.42784675160454455</v>
      </c>
      <c r="E565" s="30">
        <f t="shared" si="33"/>
        <v>0.36733747570255226</v>
      </c>
    </row>
    <row r="566" spans="2:5" ht="13.9" customHeight="1" x14ac:dyDescent="0.25">
      <c r="B566" s="29">
        <f t="shared" si="35"/>
        <v>5.8319486081369645</v>
      </c>
      <c r="C566" s="30">
        <f t="shared" si="34"/>
        <v>4.3553195864176372E-2</v>
      </c>
      <c r="D566" s="30">
        <f t="shared" si="32"/>
        <v>0.42711312588121841</v>
      </c>
      <c r="E566" s="30">
        <f t="shared" si="33"/>
        <v>0.36796842849933431</v>
      </c>
    </row>
    <row r="567" spans="2:5" ht="13.9" customHeight="1" x14ac:dyDescent="0.25">
      <c r="B567" s="29">
        <f t="shared" si="35"/>
        <v>5.8419486081369643</v>
      </c>
      <c r="C567" s="30">
        <f t="shared" si="34"/>
        <v>4.3478643349620677E-2</v>
      </c>
      <c r="D567" s="30">
        <f t="shared" si="32"/>
        <v>0.42638201173672508</v>
      </c>
      <c r="E567" s="30">
        <f t="shared" si="33"/>
        <v>0.36859938129611636</v>
      </c>
    </row>
    <row r="568" spans="2:5" ht="13.9" customHeight="1" x14ac:dyDescent="0.25">
      <c r="B568" s="29">
        <f t="shared" si="35"/>
        <v>5.851948608136964</v>
      </c>
      <c r="C568" s="30">
        <f t="shared" si="34"/>
        <v>4.3404345630585407E-2</v>
      </c>
      <c r="D568" s="30">
        <f t="shared" si="32"/>
        <v>0.42565339629546189</v>
      </c>
      <c r="E568" s="30">
        <f t="shared" si="33"/>
        <v>0.3692303340928984</v>
      </c>
    </row>
    <row r="569" spans="2:5" ht="13.9" customHeight="1" x14ac:dyDescent="0.25">
      <c r="B569" s="29">
        <f t="shared" si="35"/>
        <v>5.8619486081369638</v>
      </c>
      <c r="C569" s="30">
        <f t="shared" si="34"/>
        <v>4.333030140309025E-2</v>
      </c>
      <c r="D569" s="30">
        <f t="shared" si="32"/>
        <v>0.42492726676968512</v>
      </c>
      <c r="E569" s="30">
        <f t="shared" si="33"/>
        <v>0.36986128688968056</v>
      </c>
    </row>
    <row r="570" spans="2:5" ht="13.9" customHeight="1" x14ac:dyDescent="0.25">
      <c r="B570" s="29">
        <f t="shared" si="35"/>
        <v>5.8719486081369636</v>
      </c>
      <c r="C570" s="30">
        <f t="shared" si="34"/>
        <v>4.3256509372037649E-2</v>
      </c>
      <c r="D570" s="30">
        <f t="shared" si="32"/>
        <v>0.42420361045876159</v>
      </c>
      <c r="E570" s="30">
        <f t="shared" si="33"/>
        <v>0.37049223968646255</v>
      </c>
    </row>
    <row r="571" spans="2:5" ht="13.9" customHeight="1" x14ac:dyDescent="0.25">
      <c r="B571" s="29">
        <f t="shared" si="35"/>
        <v>5.8819486081369634</v>
      </c>
      <c r="C571" s="30">
        <f t="shared" si="34"/>
        <v>4.3182968251137349E-2</v>
      </c>
      <c r="D571" s="30">
        <f t="shared" si="32"/>
        <v>0.42348241474842863</v>
      </c>
      <c r="E571" s="30">
        <f t="shared" si="33"/>
        <v>0.3711231924832446</v>
      </c>
    </row>
    <row r="572" spans="2:5" ht="13.9" customHeight="1" x14ac:dyDescent="0.25">
      <c r="B572" s="29">
        <f t="shared" si="35"/>
        <v>5.8919486081369632</v>
      </c>
      <c r="C572" s="30">
        <f t="shared" si="34"/>
        <v>4.3109676762831596E-2</v>
      </c>
      <c r="D572" s="30">
        <f t="shared" si="32"/>
        <v>0.42276366711006058</v>
      </c>
      <c r="E572" s="30">
        <f t="shared" si="33"/>
        <v>0.3717541452800267</v>
      </c>
    </row>
    <row r="573" spans="2:5" ht="13.9" customHeight="1" x14ac:dyDescent="0.25">
      <c r="B573" s="29">
        <f t="shared" si="35"/>
        <v>5.901948608136963</v>
      </c>
      <c r="C573" s="30">
        <f t="shared" si="34"/>
        <v>4.3036633638221196E-2</v>
      </c>
      <c r="D573" s="30">
        <f t="shared" si="32"/>
        <v>0.42204735509994379</v>
      </c>
      <c r="E573" s="30">
        <f t="shared" si="33"/>
        <v>0.3723850980768087</v>
      </c>
    </row>
    <row r="574" spans="2:5" ht="13.9" customHeight="1" x14ac:dyDescent="0.25">
      <c r="B574" s="29">
        <f t="shared" si="35"/>
        <v>5.9119486081369628</v>
      </c>
      <c r="C574" s="30">
        <f t="shared" si="34"/>
        <v>4.2963837616992281E-2</v>
      </c>
      <c r="D574" s="30">
        <f t="shared" si="32"/>
        <v>0.42133346635855817</v>
      </c>
      <c r="E574" s="30">
        <f t="shared" si="33"/>
        <v>0.3730160508735908</v>
      </c>
    </row>
    <row r="575" spans="2:5" ht="13.9" customHeight="1" x14ac:dyDescent="0.25">
      <c r="B575" s="29">
        <f t="shared" si="35"/>
        <v>5.9219486081369626</v>
      </c>
      <c r="C575" s="30">
        <f t="shared" si="34"/>
        <v>4.2891287447343801E-2</v>
      </c>
      <c r="D575" s="30">
        <f t="shared" si="32"/>
        <v>0.42062198860986644</v>
      </c>
      <c r="E575" s="30">
        <f t="shared" si="33"/>
        <v>0.3736470036703729</v>
      </c>
    </row>
    <row r="576" spans="2:5" ht="13.9" customHeight="1" x14ac:dyDescent="0.25">
      <c r="B576" s="29">
        <f t="shared" si="35"/>
        <v>5.9319486081369623</v>
      </c>
      <c r="C576" s="30">
        <f t="shared" si="34"/>
        <v>4.2818981885915798E-2</v>
      </c>
      <c r="D576" s="30">
        <f t="shared" si="32"/>
        <v>0.4199129096606104</v>
      </c>
      <c r="E576" s="30">
        <f t="shared" si="33"/>
        <v>0.37427795646715489</v>
      </c>
    </row>
    <row r="577" spans="2:5" ht="13.9" customHeight="1" x14ac:dyDescent="0.25">
      <c r="B577" s="29">
        <f t="shared" si="35"/>
        <v>5.9419486081369621</v>
      </c>
      <c r="C577" s="30">
        <f t="shared" si="34"/>
        <v>4.2746919697718343E-2</v>
      </c>
      <c r="D577" s="30">
        <f t="shared" si="32"/>
        <v>0.41920621739961444</v>
      </c>
      <c r="E577" s="30">
        <f t="shared" si="33"/>
        <v>0.37490890926393694</v>
      </c>
    </row>
    <row r="578" spans="2:5" ht="13.9" customHeight="1" x14ac:dyDescent="0.25">
      <c r="B578" s="29">
        <f t="shared" si="35"/>
        <v>5.9519486081369619</v>
      </c>
      <c r="C578" s="30">
        <f t="shared" si="34"/>
        <v>4.2675099656061269E-2</v>
      </c>
      <c r="D578" s="30">
        <f t="shared" si="32"/>
        <v>0.41850189979709601</v>
      </c>
      <c r="E578" s="30">
        <f t="shared" si="33"/>
        <v>0.37553986206071904</v>
      </c>
    </row>
    <row r="579" spans="2:5" ht="13.9" customHeight="1" x14ac:dyDescent="0.25">
      <c r="B579" s="29">
        <f t="shared" si="35"/>
        <v>5.9619486081369617</v>
      </c>
      <c r="C579" s="30">
        <f t="shared" si="34"/>
        <v>4.2603520542484515E-2</v>
      </c>
      <c r="D579" s="30">
        <f t="shared" si="32"/>
        <v>0.41779994490398287</v>
      </c>
      <c r="E579" s="30">
        <f t="shared" si="33"/>
        <v>0.37617081485750115</v>
      </c>
    </row>
    <row r="580" spans="2:5" ht="13.9" customHeight="1" x14ac:dyDescent="0.25">
      <c r="B580" s="29">
        <f t="shared" si="35"/>
        <v>5.9719486081369615</v>
      </c>
      <c r="C580" s="30">
        <f t="shared" si="34"/>
        <v>4.2532181146689253E-2</v>
      </c>
      <c r="D580" s="30">
        <f t="shared" si="32"/>
        <v>0.41710034085123748</v>
      </c>
      <c r="E580" s="30">
        <f t="shared" si="33"/>
        <v>0.37680176765428319</v>
      </c>
    </row>
    <row r="581" spans="2:5" ht="13.9" customHeight="1" x14ac:dyDescent="0.25">
      <c r="B581" s="29">
        <f t="shared" si="35"/>
        <v>5.9819486081369613</v>
      </c>
      <c r="C581" s="30">
        <f t="shared" si="34"/>
        <v>4.2461080266469664E-2</v>
      </c>
      <c r="D581" s="30">
        <f t="shared" si="32"/>
        <v>0.41640307584918801</v>
      </c>
      <c r="E581" s="30">
        <f t="shared" si="33"/>
        <v>0.37743272045106518</v>
      </c>
    </row>
    <row r="582" spans="2:5" ht="13.9" customHeight="1" x14ac:dyDescent="0.25">
      <c r="B582" s="29">
        <f t="shared" si="35"/>
        <v>5.9919486081369611</v>
      </c>
      <c r="C582" s="30">
        <f t="shared" si="34"/>
        <v>4.2390216707645402E-2</v>
      </c>
      <c r="D582" s="30">
        <f t="shared" si="32"/>
        <v>0.41570813818686614</v>
      </c>
      <c r="E582" s="30">
        <f t="shared" si="33"/>
        <v>0.37806367324784734</v>
      </c>
    </row>
    <row r="583" spans="2:5" ht="13.9" customHeight="1" x14ac:dyDescent="0.25">
      <c r="B583" s="29">
        <f t="shared" si="35"/>
        <v>6.0019486081369608</v>
      </c>
      <c r="C583" s="30">
        <f t="shared" si="34"/>
        <v>4.230584969683468E-2</v>
      </c>
      <c r="D583" s="30">
        <f t="shared" si="32"/>
        <v>0.41488077622194863</v>
      </c>
      <c r="E583" s="30">
        <f t="shared" si="33"/>
        <v>0.37857167806924458</v>
      </c>
    </row>
    <row r="584" spans="2:5" ht="13.9" customHeight="1" x14ac:dyDescent="0.25">
      <c r="B584" s="29">
        <f t="shared" si="35"/>
        <v>6.0119486081369606</v>
      </c>
      <c r="C584" s="30">
        <f t="shared" si="34"/>
        <v>4.2165227520413816E-2</v>
      </c>
      <c r="D584" s="30">
        <f t="shared" si="32"/>
        <v>0.41350173672444213</v>
      </c>
      <c r="E584" s="30">
        <f t="shared" si="33"/>
        <v>0.37857167806924458</v>
      </c>
    </row>
    <row r="585" spans="2:5" ht="13.9" customHeight="1" x14ac:dyDescent="0.25">
      <c r="B585" s="29">
        <f t="shared" si="35"/>
        <v>6.0219486081369604</v>
      </c>
      <c r="C585" s="30">
        <f t="shared" si="34"/>
        <v>4.2025305310374933E-2</v>
      </c>
      <c r="D585" s="30">
        <f t="shared" ref="D585:D648" si="36">C585*9.8067</f>
        <v>0.41212956158725383</v>
      </c>
      <c r="E585" s="30">
        <f t="shared" ref="E585:E648" si="37">((B585^2)/(4*PI()^2))*D585</f>
        <v>0.37857167806924463</v>
      </c>
    </row>
    <row r="586" spans="2:5" ht="13.9" customHeight="1" x14ac:dyDescent="0.25">
      <c r="B586" s="29">
        <f t="shared" si="35"/>
        <v>6.0319486081369602</v>
      </c>
      <c r="C586" s="30">
        <f t="shared" si="34"/>
        <v>4.1886078428841358E-2</v>
      </c>
      <c r="D586" s="30">
        <f t="shared" si="36"/>
        <v>0.41076420532811853</v>
      </c>
      <c r="E586" s="30">
        <f t="shared" si="37"/>
        <v>0.37857167806924458</v>
      </c>
    </row>
    <row r="587" spans="2:5" ht="13.9" customHeight="1" x14ac:dyDescent="0.25">
      <c r="B587" s="29">
        <f t="shared" si="35"/>
        <v>6.04194860813696</v>
      </c>
      <c r="C587" s="30">
        <f t="shared" si="34"/>
        <v>4.1747542276285264E-2</v>
      </c>
      <c r="D587" s="30">
        <f t="shared" si="36"/>
        <v>0.40940562284084669</v>
      </c>
      <c r="E587" s="30">
        <f t="shared" si="37"/>
        <v>0.37857167806924463</v>
      </c>
    </row>
    <row r="588" spans="2:5" ht="13.9" customHeight="1" x14ac:dyDescent="0.25">
      <c r="B588" s="29">
        <f t="shared" si="35"/>
        <v>6.0519486081369598</v>
      </c>
      <c r="C588" s="30">
        <f t="shared" si="34"/>
        <v>4.1609692291147769E-2</v>
      </c>
      <c r="D588" s="30">
        <f t="shared" si="36"/>
        <v>0.40805376939159882</v>
      </c>
      <c r="E588" s="30">
        <f t="shared" si="37"/>
        <v>0.37857167806924458</v>
      </c>
    </row>
    <row r="589" spans="2:5" ht="13.9" customHeight="1" x14ac:dyDescent="0.25">
      <c r="B589" s="29">
        <f t="shared" si="35"/>
        <v>6.0619486081369596</v>
      </c>
      <c r="C589" s="30">
        <f t="shared" ref="C589:C652" si="38">IF(B589&lt;6,$C$5/B589,6*$C$5/B589^2)</f>
        <v>4.1472523949463505E-2</v>
      </c>
      <c r="D589" s="30">
        <f t="shared" si="36"/>
        <v>0.40670860061520375</v>
      </c>
      <c r="E589" s="30">
        <f t="shared" si="37"/>
        <v>0.37857167806924458</v>
      </c>
    </row>
    <row r="590" spans="2:5" ht="13.9" customHeight="1" x14ac:dyDescent="0.25">
      <c r="B590" s="29">
        <f t="shared" ref="B590:B653" si="39">B589+0.01</f>
        <v>6.0719486081369594</v>
      </c>
      <c r="C590" s="30">
        <f t="shared" si="38"/>
        <v>4.1336032764489335E-2</v>
      </c>
      <c r="D590" s="30">
        <f t="shared" si="36"/>
        <v>0.40537007251151752</v>
      </c>
      <c r="E590" s="30">
        <f t="shared" si="37"/>
        <v>0.37857167806924458</v>
      </c>
    </row>
    <row r="591" spans="2:5" ht="13.9" customHeight="1" x14ac:dyDescent="0.25">
      <c r="B591" s="29">
        <f t="shared" si="39"/>
        <v>6.0819486081369591</v>
      </c>
      <c r="C591" s="30">
        <f t="shared" si="38"/>
        <v>4.1200214286337557E-2</v>
      </c>
      <c r="D591" s="30">
        <f t="shared" si="36"/>
        <v>0.40403814144182648</v>
      </c>
      <c r="E591" s="30">
        <f t="shared" si="37"/>
        <v>0.37857167806924452</v>
      </c>
    </row>
    <row r="592" spans="2:5" ht="13.9" customHeight="1" x14ac:dyDescent="0.25">
      <c r="B592" s="29">
        <f t="shared" si="39"/>
        <v>6.0919486081369589</v>
      </c>
      <c r="C592" s="30">
        <f t="shared" si="38"/>
        <v>4.1065064101613161E-2</v>
      </c>
      <c r="D592" s="30">
        <f t="shared" si="36"/>
        <v>0.40271276412528978</v>
      </c>
      <c r="E592" s="30">
        <f t="shared" si="37"/>
        <v>0.37857167806924458</v>
      </c>
    </row>
    <row r="593" spans="2:5" ht="13.9" customHeight="1" x14ac:dyDescent="0.25">
      <c r="B593" s="29">
        <f t="shared" si="39"/>
        <v>6.1019486081369587</v>
      </c>
      <c r="C593" s="30">
        <f t="shared" si="38"/>
        <v>4.0930577833055266E-2</v>
      </c>
      <c r="D593" s="30">
        <f t="shared" si="36"/>
        <v>0.40139389763542305</v>
      </c>
      <c r="E593" s="30">
        <f t="shared" si="37"/>
        <v>0.37857167806924458</v>
      </c>
    </row>
    <row r="594" spans="2:5" ht="13.9" customHeight="1" x14ac:dyDescent="0.25">
      <c r="B594" s="29">
        <f t="shared" si="39"/>
        <v>6.1119486081369585</v>
      </c>
      <c r="C594" s="30">
        <f t="shared" si="38"/>
        <v>4.0796751139182748E-2</v>
      </c>
      <c r="D594" s="30">
        <f t="shared" si="36"/>
        <v>0.40008149939662341</v>
      </c>
      <c r="E594" s="30">
        <f t="shared" si="37"/>
        <v>0.37857167806924458</v>
      </c>
    </row>
    <row r="595" spans="2:5" ht="13.9" customHeight="1" x14ac:dyDescent="0.25">
      <c r="B595" s="29">
        <f t="shared" si="39"/>
        <v>6.1219486081369583</v>
      </c>
      <c r="C595" s="30">
        <f t="shared" si="38"/>
        <v>4.0663579713943805E-2</v>
      </c>
      <c r="D595" s="30">
        <f t="shared" si="36"/>
        <v>0.39877552718073267</v>
      </c>
      <c r="E595" s="30">
        <f t="shared" si="37"/>
        <v>0.37857167806924458</v>
      </c>
    </row>
    <row r="596" spans="2:5" ht="13.9" customHeight="1" x14ac:dyDescent="0.25">
      <c r="B596" s="29">
        <f t="shared" si="39"/>
        <v>6.1319486081369581</v>
      </c>
      <c r="C596" s="30">
        <f t="shared" si="38"/>
        <v>4.0531059286369603E-2</v>
      </c>
      <c r="D596" s="30">
        <f t="shared" si="36"/>
        <v>0.39747593910364076</v>
      </c>
      <c r="E596" s="30">
        <f t="shared" si="37"/>
        <v>0.37857167806924452</v>
      </c>
    </row>
    <row r="597" spans="2:5" ht="13.9" customHeight="1" x14ac:dyDescent="0.25">
      <c r="B597" s="29">
        <f t="shared" si="39"/>
        <v>6.1419486081369579</v>
      </c>
      <c r="C597" s="30">
        <f t="shared" si="38"/>
        <v>4.0399185620231835E-2</v>
      </c>
      <c r="D597" s="30">
        <f t="shared" si="36"/>
        <v>0.39618269362192748</v>
      </c>
      <c r="E597" s="30">
        <f t="shared" si="37"/>
        <v>0.37857167806924458</v>
      </c>
    </row>
    <row r="598" spans="2:5" ht="13.9" customHeight="1" x14ac:dyDescent="0.25">
      <c r="B598" s="29">
        <f t="shared" si="39"/>
        <v>6.1519486081369577</v>
      </c>
      <c r="C598" s="30">
        <f t="shared" si="38"/>
        <v>4.0267954513704129E-2</v>
      </c>
      <c r="D598" s="30">
        <f t="shared" si="36"/>
        <v>0.39489574952954226</v>
      </c>
      <c r="E598" s="30">
        <f t="shared" si="37"/>
        <v>0.37857167806924458</v>
      </c>
    </row>
    <row r="599" spans="2:5" ht="13.9" customHeight="1" x14ac:dyDescent="0.25">
      <c r="B599" s="29">
        <f t="shared" si="39"/>
        <v>6.1619486081369574</v>
      </c>
      <c r="C599" s="30">
        <f t="shared" si="38"/>
        <v>4.0137361799027403E-2</v>
      </c>
      <c r="D599" s="30">
        <f t="shared" si="36"/>
        <v>0.393615065954522</v>
      </c>
      <c r="E599" s="30">
        <f t="shared" si="37"/>
        <v>0.37857167806924463</v>
      </c>
    </row>
    <row r="600" spans="2:5" ht="13.9" customHeight="1" x14ac:dyDescent="0.25">
      <c r="B600" s="29">
        <f t="shared" si="39"/>
        <v>6.1719486081369572</v>
      </c>
      <c r="C600" s="30">
        <f t="shared" si="38"/>
        <v>4.0007403342178886E-2</v>
      </c>
      <c r="D600" s="30">
        <f t="shared" si="36"/>
        <v>0.39234060235574564</v>
      </c>
      <c r="E600" s="30">
        <f t="shared" si="37"/>
        <v>0.37857167806924452</v>
      </c>
    </row>
    <row r="601" spans="2:5" ht="13.9" customHeight="1" x14ac:dyDescent="0.25">
      <c r="B601" s="29">
        <f t="shared" si="39"/>
        <v>6.181948608136957</v>
      </c>
      <c r="C601" s="30">
        <f t="shared" si="38"/>
        <v>3.9878075042545036E-2</v>
      </c>
      <c r="D601" s="30">
        <f t="shared" si="36"/>
        <v>0.3910723185197264</v>
      </c>
      <c r="E601" s="30">
        <f t="shared" si="37"/>
        <v>0.37857167806924458</v>
      </c>
    </row>
    <row r="602" spans="2:5" ht="13.9" customHeight="1" x14ac:dyDescent="0.25">
      <c r="B602" s="29">
        <f t="shared" si="39"/>
        <v>6.1919486081369568</v>
      </c>
      <c r="C602" s="30">
        <f t="shared" si="38"/>
        <v>3.9749372832597975E-2</v>
      </c>
      <c r="D602" s="30">
        <f t="shared" si="36"/>
        <v>0.38981017455743855</v>
      </c>
      <c r="E602" s="30">
        <f t="shared" si="37"/>
        <v>0.37857167806924458</v>
      </c>
    </row>
    <row r="603" spans="2:5" ht="13.9" customHeight="1" x14ac:dyDescent="0.25">
      <c r="B603" s="29">
        <f t="shared" si="39"/>
        <v>6.2019486081369566</v>
      </c>
      <c r="C603" s="30">
        <f t="shared" si="38"/>
        <v>3.9621292677575706E-2</v>
      </c>
      <c r="D603" s="30">
        <f t="shared" si="36"/>
        <v>0.38855413090118163</v>
      </c>
      <c r="E603" s="30">
        <f t="shared" si="37"/>
        <v>0.37857167806924452</v>
      </c>
    </row>
    <row r="604" spans="2:5" ht="13.9" customHeight="1" x14ac:dyDescent="0.25">
      <c r="B604" s="29">
        <f t="shared" si="39"/>
        <v>6.2119486081369564</v>
      </c>
      <c r="C604" s="30">
        <f t="shared" si="38"/>
        <v>3.9493830575165922E-2</v>
      </c>
      <c r="D604" s="30">
        <f t="shared" si="36"/>
        <v>0.38730414830147963</v>
      </c>
      <c r="E604" s="30">
        <f t="shared" si="37"/>
        <v>0.37857167806924463</v>
      </c>
    </row>
    <row r="605" spans="2:5" ht="13.9" customHeight="1" x14ac:dyDescent="0.25">
      <c r="B605" s="29">
        <f t="shared" si="39"/>
        <v>6.2219486081369562</v>
      </c>
      <c r="C605" s="30">
        <f t="shared" si="38"/>
        <v>3.9366982555193247E-2</v>
      </c>
      <c r="D605" s="30">
        <f t="shared" si="36"/>
        <v>0.38606018782401358</v>
      </c>
      <c r="E605" s="30">
        <f t="shared" si="37"/>
        <v>0.37857167806924458</v>
      </c>
    </row>
    <row r="606" spans="2:5" ht="13.9" customHeight="1" x14ac:dyDescent="0.25">
      <c r="B606" s="29">
        <f t="shared" si="39"/>
        <v>6.2319486081369559</v>
      </c>
      <c r="C606" s="30">
        <f t="shared" si="38"/>
        <v>3.9240744679310172E-2</v>
      </c>
      <c r="D606" s="30">
        <f t="shared" si="36"/>
        <v>0.38482221084659102</v>
      </c>
      <c r="E606" s="30">
        <f t="shared" si="37"/>
        <v>0.37857167806924458</v>
      </c>
    </row>
    <row r="607" spans="2:5" ht="13.9" customHeight="1" x14ac:dyDescent="0.25">
      <c r="B607" s="29">
        <f t="shared" si="39"/>
        <v>6.2419486081369557</v>
      </c>
      <c r="C607" s="30">
        <f t="shared" si="38"/>
        <v>3.9115113040691318E-2</v>
      </c>
      <c r="D607" s="30">
        <f t="shared" si="36"/>
        <v>0.38359017905614751</v>
      </c>
      <c r="E607" s="30">
        <f t="shared" si="37"/>
        <v>0.37857167806924452</v>
      </c>
    </row>
    <row r="608" spans="2:5" ht="13.9" customHeight="1" x14ac:dyDescent="0.25">
      <c r="B608" s="29">
        <f t="shared" si="39"/>
        <v>6.2519486081369555</v>
      </c>
      <c r="C608" s="30">
        <f t="shared" si="38"/>
        <v>3.8990083763731129E-2</v>
      </c>
      <c r="D608" s="30">
        <f t="shared" si="36"/>
        <v>0.38236405444578203</v>
      </c>
      <c r="E608" s="30">
        <f t="shared" si="37"/>
        <v>0.37857167806924458</v>
      </c>
    </row>
    <row r="609" spans="2:5" ht="13.9" customHeight="1" x14ac:dyDescent="0.25">
      <c r="B609" s="29">
        <f t="shared" si="39"/>
        <v>6.2619486081369553</v>
      </c>
      <c r="C609" s="30">
        <f t="shared" si="38"/>
        <v>3.8865653003745032E-2</v>
      </c>
      <c r="D609" s="30">
        <f t="shared" si="36"/>
        <v>0.3811437993118264</v>
      </c>
      <c r="E609" s="30">
        <f t="shared" si="37"/>
        <v>0.37857167806924463</v>
      </c>
    </row>
    <row r="610" spans="2:5" ht="13.9" customHeight="1" x14ac:dyDescent="0.25">
      <c r="B610" s="29">
        <f t="shared" si="39"/>
        <v>6.2719486081369551</v>
      </c>
      <c r="C610" s="30">
        <f t="shared" si="38"/>
        <v>3.8741816946673821E-2</v>
      </c>
      <c r="D610" s="30">
        <f t="shared" si="36"/>
        <v>0.37992937625094614</v>
      </c>
      <c r="E610" s="30">
        <f t="shared" si="37"/>
        <v>0.37857167806924458</v>
      </c>
    </row>
    <row r="611" spans="2:5" ht="13.9" customHeight="1" x14ac:dyDescent="0.25">
      <c r="B611" s="29">
        <f t="shared" si="39"/>
        <v>6.2819486081369549</v>
      </c>
      <c r="C611" s="30">
        <f t="shared" si="38"/>
        <v>3.861857180879142E-2</v>
      </c>
      <c r="D611" s="30">
        <f t="shared" si="36"/>
        <v>0.3787207481572748</v>
      </c>
      <c r="E611" s="30">
        <f t="shared" si="37"/>
        <v>0.37857167806924458</v>
      </c>
    </row>
    <row r="612" spans="2:5" ht="13.9" customHeight="1" x14ac:dyDescent="0.25">
      <c r="B612" s="29">
        <f t="shared" si="39"/>
        <v>6.2919486081369547</v>
      </c>
      <c r="C612" s="30">
        <f t="shared" si="38"/>
        <v>3.8495913836415825E-2</v>
      </c>
      <c r="D612" s="30">
        <f t="shared" si="36"/>
        <v>0.37751787821957905</v>
      </c>
      <c r="E612" s="30">
        <f t="shared" si="37"/>
        <v>0.37857167806924452</v>
      </c>
    </row>
    <row r="613" spans="2:5" ht="13.9" customHeight="1" x14ac:dyDescent="0.25">
      <c r="B613" s="29">
        <f t="shared" si="39"/>
        <v>6.3019486081369545</v>
      </c>
      <c r="C613" s="30">
        <f t="shared" si="38"/>
        <v>3.8373839305623318E-2</v>
      </c>
      <c r="D613" s="30">
        <f t="shared" si="36"/>
        <v>0.37632072991845616</v>
      </c>
      <c r="E613" s="30">
        <f t="shared" si="37"/>
        <v>0.37857167806924458</v>
      </c>
    </row>
    <row r="614" spans="2:5" ht="13.9" customHeight="1" x14ac:dyDescent="0.25">
      <c r="B614" s="29">
        <f t="shared" si="39"/>
        <v>6.3119486081369542</v>
      </c>
      <c r="C614" s="30">
        <f t="shared" si="38"/>
        <v>3.8252344521965763E-2</v>
      </c>
      <c r="D614" s="30">
        <f t="shared" si="36"/>
        <v>0.37512926702356164</v>
      </c>
      <c r="E614" s="30">
        <f t="shared" si="37"/>
        <v>0.37857167806924458</v>
      </c>
    </row>
    <row r="615" spans="2:5" ht="13.9" customHeight="1" x14ac:dyDescent="0.25">
      <c r="B615" s="29">
        <f t="shared" si="39"/>
        <v>6.321948608136954</v>
      </c>
      <c r="C615" s="30">
        <f t="shared" si="38"/>
        <v>3.8131425820191155E-2</v>
      </c>
      <c r="D615" s="30">
        <f t="shared" si="36"/>
        <v>0.37394345359086856</v>
      </c>
      <c r="E615" s="30">
        <f t="shared" si="37"/>
        <v>0.37857167806924458</v>
      </c>
    </row>
    <row r="616" spans="2:5" ht="13.9" customHeight="1" x14ac:dyDescent="0.25">
      <c r="B616" s="29">
        <f t="shared" si="39"/>
        <v>6.3319486081369538</v>
      </c>
      <c r="C616" s="30">
        <f t="shared" si="38"/>
        <v>3.8011079563967112E-2</v>
      </c>
      <c r="D616" s="30">
        <f t="shared" si="36"/>
        <v>0.37276325395995624</v>
      </c>
      <c r="E616" s="30">
        <f t="shared" si="37"/>
        <v>0.37857167806924452</v>
      </c>
    </row>
    <row r="617" spans="2:5" ht="13.9" customHeight="1" x14ac:dyDescent="0.25">
      <c r="B617" s="29">
        <f t="shared" si="39"/>
        <v>6.3419486081369536</v>
      </c>
      <c r="C617" s="30">
        <f t="shared" si="38"/>
        <v>3.7891302145607555E-2</v>
      </c>
      <c r="D617" s="30">
        <f t="shared" si="36"/>
        <v>0.37158863275132958</v>
      </c>
      <c r="E617" s="30">
        <f t="shared" si="37"/>
        <v>0.37857167806924458</v>
      </c>
    </row>
    <row r="618" spans="2:5" ht="13.9" customHeight="1" x14ac:dyDescent="0.25">
      <c r="B618" s="29">
        <f t="shared" si="39"/>
        <v>6.3519486081369534</v>
      </c>
      <c r="C618" s="30">
        <f t="shared" si="38"/>
        <v>3.7772089985802261E-2</v>
      </c>
      <c r="D618" s="30">
        <f t="shared" si="36"/>
        <v>0.37041955486376699</v>
      </c>
      <c r="E618" s="30">
        <f t="shared" si="37"/>
        <v>0.37857167806924452</v>
      </c>
    </row>
    <row r="619" spans="2:5" ht="13.9" customHeight="1" x14ac:dyDescent="0.25">
      <c r="B619" s="29">
        <f t="shared" si="39"/>
        <v>6.3619486081369532</v>
      </c>
      <c r="C619" s="30">
        <f t="shared" si="38"/>
        <v>3.7653439533349507E-2</v>
      </c>
      <c r="D619" s="30">
        <f t="shared" si="36"/>
        <v>0.36925598547169858</v>
      </c>
      <c r="E619" s="30">
        <f t="shared" si="37"/>
        <v>0.37857167806924463</v>
      </c>
    </row>
    <row r="620" spans="2:5" ht="13.9" customHeight="1" x14ac:dyDescent="0.25">
      <c r="B620" s="29">
        <f t="shared" si="39"/>
        <v>6.371948608136953</v>
      </c>
      <c r="C620" s="30">
        <f t="shared" si="38"/>
        <v>3.7535347264891598E-2</v>
      </c>
      <c r="D620" s="30">
        <f t="shared" si="36"/>
        <v>0.3680978900226124</v>
      </c>
      <c r="E620" s="30">
        <f t="shared" si="37"/>
        <v>0.37857167806924452</v>
      </c>
    </row>
    <row r="621" spans="2:5" ht="13.9" customHeight="1" x14ac:dyDescent="0.25">
      <c r="B621" s="29">
        <f t="shared" si="39"/>
        <v>6.3819486081369527</v>
      </c>
      <c r="C621" s="30">
        <f t="shared" si="38"/>
        <v>3.7417809684653268E-2</v>
      </c>
      <c r="D621" s="30">
        <f t="shared" si="36"/>
        <v>0.36694523423448916</v>
      </c>
      <c r="E621" s="30">
        <f t="shared" si="37"/>
        <v>0.37857167806924452</v>
      </c>
    </row>
    <row r="622" spans="2:5" ht="13.9" customHeight="1" x14ac:dyDescent="0.25">
      <c r="B622" s="29">
        <f t="shared" si="39"/>
        <v>6.3919486081369525</v>
      </c>
      <c r="C622" s="30">
        <f t="shared" si="38"/>
        <v>3.7300823324182997E-2</v>
      </c>
      <c r="D622" s="30">
        <f t="shared" si="36"/>
        <v>0.36579798409326536</v>
      </c>
      <c r="E622" s="30">
        <f t="shared" si="37"/>
        <v>0.37857167806924452</v>
      </c>
    </row>
    <row r="623" spans="2:5" ht="13.9" customHeight="1" x14ac:dyDescent="0.25">
      <c r="B623" s="29">
        <f t="shared" si="39"/>
        <v>6.4019486081369523</v>
      </c>
      <c r="C623" s="30">
        <f t="shared" si="38"/>
        <v>3.7184384742097142E-2</v>
      </c>
      <c r="D623" s="30">
        <f t="shared" si="36"/>
        <v>0.36465610585032399</v>
      </c>
      <c r="E623" s="30">
        <f t="shared" si="37"/>
        <v>0.37857167806924458</v>
      </c>
    </row>
    <row r="624" spans="2:5" ht="13.9" customHeight="1" x14ac:dyDescent="0.25">
      <c r="B624" s="29">
        <f t="shared" si="39"/>
        <v>6.4119486081369521</v>
      </c>
      <c r="C624" s="30">
        <f t="shared" si="38"/>
        <v>3.7068490523826776E-2</v>
      </c>
      <c r="D624" s="30">
        <f t="shared" si="36"/>
        <v>0.36351956602001201</v>
      </c>
      <c r="E624" s="30">
        <f t="shared" si="37"/>
        <v>0.37857167806924452</v>
      </c>
    </row>
    <row r="625" spans="2:5" ht="13.9" customHeight="1" x14ac:dyDescent="0.25">
      <c r="B625" s="29">
        <f t="shared" si="39"/>
        <v>6.4219486081369519</v>
      </c>
      <c r="C625" s="30">
        <f t="shared" si="38"/>
        <v>3.6953137281367447E-2</v>
      </c>
      <c r="D625" s="30">
        <f t="shared" si="36"/>
        <v>0.36238833137718612</v>
      </c>
      <c r="E625" s="30">
        <f t="shared" si="37"/>
        <v>0.37857167806924458</v>
      </c>
    </row>
    <row r="626" spans="2:5" ht="13.9" customHeight="1" x14ac:dyDescent="0.25">
      <c r="B626" s="29">
        <f t="shared" si="39"/>
        <v>6.4319486081369517</v>
      </c>
      <c r="C626" s="30">
        <f t="shared" si="38"/>
        <v>3.6838321653031511E-2</v>
      </c>
      <c r="D626" s="30">
        <f t="shared" si="36"/>
        <v>0.36126236895478409</v>
      </c>
      <c r="E626" s="30">
        <f t="shared" si="37"/>
        <v>0.37857167806924458</v>
      </c>
    </row>
    <row r="627" spans="2:5" ht="13.9" customHeight="1" x14ac:dyDescent="0.25">
      <c r="B627" s="29">
        <f t="shared" si="39"/>
        <v>6.4419486081369515</v>
      </c>
      <c r="C627" s="30">
        <f t="shared" si="38"/>
        <v>3.6724040303203219E-2</v>
      </c>
      <c r="D627" s="30">
        <f t="shared" si="36"/>
        <v>0.36014164604142296</v>
      </c>
      <c r="E627" s="30">
        <f t="shared" si="37"/>
        <v>0.37857167806924452</v>
      </c>
    </row>
    <row r="628" spans="2:5" ht="13.9" customHeight="1" x14ac:dyDescent="0.25">
      <c r="B628" s="29">
        <f t="shared" si="39"/>
        <v>6.4519486081369513</v>
      </c>
      <c r="C628" s="30">
        <f t="shared" si="38"/>
        <v>3.6610289922096445E-2</v>
      </c>
      <c r="D628" s="30">
        <f t="shared" si="36"/>
        <v>0.35902613017902318</v>
      </c>
      <c r="E628" s="30">
        <f t="shared" si="37"/>
        <v>0.37857167806924458</v>
      </c>
    </row>
    <row r="629" spans="2:5" ht="13.9" customHeight="1" x14ac:dyDescent="0.25">
      <c r="B629" s="29">
        <f t="shared" si="39"/>
        <v>6.461948608136951</v>
      </c>
      <c r="C629" s="30">
        <f t="shared" si="38"/>
        <v>3.6497067225515059E-2</v>
      </c>
      <c r="D629" s="30">
        <f t="shared" si="36"/>
        <v>0.35791578916045852</v>
      </c>
      <c r="E629" s="30">
        <f t="shared" si="37"/>
        <v>0.37857167806924458</v>
      </c>
    </row>
    <row r="630" spans="2:5" ht="13.9" customHeight="1" x14ac:dyDescent="0.25">
      <c r="B630" s="29">
        <f t="shared" si="39"/>
        <v>6.4719486081369508</v>
      </c>
      <c r="C630" s="30">
        <f t="shared" si="38"/>
        <v>3.6384368954615852E-2</v>
      </c>
      <c r="D630" s="30">
        <f t="shared" si="36"/>
        <v>0.35681059102723123</v>
      </c>
      <c r="E630" s="30">
        <f t="shared" si="37"/>
        <v>0.37857167806924458</v>
      </c>
    </row>
    <row r="631" spans="2:5" ht="13.9" customHeight="1" x14ac:dyDescent="0.25">
      <c r="B631" s="29">
        <f t="shared" si="39"/>
        <v>6.4819486081369506</v>
      </c>
      <c r="C631" s="30">
        <f t="shared" si="38"/>
        <v>3.6272191875674029E-2</v>
      </c>
      <c r="D631" s="30">
        <f t="shared" si="36"/>
        <v>0.35571050406717247</v>
      </c>
      <c r="E631" s="30">
        <f t="shared" si="37"/>
        <v>0.37857167806924452</v>
      </c>
    </row>
    <row r="632" spans="2:5" ht="13.9" customHeight="1" x14ac:dyDescent="0.25">
      <c r="B632" s="29">
        <f t="shared" si="39"/>
        <v>6.4919486081369504</v>
      </c>
      <c r="C632" s="30">
        <f t="shared" si="38"/>
        <v>3.6160532779851297E-2</v>
      </c>
      <c r="D632" s="30">
        <f t="shared" si="36"/>
        <v>0.3546154968121677</v>
      </c>
      <c r="E632" s="30">
        <f t="shared" si="37"/>
        <v>0.37857167806924458</v>
      </c>
    </row>
    <row r="633" spans="2:5" ht="13.9" customHeight="1" x14ac:dyDescent="0.25">
      <c r="B633" s="29">
        <f t="shared" si="39"/>
        <v>6.5019486081369502</v>
      </c>
      <c r="C633" s="30">
        <f t="shared" si="38"/>
        <v>3.6049388482966307E-2</v>
      </c>
      <c r="D633" s="30">
        <f t="shared" si="36"/>
        <v>0.35352553803590564</v>
      </c>
      <c r="E633" s="30">
        <f t="shared" si="37"/>
        <v>0.37857167806924458</v>
      </c>
    </row>
    <row r="634" spans="2:5" ht="13.9" customHeight="1" x14ac:dyDescent="0.25">
      <c r="B634" s="29">
        <f t="shared" si="39"/>
        <v>6.51194860813695</v>
      </c>
      <c r="C634" s="30">
        <f t="shared" si="38"/>
        <v>3.5938755825267683E-2</v>
      </c>
      <c r="D634" s="30">
        <f t="shared" si="36"/>
        <v>0.35244059675165257</v>
      </c>
      <c r="E634" s="30">
        <f t="shared" si="37"/>
        <v>0.37857167806924452</v>
      </c>
    </row>
    <row r="635" spans="2:5" ht="13.9" customHeight="1" x14ac:dyDescent="0.25">
      <c r="B635" s="29">
        <f t="shared" si="39"/>
        <v>6.5219486081369498</v>
      </c>
      <c r="C635" s="30">
        <f t="shared" si="38"/>
        <v>3.582863167120949E-2</v>
      </c>
      <c r="D635" s="30">
        <f t="shared" si="36"/>
        <v>0.35136064221005009</v>
      </c>
      <c r="E635" s="30">
        <f t="shared" si="37"/>
        <v>0.37857167806924463</v>
      </c>
    </row>
    <row r="636" spans="2:5" ht="13.9" customHeight="1" x14ac:dyDescent="0.25">
      <c r="B636" s="29">
        <f t="shared" si="39"/>
        <v>6.5319486081369496</v>
      </c>
      <c r="C636" s="30">
        <f t="shared" si="38"/>
        <v>3.5719012909228957E-2</v>
      </c>
      <c r="D636" s="30">
        <f t="shared" si="36"/>
        <v>0.35028564389693562</v>
      </c>
      <c r="E636" s="30">
        <f t="shared" si="37"/>
        <v>0.37857167806924458</v>
      </c>
    </row>
    <row r="637" spans="2:5" ht="13.9" customHeight="1" x14ac:dyDescent="0.25">
      <c r="B637" s="29">
        <f t="shared" si="39"/>
        <v>6.5419486081369493</v>
      </c>
      <c r="C637" s="30">
        <f t="shared" si="38"/>
        <v>3.5609896451526797E-2</v>
      </c>
      <c r="D637" s="30">
        <f t="shared" si="36"/>
        <v>0.34921557153118782</v>
      </c>
      <c r="E637" s="30">
        <f t="shared" si="37"/>
        <v>0.37857167806924458</v>
      </c>
    </row>
    <row r="638" spans="2:5" ht="13.9" customHeight="1" x14ac:dyDescent="0.25">
      <c r="B638" s="29">
        <f t="shared" si="39"/>
        <v>6.5519486081369491</v>
      </c>
      <c r="C638" s="30">
        <f t="shared" si="38"/>
        <v>3.5501279233849665E-2</v>
      </c>
      <c r="D638" s="30">
        <f t="shared" si="36"/>
        <v>0.34815039506259349</v>
      </c>
      <c r="E638" s="30">
        <f t="shared" si="37"/>
        <v>0.37857167806924458</v>
      </c>
    </row>
    <row r="639" spans="2:5" ht="13.9" customHeight="1" x14ac:dyDescent="0.25">
      <c r="B639" s="29">
        <f t="shared" si="39"/>
        <v>6.5619486081369489</v>
      </c>
      <c r="C639" s="30">
        <f t="shared" si="38"/>
        <v>3.539315821527509E-2</v>
      </c>
      <c r="D639" s="30">
        <f t="shared" si="36"/>
        <v>0.34709008466973823</v>
      </c>
      <c r="E639" s="30">
        <f t="shared" si="37"/>
        <v>0.37857167806924458</v>
      </c>
    </row>
    <row r="640" spans="2:5" ht="13.9" customHeight="1" x14ac:dyDescent="0.25">
      <c r="B640" s="29">
        <f t="shared" si="39"/>
        <v>6.5719486081369487</v>
      </c>
      <c r="C640" s="30">
        <f t="shared" si="38"/>
        <v>3.5285530377998593E-2</v>
      </c>
      <c r="D640" s="30">
        <f t="shared" si="36"/>
        <v>0.3460346107579188</v>
      </c>
      <c r="E640" s="30">
        <f t="shared" si="37"/>
        <v>0.37857167806924463</v>
      </c>
    </row>
    <row r="641" spans="2:5" ht="13.9" customHeight="1" x14ac:dyDescent="0.25">
      <c r="B641" s="29">
        <f t="shared" si="39"/>
        <v>6.5819486081369485</v>
      </c>
      <c r="C641" s="30">
        <f t="shared" si="38"/>
        <v>3.5178392727123135E-2</v>
      </c>
      <c r="D641" s="30">
        <f t="shared" si="36"/>
        <v>0.34498394395707843</v>
      </c>
      <c r="E641" s="30">
        <f t="shared" si="37"/>
        <v>0.37857167806924458</v>
      </c>
    </row>
    <row r="642" spans="2:5" ht="13.9" customHeight="1" x14ac:dyDescent="0.25">
      <c r="B642" s="29">
        <f t="shared" si="39"/>
        <v>6.5919486081369483</v>
      </c>
      <c r="C642" s="30">
        <f t="shared" si="38"/>
        <v>3.507174229045075E-2</v>
      </c>
      <c r="D642" s="30">
        <f t="shared" si="36"/>
        <v>0.34393805511976333</v>
      </c>
      <c r="E642" s="30">
        <f t="shared" si="37"/>
        <v>0.37857167806924452</v>
      </c>
    </row>
    <row r="643" spans="2:5" ht="13.9" customHeight="1" x14ac:dyDescent="0.25">
      <c r="B643" s="29">
        <f t="shared" si="39"/>
        <v>6.6019486081369481</v>
      </c>
      <c r="C643" s="30">
        <f t="shared" si="38"/>
        <v>3.4965576118276422E-2</v>
      </c>
      <c r="D643" s="30">
        <f t="shared" si="36"/>
        <v>0.34289691531910138</v>
      </c>
      <c r="E643" s="30">
        <f t="shared" si="37"/>
        <v>0.37857167806924458</v>
      </c>
    </row>
    <row r="644" spans="2:5" ht="13.9" customHeight="1" x14ac:dyDescent="0.25">
      <c r="B644" s="29">
        <f t="shared" si="39"/>
        <v>6.6119486081369478</v>
      </c>
      <c r="C644" s="30">
        <f t="shared" si="38"/>
        <v>3.4859891283184126E-2</v>
      </c>
      <c r="D644" s="30">
        <f t="shared" si="36"/>
        <v>0.34186049584680173</v>
      </c>
      <c r="E644" s="30">
        <f t="shared" si="37"/>
        <v>0.37857167806924458</v>
      </c>
    </row>
    <row r="645" spans="2:5" ht="13.9" customHeight="1" x14ac:dyDescent="0.25">
      <c r="B645" s="29">
        <f t="shared" si="39"/>
        <v>6.6219486081369476</v>
      </c>
      <c r="C645" s="30">
        <f t="shared" si="38"/>
        <v>3.4754684879844996E-2</v>
      </c>
      <c r="D645" s="30">
        <f t="shared" si="36"/>
        <v>0.34082876821117591</v>
      </c>
      <c r="E645" s="30">
        <f t="shared" si="37"/>
        <v>0.37857167806924452</v>
      </c>
    </row>
    <row r="646" spans="2:5" ht="13.9" customHeight="1" x14ac:dyDescent="0.25">
      <c r="B646" s="29">
        <f t="shared" si="39"/>
        <v>6.6319486081369474</v>
      </c>
      <c r="C646" s="30">
        <f t="shared" si="38"/>
        <v>3.4649954024817721E-2</v>
      </c>
      <c r="D646" s="30">
        <f t="shared" si="36"/>
        <v>0.33980170413517991</v>
      </c>
      <c r="E646" s="30">
        <f t="shared" si="37"/>
        <v>0.37857167806924458</v>
      </c>
    </row>
    <row r="647" spans="2:5" ht="13.9" customHeight="1" x14ac:dyDescent="0.25">
      <c r="B647" s="29">
        <f t="shared" si="39"/>
        <v>6.6419486081369472</v>
      </c>
      <c r="C647" s="30">
        <f t="shared" si="38"/>
        <v>3.454569585635088E-2</v>
      </c>
      <c r="D647" s="30">
        <f t="shared" si="36"/>
        <v>0.33877927555447618</v>
      </c>
      <c r="E647" s="30">
        <f t="shared" si="37"/>
        <v>0.37857167806924463</v>
      </c>
    </row>
    <row r="648" spans="2:5" ht="13.9" customHeight="1" x14ac:dyDescent="0.25">
      <c r="B648" s="29">
        <f t="shared" si="39"/>
        <v>6.651948608136947</v>
      </c>
      <c r="C648" s="30">
        <f t="shared" si="38"/>
        <v>3.4441907534187514E-2</v>
      </c>
      <c r="D648" s="30">
        <f t="shared" si="36"/>
        <v>0.33776145461551665</v>
      </c>
      <c r="E648" s="30">
        <f t="shared" si="37"/>
        <v>0.37857167806924452</v>
      </c>
    </row>
    <row r="649" spans="2:5" ht="13.9" customHeight="1" x14ac:dyDescent="0.25">
      <c r="B649" s="29">
        <f t="shared" si="39"/>
        <v>6.6619486081369468</v>
      </c>
      <c r="C649" s="30">
        <f t="shared" si="38"/>
        <v>3.4338586239371693E-2</v>
      </c>
      <c r="D649" s="30">
        <f t="shared" ref="D649:D712" si="40">C649*9.8067</f>
        <v>0.33674821367364638</v>
      </c>
      <c r="E649" s="30">
        <f t="shared" ref="E649:E712" si="41">((B649^2)/(4*PI()^2))*D649</f>
        <v>0.37857167806924458</v>
      </c>
    </row>
    <row r="650" spans="2:5" ht="13.9" customHeight="1" x14ac:dyDescent="0.25">
      <c r="B650" s="29">
        <f t="shared" si="39"/>
        <v>6.6719486081369466</v>
      </c>
      <c r="C650" s="30">
        <f t="shared" si="38"/>
        <v>3.4235729174057039E-2</v>
      </c>
      <c r="D650" s="30">
        <f t="shared" si="40"/>
        <v>0.33573952529122514</v>
      </c>
      <c r="E650" s="30">
        <f t="shared" si="41"/>
        <v>0.37857167806924458</v>
      </c>
    </row>
    <row r="651" spans="2:5" ht="13.9" customHeight="1" x14ac:dyDescent="0.25">
      <c r="B651" s="29">
        <f t="shared" si="39"/>
        <v>6.6819486081369464</v>
      </c>
      <c r="C651" s="30">
        <f t="shared" si="38"/>
        <v>3.4133333561317369E-2</v>
      </c>
      <c r="D651" s="30">
        <f t="shared" si="40"/>
        <v>0.33473536223577105</v>
      </c>
      <c r="E651" s="30">
        <f t="shared" si="41"/>
        <v>0.37857167806924463</v>
      </c>
    </row>
    <row r="652" spans="2:5" ht="13.9" customHeight="1" x14ac:dyDescent="0.25">
      <c r="B652" s="29">
        <f t="shared" si="39"/>
        <v>6.6919486081369461</v>
      </c>
      <c r="C652" s="30">
        <f t="shared" si="38"/>
        <v>3.4031396644959244E-2</v>
      </c>
      <c r="D652" s="30">
        <f t="shared" si="40"/>
        <v>0.33373569747812182</v>
      </c>
      <c r="E652" s="30">
        <f t="shared" si="41"/>
        <v>0.37857167806924463</v>
      </c>
    </row>
    <row r="653" spans="2:5" ht="13.9" customHeight="1" x14ac:dyDescent="0.25">
      <c r="B653" s="29">
        <f t="shared" si="39"/>
        <v>6.7019486081369459</v>
      </c>
      <c r="C653" s="30">
        <f t="shared" ref="C653:C716" si="42">IF(B653&lt;6,$C$5/B653,6*$C$5/B653^2)</f>
        <v>3.3929915689336503E-2</v>
      </c>
      <c r="D653" s="30">
        <f t="shared" si="40"/>
        <v>0.33274050419061624</v>
      </c>
      <c r="E653" s="30">
        <f t="shared" si="41"/>
        <v>0.37857167806924458</v>
      </c>
    </row>
    <row r="654" spans="2:5" ht="13.9" customHeight="1" x14ac:dyDescent="0.25">
      <c r="B654" s="29">
        <f t="shared" ref="B654:B717" si="43">B653+0.01</f>
        <v>6.7119486081369457</v>
      </c>
      <c r="C654" s="30">
        <f t="shared" si="42"/>
        <v>3.3828887979166715E-2</v>
      </c>
      <c r="D654" s="30">
        <f t="shared" si="40"/>
        <v>0.33174975574529419</v>
      </c>
      <c r="E654" s="30">
        <f t="shared" si="41"/>
        <v>0.37857167806924458</v>
      </c>
    </row>
    <row r="655" spans="2:5" ht="13.9" customHeight="1" x14ac:dyDescent="0.25">
      <c r="B655" s="29">
        <f t="shared" si="43"/>
        <v>6.7219486081369455</v>
      </c>
      <c r="C655" s="30">
        <f t="shared" si="42"/>
        <v>3.3728310819349565E-2</v>
      </c>
      <c r="D655" s="30">
        <f t="shared" si="40"/>
        <v>0.33076342571211537</v>
      </c>
      <c r="E655" s="30">
        <f t="shared" si="41"/>
        <v>0.37857167806924458</v>
      </c>
    </row>
    <row r="656" spans="2:5" ht="13.9" customHeight="1" x14ac:dyDescent="0.25">
      <c r="B656" s="29">
        <f t="shared" si="43"/>
        <v>6.7319486081369453</v>
      </c>
      <c r="C656" s="30">
        <f t="shared" si="42"/>
        <v>3.3628181534787076E-2</v>
      </c>
      <c r="D656" s="30">
        <f t="shared" si="40"/>
        <v>0.32978148785719641</v>
      </c>
      <c r="E656" s="30">
        <f t="shared" si="41"/>
        <v>0.37857167806924458</v>
      </c>
    </row>
    <row r="657" spans="2:5" ht="13.9" customHeight="1" x14ac:dyDescent="0.25">
      <c r="B657" s="29">
        <f t="shared" si="43"/>
        <v>6.7419486081369451</v>
      </c>
      <c r="C657" s="30">
        <f t="shared" si="42"/>
        <v>3.3528497470205774E-2</v>
      </c>
      <c r="D657" s="30">
        <f t="shared" si="40"/>
        <v>0.32880391614106697</v>
      </c>
      <c r="E657" s="30">
        <f t="shared" si="41"/>
        <v>0.37857167806924458</v>
      </c>
    </row>
    <row r="658" spans="2:5" ht="13.9" customHeight="1" x14ac:dyDescent="0.25">
      <c r="B658" s="29">
        <f t="shared" si="43"/>
        <v>6.7519486081369449</v>
      </c>
      <c r="C658" s="30">
        <f t="shared" si="42"/>
        <v>3.3429255989980616E-2</v>
      </c>
      <c r="D658" s="30">
        <f t="shared" si="40"/>
        <v>0.32783068471694288</v>
      </c>
      <c r="E658" s="30">
        <f t="shared" si="41"/>
        <v>0.37857167806924452</v>
      </c>
    </row>
    <row r="659" spans="2:5" ht="13.9" customHeight="1" x14ac:dyDescent="0.25">
      <c r="B659" s="29">
        <f t="shared" si="43"/>
        <v>6.7619486081369446</v>
      </c>
      <c r="C659" s="30">
        <f t="shared" si="42"/>
        <v>3.3330454477960791E-2</v>
      </c>
      <c r="D659" s="30">
        <f t="shared" si="40"/>
        <v>0.32686176792901805</v>
      </c>
      <c r="E659" s="30">
        <f t="shared" si="41"/>
        <v>0.37857167806924452</v>
      </c>
    </row>
    <row r="660" spans="2:5" ht="13.9" customHeight="1" x14ac:dyDescent="0.25">
      <c r="B660" s="29">
        <f t="shared" si="43"/>
        <v>6.7719486081369444</v>
      </c>
      <c r="C660" s="30">
        <f t="shared" si="42"/>
        <v>3.3232090337297307E-2</v>
      </c>
      <c r="D660" s="30">
        <f t="shared" si="40"/>
        <v>0.32589714031077349</v>
      </c>
      <c r="E660" s="30">
        <f t="shared" si="41"/>
        <v>0.37857167806924458</v>
      </c>
    </row>
    <row r="661" spans="2:5" ht="13.9" customHeight="1" x14ac:dyDescent="0.25">
      <c r="B661" s="29">
        <f t="shared" si="43"/>
        <v>6.7819486081369442</v>
      </c>
      <c r="C661" s="30">
        <f t="shared" si="42"/>
        <v>3.3134160990272325E-2</v>
      </c>
      <c r="D661" s="30">
        <f t="shared" si="40"/>
        <v>0.32493677658330361</v>
      </c>
      <c r="E661" s="30">
        <f t="shared" si="41"/>
        <v>0.37857167806924458</v>
      </c>
    </row>
    <row r="662" spans="2:5" ht="13.9" customHeight="1" x14ac:dyDescent="0.25">
      <c r="B662" s="29">
        <f t="shared" si="43"/>
        <v>6.791948608136944</v>
      </c>
      <c r="C662" s="30">
        <f t="shared" si="42"/>
        <v>3.303666387813034E-2</v>
      </c>
      <c r="D662" s="30">
        <f t="shared" si="40"/>
        <v>0.3239806516536608</v>
      </c>
      <c r="E662" s="30">
        <f t="shared" si="41"/>
        <v>0.37857167806924463</v>
      </c>
    </row>
    <row r="663" spans="2:5" ht="13.9" customHeight="1" x14ac:dyDescent="0.25">
      <c r="B663" s="29">
        <f t="shared" si="43"/>
        <v>6.8019486081369438</v>
      </c>
      <c r="C663" s="30">
        <f t="shared" si="42"/>
        <v>3.2939596460910957E-2</v>
      </c>
      <c r="D663" s="30">
        <f t="shared" si="40"/>
        <v>0.32302874061321546</v>
      </c>
      <c r="E663" s="30">
        <f t="shared" si="41"/>
        <v>0.37857167806924452</v>
      </c>
    </row>
    <row r="664" spans="2:5" ht="13.9" customHeight="1" x14ac:dyDescent="0.25">
      <c r="B664" s="29">
        <f t="shared" si="43"/>
        <v>6.8119486081369436</v>
      </c>
      <c r="C664" s="30">
        <f t="shared" si="42"/>
        <v>3.2842956217283552E-2</v>
      </c>
      <c r="D664" s="30">
        <f t="shared" si="40"/>
        <v>0.32208101873603456</v>
      </c>
      <c r="E664" s="30">
        <f t="shared" si="41"/>
        <v>0.37857167806924452</v>
      </c>
    </row>
    <row r="665" spans="2:5" ht="13.9" customHeight="1" x14ac:dyDescent="0.25">
      <c r="B665" s="29">
        <f t="shared" si="43"/>
        <v>6.8219486081369434</v>
      </c>
      <c r="C665" s="30">
        <f t="shared" si="42"/>
        <v>3.274674064438346E-2</v>
      </c>
      <c r="D665" s="30">
        <f t="shared" si="40"/>
        <v>0.32113746147727523</v>
      </c>
      <c r="E665" s="30">
        <f t="shared" si="41"/>
        <v>0.37857167806924458</v>
      </c>
    </row>
    <row r="666" spans="2:5" ht="13.9" customHeight="1" x14ac:dyDescent="0.25">
      <c r="B666" s="29">
        <f t="shared" si="43"/>
        <v>6.8319486081369432</v>
      </c>
      <c r="C666" s="30">
        <f t="shared" si="42"/>
        <v>3.2650947257649963E-2</v>
      </c>
      <c r="D666" s="30">
        <f t="shared" si="40"/>
        <v>0.32019804447159589</v>
      </c>
      <c r="E666" s="30">
        <f t="shared" si="41"/>
        <v>0.37857167806924458</v>
      </c>
    </row>
    <row r="667" spans="2:5" ht="13.9" customHeight="1" x14ac:dyDescent="0.25">
      <c r="B667" s="29">
        <f t="shared" si="43"/>
        <v>6.8419486081369429</v>
      </c>
      <c r="C667" s="30">
        <f t="shared" si="42"/>
        <v>3.2555573590665902E-2</v>
      </c>
      <c r="D667" s="30">
        <f t="shared" si="40"/>
        <v>0.31926274353158329</v>
      </c>
      <c r="E667" s="30">
        <f t="shared" si="41"/>
        <v>0.37857167806924452</v>
      </c>
    </row>
    <row r="668" spans="2:5" ht="13.9" customHeight="1" x14ac:dyDescent="0.25">
      <c r="B668" s="29">
        <f t="shared" si="43"/>
        <v>6.8519486081369427</v>
      </c>
      <c r="C668" s="30">
        <f t="shared" si="42"/>
        <v>3.2460617194998882E-2</v>
      </c>
      <c r="D668" s="30">
        <f t="shared" si="40"/>
        <v>0.31833153464619551</v>
      </c>
      <c r="E668" s="30">
        <f t="shared" si="41"/>
        <v>0.37857167806924458</v>
      </c>
    </row>
    <row r="669" spans="2:5" ht="13.9" customHeight="1" x14ac:dyDescent="0.25">
      <c r="B669" s="29">
        <f t="shared" si="43"/>
        <v>6.8619486081369425</v>
      </c>
      <c r="C669" s="30">
        <f t="shared" si="42"/>
        <v>3.2366075640044158E-2</v>
      </c>
      <c r="D669" s="30">
        <f t="shared" si="40"/>
        <v>0.31740439397922104</v>
      </c>
      <c r="E669" s="30">
        <f t="shared" si="41"/>
        <v>0.37857167806924463</v>
      </c>
    </row>
    <row r="670" spans="2:5" ht="13.9" customHeight="1" x14ac:dyDescent="0.25">
      <c r="B670" s="29">
        <f t="shared" si="43"/>
        <v>6.8719486081369423</v>
      </c>
      <c r="C670" s="30">
        <f t="shared" si="42"/>
        <v>3.2271946512869076E-2</v>
      </c>
      <c r="D670" s="30">
        <f t="shared" si="40"/>
        <v>0.31648129786775314</v>
      </c>
      <c r="E670" s="30">
        <f t="shared" si="41"/>
        <v>0.37857167806924458</v>
      </c>
    </row>
    <row r="671" spans="2:5" ht="13.9" customHeight="1" x14ac:dyDescent="0.25">
      <c r="B671" s="29">
        <f t="shared" si="43"/>
        <v>6.8819486081369421</v>
      </c>
      <c r="C671" s="30">
        <f t="shared" si="42"/>
        <v>3.2178227418059133E-2</v>
      </c>
      <c r="D671" s="30">
        <f t="shared" si="40"/>
        <v>0.31556222282068047</v>
      </c>
      <c r="E671" s="30">
        <f t="shared" si="41"/>
        <v>0.37857167806924458</v>
      </c>
    </row>
    <row r="672" spans="2:5" ht="13.9" customHeight="1" x14ac:dyDescent="0.25">
      <c r="B672" s="29">
        <f t="shared" si="43"/>
        <v>6.8919486081369419</v>
      </c>
      <c r="C672" s="30">
        <f t="shared" si="42"/>
        <v>3.2084915977565541E-2</v>
      </c>
      <c r="D672" s="30">
        <f t="shared" si="40"/>
        <v>0.31464714551719197</v>
      </c>
      <c r="E672" s="30">
        <f t="shared" si="41"/>
        <v>0.37857167806924463</v>
      </c>
    </row>
    <row r="673" spans="2:5" ht="13.9" customHeight="1" x14ac:dyDescent="0.25">
      <c r="B673" s="29">
        <f t="shared" si="43"/>
        <v>6.9019486081369417</v>
      </c>
      <c r="C673" s="30">
        <f t="shared" si="42"/>
        <v>3.1992009830554405E-2</v>
      </c>
      <c r="D673" s="30">
        <f t="shared" si="40"/>
        <v>0.31373604280529788</v>
      </c>
      <c r="E673" s="30">
        <f t="shared" si="41"/>
        <v>0.37857167806924458</v>
      </c>
    </row>
    <row r="674" spans="2:5" ht="13.9" customHeight="1" x14ac:dyDescent="0.25">
      <c r="B674" s="29">
        <f t="shared" si="43"/>
        <v>6.9119486081369415</v>
      </c>
      <c r="C674" s="30">
        <f t="shared" si="42"/>
        <v>3.1899506633257399E-2</v>
      </c>
      <c r="D674" s="30">
        <f t="shared" si="40"/>
        <v>0.31282889170036532</v>
      </c>
      <c r="E674" s="30">
        <f t="shared" si="41"/>
        <v>0.37857167806924452</v>
      </c>
    </row>
    <row r="675" spans="2:5" ht="13.9" customHeight="1" x14ac:dyDescent="0.25">
      <c r="B675" s="29">
        <f t="shared" si="43"/>
        <v>6.9219486081369412</v>
      </c>
      <c r="C675" s="30">
        <f t="shared" si="42"/>
        <v>3.1807404058823922E-2</v>
      </c>
      <c r="D675" s="30">
        <f t="shared" si="40"/>
        <v>0.31192566938366856</v>
      </c>
      <c r="E675" s="30">
        <f t="shared" si="41"/>
        <v>0.37857167806924463</v>
      </c>
    </row>
    <row r="676" spans="2:5" ht="13.9" customHeight="1" x14ac:dyDescent="0.25">
      <c r="B676" s="29">
        <f t="shared" si="43"/>
        <v>6.931948608136941</v>
      </c>
      <c r="C676" s="30">
        <f t="shared" si="42"/>
        <v>3.1715699797174771E-2</v>
      </c>
      <c r="D676" s="30">
        <f t="shared" si="40"/>
        <v>0.31102635320095379</v>
      </c>
      <c r="E676" s="30">
        <f t="shared" si="41"/>
        <v>0.37857167806924452</v>
      </c>
    </row>
    <row r="677" spans="2:5" ht="13.9" customHeight="1" x14ac:dyDescent="0.25">
      <c r="B677" s="29">
        <f t="shared" si="43"/>
        <v>6.9419486081369408</v>
      </c>
      <c r="C677" s="30">
        <f t="shared" si="42"/>
        <v>3.1624391554857322E-2</v>
      </c>
      <c r="D677" s="30">
        <f t="shared" si="40"/>
        <v>0.31013092066101927</v>
      </c>
      <c r="E677" s="30">
        <f t="shared" si="41"/>
        <v>0.37857167806924458</v>
      </c>
    </row>
    <row r="678" spans="2:5" ht="13.9" customHeight="1" x14ac:dyDescent="0.25">
      <c r="B678" s="29">
        <f t="shared" si="43"/>
        <v>6.9519486081369406</v>
      </c>
      <c r="C678" s="30">
        <f t="shared" si="42"/>
        <v>3.1533477054902108E-2</v>
      </c>
      <c r="D678" s="30">
        <f t="shared" si="40"/>
        <v>0.30923934943430847</v>
      </c>
      <c r="E678" s="30">
        <f t="shared" si="41"/>
        <v>0.37857167806924458</v>
      </c>
    </row>
    <row r="679" spans="2:5" ht="13.9" customHeight="1" x14ac:dyDescent="0.25">
      <c r="B679" s="29">
        <f t="shared" si="43"/>
        <v>6.9619486081369404</v>
      </c>
      <c r="C679" s="30">
        <f t="shared" si="42"/>
        <v>3.1442954036680862E-2</v>
      </c>
      <c r="D679" s="30">
        <f t="shared" si="40"/>
        <v>0.30835161735151817</v>
      </c>
      <c r="E679" s="30">
        <f t="shared" si="41"/>
        <v>0.37857167806924458</v>
      </c>
    </row>
    <row r="680" spans="2:5" ht="13.9" customHeight="1" x14ac:dyDescent="0.25">
      <c r="B680" s="29">
        <f t="shared" si="43"/>
        <v>6.9719486081369402</v>
      </c>
      <c r="C680" s="30">
        <f t="shared" si="42"/>
        <v>3.1352820255765988E-2</v>
      </c>
      <c r="D680" s="30">
        <f t="shared" si="40"/>
        <v>0.30746770240222032</v>
      </c>
      <c r="E680" s="30">
        <f t="shared" si="41"/>
        <v>0.37857167806924458</v>
      </c>
    </row>
    <row r="681" spans="2:5" ht="13.9" customHeight="1" x14ac:dyDescent="0.25">
      <c r="B681" s="29">
        <f t="shared" si="43"/>
        <v>6.98194860813694</v>
      </c>
      <c r="C681" s="30">
        <f t="shared" si="42"/>
        <v>3.1263073483791474E-2</v>
      </c>
      <c r="D681" s="30">
        <f t="shared" si="40"/>
        <v>0.30658758273349784</v>
      </c>
      <c r="E681" s="30">
        <f t="shared" si="41"/>
        <v>0.37857167806924458</v>
      </c>
    </row>
    <row r="682" spans="2:5" ht="13.9" customHeight="1" x14ac:dyDescent="0.25">
      <c r="B682" s="29">
        <f t="shared" si="43"/>
        <v>6.9919486081369397</v>
      </c>
      <c r="C682" s="30">
        <f t="shared" si="42"/>
        <v>3.1173711508315105E-2</v>
      </c>
      <c r="D682" s="30">
        <f t="shared" si="40"/>
        <v>0.30571123664859373</v>
      </c>
      <c r="E682" s="30">
        <f t="shared" si="41"/>
        <v>0.37857167806924463</v>
      </c>
    </row>
    <row r="683" spans="2:5" ht="13.9" customHeight="1" x14ac:dyDescent="0.25">
      <c r="B683" s="29">
        <f t="shared" si="43"/>
        <v>7.0019486081369395</v>
      </c>
      <c r="C683" s="30">
        <f t="shared" si="42"/>
        <v>3.1084732132682154E-2</v>
      </c>
      <c r="D683" s="30">
        <f t="shared" si="40"/>
        <v>0.30483864260557403</v>
      </c>
      <c r="E683" s="30">
        <f t="shared" si="41"/>
        <v>0.37857167806924458</v>
      </c>
    </row>
    <row r="684" spans="2:5" ht="13.9" customHeight="1" x14ac:dyDescent="0.25">
      <c r="B684" s="29">
        <f t="shared" si="43"/>
        <v>7.0119486081369393</v>
      </c>
      <c r="C684" s="30">
        <f t="shared" si="42"/>
        <v>3.0996133175890356E-2</v>
      </c>
      <c r="D684" s="30">
        <f t="shared" si="40"/>
        <v>0.30396977921600393</v>
      </c>
      <c r="E684" s="30">
        <f t="shared" si="41"/>
        <v>0.37857167806924452</v>
      </c>
    </row>
    <row r="685" spans="2:5" ht="13.9" customHeight="1" x14ac:dyDescent="0.25">
      <c r="B685" s="29">
        <f t="shared" si="43"/>
        <v>7.0219486081369391</v>
      </c>
      <c r="C685" s="30">
        <f t="shared" si="42"/>
        <v>3.0907912472456289E-2</v>
      </c>
      <c r="D685" s="30">
        <f t="shared" si="40"/>
        <v>0.30310462524363707</v>
      </c>
      <c r="E685" s="30">
        <f t="shared" si="41"/>
        <v>0.37857167806924458</v>
      </c>
    </row>
    <row r="686" spans="2:5" ht="13.9" customHeight="1" x14ac:dyDescent="0.25">
      <c r="B686" s="29">
        <f t="shared" si="43"/>
        <v>7.0319486081369389</v>
      </c>
      <c r="C686" s="30">
        <f t="shared" si="42"/>
        <v>3.0820067872283027E-2</v>
      </c>
      <c r="D686" s="30">
        <f t="shared" si="40"/>
        <v>0.30224315960311793</v>
      </c>
      <c r="E686" s="30">
        <f t="shared" si="41"/>
        <v>0.37857167806924458</v>
      </c>
    </row>
    <row r="687" spans="2:5" ht="13.9" customHeight="1" x14ac:dyDescent="0.25">
      <c r="B687" s="29">
        <f t="shared" si="43"/>
        <v>7.0419486081369387</v>
      </c>
      <c r="C687" s="30">
        <f t="shared" si="42"/>
        <v>3.0732597240529159E-2</v>
      </c>
      <c r="D687" s="30">
        <f t="shared" si="40"/>
        <v>0.30138536135869731</v>
      </c>
      <c r="E687" s="30">
        <f t="shared" si="41"/>
        <v>0.37857167806924463</v>
      </c>
    </row>
    <row r="688" spans="2:5" ht="13.9" customHeight="1" x14ac:dyDescent="0.25">
      <c r="B688" s="29">
        <f t="shared" si="43"/>
        <v>7.0519486081369385</v>
      </c>
      <c r="C688" s="30">
        <f t="shared" si="42"/>
        <v>3.0645498457479048E-2</v>
      </c>
      <c r="D688" s="30">
        <f t="shared" si="40"/>
        <v>0.30053120972295977</v>
      </c>
      <c r="E688" s="30">
        <f t="shared" si="41"/>
        <v>0.37857167806924458</v>
      </c>
    </row>
    <row r="689" spans="2:5" ht="13.9" customHeight="1" x14ac:dyDescent="0.25">
      <c r="B689" s="29">
        <f t="shared" si="43"/>
        <v>7.0619486081369383</v>
      </c>
      <c r="C689" s="30">
        <f t="shared" si="42"/>
        <v>3.0558769418414448E-2</v>
      </c>
      <c r="D689" s="30">
        <f t="shared" si="40"/>
        <v>0.29968068405556497</v>
      </c>
      <c r="E689" s="30">
        <f t="shared" si="41"/>
        <v>0.37857167806924458</v>
      </c>
    </row>
    <row r="690" spans="2:5" ht="13.9" customHeight="1" x14ac:dyDescent="0.25">
      <c r="B690" s="29">
        <f t="shared" si="43"/>
        <v>7.071948608136938</v>
      </c>
      <c r="C690" s="30">
        <f t="shared" si="42"/>
        <v>3.0472408033487341E-2</v>
      </c>
      <c r="D690" s="30">
        <f t="shared" si="40"/>
        <v>0.29883376386200028</v>
      </c>
      <c r="E690" s="30">
        <f t="shared" si="41"/>
        <v>0.37857167806924458</v>
      </c>
    </row>
    <row r="691" spans="2:5" ht="13.9" customHeight="1" x14ac:dyDescent="0.25">
      <c r="B691" s="29">
        <f t="shared" si="43"/>
        <v>7.0819486081369378</v>
      </c>
      <c r="C691" s="30">
        <f t="shared" si="42"/>
        <v>3.0386412227594018E-2</v>
      </c>
      <c r="D691" s="30">
        <f t="shared" si="40"/>
        <v>0.29799042879234622</v>
      </c>
      <c r="E691" s="30">
        <f t="shared" si="41"/>
        <v>0.37857167806924458</v>
      </c>
    </row>
    <row r="692" spans="2:5" ht="13.9" customHeight="1" x14ac:dyDescent="0.25">
      <c r="B692" s="29">
        <f t="shared" si="43"/>
        <v>7.0919486081369376</v>
      </c>
      <c r="C692" s="30">
        <f t="shared" si="42"/>
        <v>3.0300779940250457E-2</v>
      </c>
      <c r="D692" s="30">
        <f t="shared" si="40"/>
        <v>0.29715065864005413</v>
      </c>
      <c r="E692" s="30">
        <f t="shared" si="41"/>
        <v>0.37857167806924458</v>
      </c>
    </row>
    <row r="693" spans="2:5" ht="13.9" customHeight="1" x14ac:dyDescent="0.25">
      <c r="B693" s="29">
        <f t="shared" si="43"/>
        <v>7.1019486081369374</v>
      </c>
      <c r="C693" s="30">
        <f t="shared" si="42"/>
        <v>3.021550912546889E-2</v>
      </c>
      <c r="D693" s="30">
        <f t="shared" si="40"/>
        <v>0.29631443334073576</v>
      </c>
      <c r="E693" s="30">
        <f t="shared" si="41"/>
        <v>0.37857167806924458</v>
      </c>
    </row>
    <row r="694" spans="2:5" ht="13.9" customHeight="1" x14ac:dyDescent="0.25">
      <c r="B694" s="29">
        <f t="shared" si="43"/>
        <v>7.1119486081369372</v>
      </c>
      <c r="C694" s="30">
        <f t="shared" si="42"/>
        <v>3.0130597751635582E-2</v>
      </c>
      <c r="D694" s="30">
        <f t="shared" si="40"/>
        <v>0.29548173297096464</v>
      </c>
      <c r="E694" s="30">
        <f t="shared" si="41"/>
        <v>0.37857167806924458</v>
      </c>
    </row>
    <row r="695" spans="2:5" ht="13.9" customHeight="1" x14ac:dyDescent="0.25">
      <c r="B695" s="29">
        <f t="shared" si="43"/>
        <v>7.121948608136937</v>
      </c>
      <c r="C695" s="30">
        <f t="shared" si="42"/>
        <v>3.0046043801389814E-2</v>
      </c>
      <c r="D695" s="30">
        <f t="shared" si="40"/>
        <v>0.29465253774708944</v>
      </c>
      <c r="E695" s="30">
        <f t="shared" si="41"/>
        <v>0.37857167806924458</v>
      </c>
    </row>
    <row r="696" spans="2:5" ht="13.9" customHeight="1" x14ac:dyDescent="0.25">
      <c r="B696" s="29">
        <f t="shared" si="43"/>
        <v>7.1319486081369368</v>
      </c>
      <c r="C696" s="30">
        <f t="shared" si="42"/>
        <v>2.9961845271504087E-2</v>
      </c>
      <c r="D696" s="30">
        <f t="shared" si="40"/>
        <v>0.29382682802405913</v>
      </c>
      <c r="E696" s="30">
        <f t="shared" si="41"/>
        <v>0.37857167806924458</v>
      </c>
    </row>
    <row r="697" spans="2:5" ht="13.9" customHeight="1" x14ac:dyDescent="0.25">
      <c r="B697" s="29">
        <f t="shared" si="43"/>
        <v>7.1419486081369365</v>
      </c>
      <c r="C697" s="30">
        <f t="shared" si="42"/>
        <v>2.9878000172765439E-2</v>
      </c>
      <c r="D697" s="30">
        <f t="shared" si="40"/>
        <v>0.2930045842942588</v>
      </c>
      <c r="E697" s="30">
        <f t="shared" si="41"/>
        <v>0.37857167806924458</v>
      </c>
    </row>
    <row r="698" spans="2:5" ht="13.9" customHeight="1" x14ac:dyDescent="0.25">
      <c r="B698" s="29">
        <f t="shared" si="43"/>
        <v>7.1519486081369363</v>
      </c>
      <c r="C698" s="30">
        <f t="shared" si="42"/>
        <v>2.9794506529857979E-2</v>
      </c>
      <c r="D698" s="30">
        <f t="shared" si="40"/>
        <v>0.29218578718635824</v>
      </c>
      <c r="E698" s="30">
        <f t="shared" si="41"/>
        <v>0.37857167806924458</v>
      </c>
    </row>
    <row r="699" spans="2:5" ht="13.9" customHeight="1" x14ac:dyDescent="0.25">
      <c r="B699" s="29">
        <f t="shared" si="43"/>
        <v>7.1619486081369361</v>
      </c>
      <c r="C699" s="30">
        <f t="shared" si="42"/>
        <v>2.9711362381246522E-2</v>
      </c>
      <c r="D699" s="30">
        <f t="shared" si="40"/>
        <v>0.29137041746417025</v>
      </c>
      <c r="E699" s="30">
        <f t="shared" si="41"/>
        <v>0.37857167806924458</v>
      </c>
    </row>
    <row r="700" spans="2:5" ht="13.9" customHeight="1" x14ac:dyDescent="0.25">
      <c r="B700" s="29">
        <f t="shared" si="43"/>
        <v>7.1719486081369359</v>
      </c>
      <c r="C700" s="30">
        <f t="shared" si="42"/>
        <v>2.9628565779061412E-2</v>
      </c>
      <c r="D700" s="30">
        <f t="shared" si="40"/>
        <v>0.29055845602552155</v>
      </c>
      <c r="E700" s="30">
        <f t="shared" si="41"/>
        <v>0.37857167806924463</v>
      </c>
    </row>
    <row r="701" spans="2:5" ht="13.9" customHeight="1" x14ac:dyDescent="0.25">
      <c r="B701" s="29">
        <f t="shared" si="43"/>
        <v>7.1819486081369357</v>
      </c>
      <c r="C701" s="30">
        <f t="shared" si="42"/>
        <v>2.9546114788984394E-2</v>
      </c>
      <c r="D701" s="30">
        <f t="shared" si="40"/>
        <v>0.28974988390113321</v>
      </c>
      <c r="E701" s="30">
        <f t="shared" si="41"/>
        <v>0.37857167806924452</v>
      </c>
    </row>
    <row r="702" spans="2:5" ht="13.9" customHeight="1" x14ac:dyDescent="0.25">
      <c r="B702" s="29">
        <f t="shared" si="43"/>
        <v>7.1919486081369355</v>
      </c>
      <c r="C702" s="30">
        <f t="shared" si="42"/>
        <v>2.9464007490135675E-2</v>
      </c>
      <c r="D702" s="30">
        <f t="shared" si="40"/>
        <v>0.2889446822535135</v>
      </c>
      <c r="E702" s="30">
        <f t="shared" si="41"/>
        <v>0.37857167806924452</v>
      </c>
    </row>
    <row r="703" spans="2:5" ht="13.9" customHeight="1" x14ac:dyDescent="0.25">
      <c r="B703" s="29">
        <f t="shared" si="43"/>
        <v>7.2019486081369353</v>
      </c>
      <c r="C703" s="30">
        <f t="shared" si="42"/>
        <v>2.9382241974962031E-2</v>
      </c>
      <c r="D703" s="30">
        <f t="shared" si="40"/>
        <v>0.28814283237586014</v>
      </c>
      <c r="E703" s="30">
        <f t="shared" si="41"/>
        <v>0.37857167806924458</v>
      </c>
    </row>
    <row r="704" spans="2:5" ht="13.9" customHeight="1" x14ac:dyDescent="0.25">
      <c r="B704" s="29">
        <f t="shared" si="43"/>
        <v>7.2119486081369351</v>
      </c>
      <c r="C704" s="30">
        <f t="shared" si="42"/>
        <v>2.930081634912601E-2</v>
      </c>
      <c r="D704" s="30">
        <f t="shared" si="40"/>
        <v>0.28734431569097402</v>
      </c>
      <c r="E704" s="30">
        <f t="shared" si="41"/>
        <v>0.37857167806924458</v>
      </c>
    </row>
    <row r="705" spans="2:5" ht="13.9" customHeight="1" x14ac:dyDescent="0.25">
      <c r="B705" s="29">
        <f t="shared" si="43"/>
        <v>7.2219486081369348</v>
      </c>
      <c r="C705" s="30">
        <f t="shared" si="42"/>
        <v>2.9219728731396211E-2</v>
      </c>
      <c r="D705" s="30">
        <f t="shared" si="40"/>
        <v>0.28654911375018322</v>
      </c>
      <c r="E705" s="30">
        <f t="shared" si="41"/>
        <v>0.37857167806924452</v>
      </c>
    </row>
    <row r="706" spans="2:5" ht="13.9" customHeight="1" x14ac:dyDescent="0.25">
      <c r="B706" s="29">
        <f t="shared" si="43"/>
        <v>7.2319486081369346</v>
      </c>
      <c r="C706" s="30">
        <f t="shared" si="42"/>
        <v>2.9138977253538638E-2</v>
      </c>
      <c r="D706" s="30">
        <f t="shared" si="40"/>
        <v>0.28575720823227735</v>
      </c>
      <c r="E706" s="30">
        <f t="shared" si="41"/>
        <v>0.37857167806924452</v>
      </c>
    </row>
    <row r="707" spans="2:5" ht="13.9" customHeight="1" x14ac:dyDescent="0.25">
      <c r="B707" s="29">
        <f t="shared" si="43"/>
        <v>7.2419486081369344</v>
      </c>
      <c r="C707" s="30">
        <f t="shared" si="42"/>
        <v>2.9058560060209071E-2</v>
      </c>
      <c r="D707" s="30">
        <f t="shared" si="40"/>
        <v>0.28496858094245225</v>
      </c>
      <c r="E707" s="30">
        <f t="shared" si="41"/>
        <v>0.37857167806924452</v>
      </c>
    </row>
    <row r="708" spans="2:5" ht="13.9" customHeight="1" x14ac:dyDescent="0.25">
      <c r="B708" s="29">
        <f t="shared" si="43"/>
        <v>7.2519486081369342</v>
      </c>
      <c r="C708" s="30">
        <f t="shared" si="42"/>
        <v>2.8978475308846504E-2</v>
      </c>
      <c r="D708" s="30">
        <f t="shared" si="40"/>
        <v>0.28418321381126499</v>
      </c>
      <c r="E708" s="30">
        <f t="shared" si="41"/>
        <v>0.37857167806924458</v>
      </c>
    </row>
    <row r="709" spans="2:5" ht="13.9" customHeight="1" x14ac:dyDescent="0.25">
      <c r="B709" s="29">
        <f t="shared" si="43"/>
        <v>7.261948608136934</v>
      </c>
      <c r="C709" s="30">
        <f t="shared" si="42"/>
        <v>2.8898721169567598E-2</v>
      </c>
      <c r="D709" s="30">
        <f t="shared" si="40"/>
        <v>0.28340108889359855</v>
      </c>
      <c r="E709" s="30">
        <f t="shared" si="41"/>
        <v>0.37857167806924452</v>
      </c>
    </row>
    <row r="710" spans="2:5" ht="13.9" customHeight="1" x14ac:dyDescent="0.25">
      <c r="B710" s="29">
        <f t="shared" si="43"/>
        <v>7.2719486081369338</v>
      </c>
      <c r="C710" s="30">
        <f t="shared" si="42"/>
        <v>2.8819295825062166E-2</v>
      </c>
      <c r="D710" s="30">
        <f t="shared" si="40"/>
        <v>0.28262218836763714</v>
      </c>
      <c r="E710" s="30">
        <f t="shared" si="41"/>
        <v>0.37857167806924458</v>
      </c>
    </row>
    <row r="711" spans="2:5" ht="13.9" customHeight="1" x14ac:dyDescent="0.25">
      <c r="B711" s="29">
        <f t="shared" si="43"/>
        <v>7.2819486081369336</v>
      </c>
      <c r="C711" s="30">
        <f t="shared" si="42"/>
        <v>2.8740197470489618E-2</v>
      </c>
      <c r="D711" s="30">
        <f t="shared" si="40"/>
        <v>0.28184649453385052</v>
      </c>
      <c r="E711" s="30">
        <f t="shared" si="41"/>
        <v>0.37857167806924458</v>
      </c>
    </row>
    <row r="712" spans="2:5" ht="13.9" customHeight="1" x14ac:dyDescent="0.25">
      <c r="B712" s="29">
        <f t="shared" si="43"/>
        <v>7.2919486081369334</v>
      </c>
      <c r="C712" s="30">
        <f t="shared" si="42"/>
        <v>2.8661424313376444E-2</v>
      </c>
      <c r="D712" s="30">
        <f t="shared" si="40"/>
        <v>0.28107398981398873</v>
      </c>
      <c r="E712" s="30">
        <f t="shared" si="41"/>
        <v>0.37857167806924452</v>
      </c>
    </row>
    <row r="713" spans="2:5" ht="13.9" customHeight="1" x14ac:dyDescent="0.25">
      <c r="B713" s="29">
        <f t="shared" si="43"/>
        <v>7.3019486081369331</v>
      </c>
      <c r="C713" s="30">
        <f t="shared" si="42"/>
        <v>2.8582974573514674E-2</v>
      </c>
      <c r="D713" s="30">
        <f t="shared" ref="D713:D776" si="44">C713*9.8067</f>
        <v>0.28030465675008631</v>
      </c>
      <c r="E713" s="30">
        <f t="shared" ref="E713:E776" si="45">((B713^2)/(4*PI()^2))*D713</f>
        <v>0.37857167806924452</v>
      </c>
    </row>
    <row r="714" spans="2:5" ht="13.9" customHeight="1" x14ac:dyDescent="0.25">
      <c r="B714" s="29">
        <f t="shared" si="43"/>
        <v>7.3119486081369329</v>
      </c>
      <c r="C714" s="30">
        <f t="shared" si="42"/>
        <v>2.8504846482861276E-2</v>
      </c>
      <c r="D714" s="30">
        <f t="shared" si="44"/>
        <v>0.27953847800347564</v>
      </c>
      <c r="E714" s="30">
        <f t="shared" si="45"/>
        <v>0.37857167806924452</v>
      </c>
    </row>
    <row r="715" spans="2:5" ht="13.9" customHeight="1" x14ac:dyDescent="0.25">
      <c r="B715" s="29">
        <f t="shared" si="43"/>
        <v>7.3219486081369327</v>
      </c>
      <c r="C715" s="30">
        <f t="shared" si="42"/>
        <v>2.842703828543856E-2</v>
      </c>
      <c r="D715" s="30">
        <f t="shared" si="44"/>
        <v>0.2787754363538103</v>
      </c>
      <c r="E715" s="30">
        <f t="shared" si="45"/>
        <v>0.37857167806924458</v>
      </c>
    </row>
    <row r="716" spans="2:5" ht="13.9" customHeight="1" x14ac:dyDescent="0.25">
      <c r="B716" s="29">
        <f t="shared" si="43"/>
        <v>7.3319486081369325</v>
      </c>
      <c r="C716" s="30">
        <f t="shared" si="42"/>
        <v>2.8349548237235497E-2</v>
      </c>
      <c r="D716" s="30">
        <f t="shared" si="44"/>
        <v>0.27801551469809732</v>
      </c>
      <c r="E716" s="30">
        <f t="shared" si="45"/>
        <v>0.37857167806924458</v>
      </c>
    </row>
    <row r="717" spans="2:5" ht="13.9" customHeight="1" x14ac:dyDescent="0.25">
      <c r="B717" s="29">
        <f t="shared" si="43"/>
        <v>7.3419486081369323</v>
      </c>
      <c r="C717" s="30">
        <f t="shared" ref="C717:C780" si="46">IF(B717&lt;6,$C$5/B717,6*$C$5/B717^2)</f>
        <v>2.8272374606109988E-2</v>
      </c>
      <c r="D717" s="30">
        <f t="shared" si="44"/>
        <v>0.2772586960497388</v>
      </c>
      <c r="E717" s="30">
        <f t="shared" si="45"/>
        <v>0.37857167806924452</v>
      </c>
    </row>
    <row r="718" spans="2:5" ht="13.9" customHeight="1" x14ac:dyDescent="0.25">
      <c r="B718" s="29">
        <f t="shared" ref="B718:B781" si="47">B717+0.01</f>
        <v>7.3519486081369321</v>
      </c>
      <c r="C718" s="30">
        <f t="shared" si="46"/>
        <v>2.8195515671692088E-2</v>
      </c>
      <c r="D718" s="30">
        <f t="shared" si="44"/>
        <v>0.2765049635375828</v>
      </c>
      <c r="E718" s="30">
        <f t="shared" si="45"/>
        <v>0.37857167806924458</v>
      </c>
    </row>
    <row r="719" spans="2:5" ht="13.9" customHeight="1" x14ac:dyDescent="0.25">
      <c r="B719" s="29">
        <f t="shared" si="47"/>
        <v>7.3619486081369319</v>
      </c>
      <c r="C719" s="30">
        <f t="shared" si="46"/>
        <v>2.8118969725288101E-2</v>
      </c>
      <c r="D719" s="30">
        <f t="shared" si="44"/>
        <v>0.27575430040498278</v>
      </c>
      <c r="E719" s="30">
        <f t="shared" si="45"/>
        <v>0.37857167806924452</v>
      </c>
    </row>
    <row r="720" spans="2:5" ht="13.9" customHeight="1" x14ac:dyDescent="0.25">
      <c r="B720" s="29">
        <f t="shared" si="47"/>
        <v>7.3719486081369316</v>
      </c>
      <c r="C720" s="30">
        <f t="shared" si="46"/>
        <v>2.8042735069785628E-2</v>
      </c>
      <c r="D720" s="30">
        <f t="shared" si="44"/>
        <v>0.27500669000886668</v>
      </c>
      <c r="E720" s="30">
        <f t="shared" si="45"/>
        <v>0.37857167806924452</v>
      </c>
    </row>
    <row r="721" spans="2:5" ht="13.9" customHeight="1" x14ac:dyDescent="0.25">
      <c r="B721" s="29">
        <f t="shared" si="47"/>
        <v>7.3819486081369314</v>
      </c>
      <c r="C721" s="30">
        <f t="shared" si="46"/>
        <v>2.7966810019559498E-2</v>
      </c>
      <c r="D721" s="30">
        <f t="shared" si="44"/>
        <v>0.2742621158188141</v>
      </c>
      <c r="E721" s="30">
        <f t="shared" si="45"/>
        <v>0.37857167806924458</v>
      </c>
    </row>
    <row r="722" spans="2:5" ht="13.9" customHeight="1" x14ac:dyDescent="0.25">
      <c r="B722" s="29">
        <f t="shared" si="47"/>
        <v>7.3919486081369312</v>
      </c>
      <c r="C722" s="30">
        <f t="shared" si="46"/>
        <v>2.7891192900378586E-2</v>
      </c>
      <c r="D722" s="30">
        <f t="shared" si="44"/>
        <v>0.27352056141614267</v>
      </c>
      <c r="E722" s="30">
        <f t="shared" si="45"/>
        <v>0.37857167806924458</v>
      </c>
    </row>
    <row r="723" spans="2:5" ht="13.9" customHeight="1" x14ac:dyDescent="0.25">
      <c r="B723" s="29">
        <f t="shared" si="47"/>
        <v>7.401948608136931</v>
      </c>
      <c r="C723" s="30">
        <f t="shared" si="46"/>
        <v>2.7815882049313515E-2</v>
      </c>
      <c r="D723" s="30">
        <f t="shared" si="44"/>
        <v>0.27278201049300282</v>
      </c>
      <c r="E723" s="30">
        <f t="shared" si="45"/>
        <v>0.37857167806924458</v>
      </c>
    </row>
    <row r="724" spans="2:5" ht="13.9" customHeight="1" x14ac:dyDescent="0.25">
      <c r="B724" s="29">
        <f t="shared" si="47"/>
        <v>7.4119486081369308</v>
      </c>
      <c r="C724" s="30">
        <f t="shared" si="46"/>
        <v>2.7740875814645228E-2</v>
      </c>
      <c r="D724" s="30">
        <f t="shared" si="44"/>
        <v>0.27204644685148133</v>
      </c>
      <c r="E724" s="30">
        <f t="shared" si="45"/>
        <v>0.37857167806924458</v>
      </c>
    </row>
    <row r="725" spans="2:5" ht="13.9" customHeight="1" x14ac:dyDescent="0.25">
      <c r="B725" s="29">
        <f t="shared" si="47"/>
        <v>7.4219486081369306</v>
      </c>
      <c r="C725" s="30">
        <f t="shared" si="46"/>
        <v>2.7666172555774433E-2</v>
      </c>
      <c r="D725" s="30">
        <f t="shared" si="44"/>
        <v>0.27131385440271311</v>
      </c>
      <c r="E725" s="30">
        <f t="shared" si="45"/>
        <v>0.37857167806924458</v>
      </c>
    </row>
    <row r="726" spans="2:5" ht="13.9" customHeight="1" x14ac:dyDescent="0.25">
      <c r="B726" s="29">
        <f t="shared" si="47"/>
        <v>7.4319486081369304</v>
      </c>
      <c r="C726" s="30">
        <f t="shared" si="46"/>
        <v>2.759177064313189E-2</v>
      </c>
      <c r="D726" s="30">
        <f t="shared" si="44"/>
        <v>0.27058421716600151</v>
      </c>
      <c r="E726" s="30">
        <f t="shared" si="45"/>
        <v>0.37857167806924458</v>
      </c>
    </row>
    <row r="727" spans="2:5" ht="13.9" customHeight="1" x14ac:dyDescent="0.25">
      <c r="B727" s="29">
        <f t="shared" si="47"/>
        <v>7.4419486081369302</v>
      </c>
      <c r="C727" s="30">
        <f t="shared" si="46"/>
        <v>2.7517668458089516E-2</v>
      </c>
      <c r="D727" s="30">
        <f t="shared" si="44"/>
        <v>0.26985751926794643</v>
      </c>
      <c r="E727" s="30">
        <f t="shared" si="45"/>
        <v>0.37857167806924452</v>
      </c>
    </row>
    <row r="728" spans="2:5" ht="13.9" customHeight="1" x14ac:dyDescent="0.25">
      <c r="B728" s="29">
        <f t="shared" si="47"/>
        <v>7.4519486081369299</v>
      </c>
      <c r="C728" s="30">
        <f t="shared" si="46"/>
        <v>2.74438643928724E-2</v>
      </c>
      <c r="D728" s="30">
        <f t="shared" si="44"/>
        <v>0.26913374494158177</v>
      </c>
      <c r="E728" s="30">
        <f t="shared" si="45"/>
        <v>0.37857167806924463</v>
      </c>
    </row>
    <row r="729" spans="2:5" ht="13.9" customHeight="1" x14ac:dyDescent="0.25">
      <c r="B729" s="29">
        <f t="shared" si="47"/>
        <v>7.4619486081369297</v>
      </c>
      <c r="C729" s="30">
        <f t="shared" si="46"/>
        <v>2.7370356850471535E-2</v>
      </c>
      <c r="D729" s="30">
        <f t="shared" si="44"/>
        <v>0.26841287852551921</v>
      </c>
      <c r="E729" s="30">
        <f t="shared" si="45"/>
        <v>0.37857167806924458</v>
      </c>
    </row>
    <row r="730" spans="2:5" ht="13.9" customHeight="1" x14ac:dyDescent="0.25">
      <c r="B730" s="29">
        <f t="shared" si="47"/>
        <v>7.4719486081369295</v>
      </c>
      <c r="C730" s="30">
        <f t="shared" si="46"/>
        <v>2.7297144244557481E-2</v>
      </c>
      <c r="D730" s="30">
        <f t="shared" si="44"/>
        <v>0.26769490446310185</v>
      </c>
      <c r="E730" s="30">
        <f t="shared" si="45"/>
        <v>0.37857167806924463</v>
      </c>
    </row>
    <row r="731" spans="2:5" ht="13.9" customHeight="1" x14ac:dyDescent="0.25">
      <c r="B731" s="29">
        <f t="shared" si="47"/>
        <v>7.4819486081369293</v>
      </c>
      <c r="C731" s="30">
        <f t="shared" si="46"/>
        <v>2.7224224999394732E-2</v>
      </c>
      <c r="D731" s="30">
        <f t="shared" si="44"/>
        <v>0.26697980730156429</v>
      </c>
      <c r="E731" s="30">
        <f t="shared" si="45"/>
        <v>0.37857167806924458</v>
      </c>
    </row>
    <row r="732" spans="2:5" ht="13.9" customHeight="1" x14ac:dyDescent="0.25">
      <c r="B732" s="29">
        <f t="shared" si="47"/>
        <v>7.4919486081369291</v>
      </c>
      <c r="C732" s="30">
        <f t="shared" si="46"/>
        <v>2.7151597549756969E-2</v>
      </c>
      <c r="D732" s="30">
        <f t="shared" si="44"/>
        <v>0.26626757169120163</v>
      </c>
      <c r="E732" s="30">
        <f t="shared" si="45"/>
        <v>0.37857167806924458</v>
      </c>
    </row>
    <row r="733" spans="2:5" ht="13.9" customHeight="1" x14ac:dyDescent="0.25">
      <c r="B733" s="29">
        <f t="shared" si="47"/>
        <v>7.5019486081369289</v>
      </c>
      <c r="C733" s="30">
        <f t="shared" si="46"/>
        <v>2.7079260340843039E-2</v>
      </c>
      <c r="D733" s="30">
        <f t="shared" si="44"/>
        <v>0.26555818238454543</v>
      </c>
      <c r="E733" s="30">
        <f t="shared" si="45"/>
        <v>0.37857167806924458</v>
      </c>
    </row>
    <row r="734" spans="2:5" ht="13.9" customHeight="1" x14ac:dyDescent="0.25">
      <c r="B734" s="29">
        <f t="shared" si="47"/>
        <v>7.5119486081369287</v>
      </c>
      <c r="C734" s="30">
        <f t="shared" si="46"/>
        <v>2.7007211828193746E-2</v>
      </c>
      <c r="D734" s="30">
        <f t="shared" si="44"/>
        <v>0.26485162423554759</v>
      </c>
      <c r="E734" s="30">
        <f t="shared" si="45"/>
        <v>0.37857167806924458</v>
      </c>
    </row>
    <row r="735" spans="2:5" ht="13.9" customHeight="1" x14ac:dyDescent="0.25">
      <c r="B735" s="29">
        <f t="shared" si="47"/>
        <v>7.5219486081369284</v>
      </c>
      <c r="C735" s="30">
        <f t="shared" si="46"/>
        <v>2.693545047760942E-2</v>
      </c>
      <c r="D735" s="30">
        <f t="shared" si="44"/>
        <v>0.26414788219877228</v>
      </c>
      <c r="E735" s="30">
        <f t="shared" si="45"/>
        <v>0.37857167806924452</v>
      </c>
    </row>
    <row r="736" spans="2:5" ht="13.9" customHeight="1" x14ac:dyDescent="0.25">
      <c r="B736" s="29">
        <f t="shared" si="47"/>
        <v>7.5319486081369282</v>
      </c>
      <c r="C736" s="30">
        <f t="shared" si="46"/>
        <v>2.6863974765068244E-2</v>
      </c>
      <c r="D736" s="30">
        <f t="shared" si="44"/>
        <v>0.26344694132859475</v>
      </c>
      <c r="E736" s="30">
        <f t="shared" si="45"/>
        <v>0.37857167806924458</v>
      </c>
    </row>
    <row r="737" spans="2:5" ht="13.9" customHeight="1" x14ac:dyDescent="0.25">
      <c r="B737" s="29">
        <f t="shared" si="47"/>
        <v>7.541948608136928</v>
      </c>
      <c r="C737" s="30">
        <f t="shared" si="46"/>
        <v>2.6792783176645327E-2</v>
      </c>
      <c r="D737" s="30">
        <f t="shared" si="44"/>
        <v>0.26274878677840774</v>
      </c>
      <c r="E737" s="30">
        <f t="shared" si="45"/>
        <v>0.37857167806924463</v>
      </c>
    </row>
    <row r="738" spans="2:5" ht="13.9" customHeight="1" x14ac:dyDescent="0.25">
      <c r="B738" s="29">
        <f t="shared" si="47"/>
        <v>7.5519486081369278</v>
      </c>
      <c r="C738" s="30">
        <f t="shared" si="46"/>
        <v>2.6721874208432535E-2</v>
      </c>
      <c r="D738" s="30">
        <f t="shared" si="44"/>
        <v>0.26205340379983533</v>
      </c>
      <c r="E738" s="30">
        <f t="shared" si="45"/>
        <v>0.37857167806924458</v>
      </c>
    </row>
    <row r="739" spans="2:5" ht="13.9" customHeight="1" x14ac:dyDescent="0.25">
      <c r="B739" s="29">
        <f t="shared" si="47"/>
        <v>7.5619486081369276</v>
      </c>
      <c r="C739" s="30">
        <f t="shared" si="46"/>
        <v>2.6651246366459092E-2</v>
      </c>
      <c r="D739" s="30">
        <f t="shared" si="44"/>
        <v>0.26136077774195438</v>
      </c>
      <c r="E739" s="30">
        <f t="shared" si="45"/>
        <v>0.37857167806924458</v>
      </c>
    </row>
    <row r="740" spans="2:5" ht="13.9" customHeight="1" x14ac:dyDescent="0.25">
      <c r="B740" s="29">
        <f t="shared" si="47"/>
        <v>7.5719486081369274</v>
      </c>
      <c r="C740" s="30">
        <f t="shared" si="46"/>
        <v>2.6580898166612861E-2</v>
      </c>
      <c r="D740" s="30">
        <f t="shared" si="44"/>
        <v>0.26067089405052235</v>
      </c>
      <c r="E740" s="30">
        <f t="shared" si="45"/>
        <v>0.37857167806924463</v>
      </c>
    </row>
    <row r="741" spans="2:5" ht="13.9" customHeight="1" x14ac:dyDescent="0.25">
      <c r="B741" s="29">
        <f t="shared" si="47"/>
        <v>7.5819486081369272</v>
      </c>
      <c r="C741" s="30">
        <f t="shared" si="46"/>
        <v>2.6510828134562382E-2</v>
      </c>
      <c r="D741" s="30">
        <f t="shared" si="44"/>
        <v>0.25998373826721288</v>
      </c>
      <c r="E741" s="30">
        <f t="shared" si="45"/>
        <v>0.37857167806924452</v>
      </c>
    </row>
    <row r="742" spans="2:5" ht="13.9" customHeight="1" x14ac:dyDescent="0.25">
      <c r="B742" s="29">
        <f t="shared" si="47"/>
        <v>7.591948608136927</v>
      </c>
      <c r="C742" s="30">
        <f t="shared" si="46"/>
        <v>2.644103480567964E-2</v>
      </c>
      <c r="D742" s="30">
        <f t="shared" si="44"/>
        <v>0.25929929602885848</v>
      </c>
      <c r="E742" s="30">
        <f t="shared" si="45"/>
        <v>0.37857167806924452</v>
      </c>
    </row>
    <row r="743" spans="2:5" ht="13.9" customHeight="1" x14ac:dyDescent="0.25">
      <c r="B743" s="29">
        <f t="shared" si="47"/>
        <v>7.6019486081369267</v>
      </c>
      <c r="C743" s="30">
        <f t="shared" si="46"/>
        <v>2.6371516724963524E-2</v>
      </c>
      <c r="D743" s="30">
        <f t="shared" si="44"/>
        <v>0.25861755306669976</v>
      </c>
      <c r="E743" s="30">
        <f t="shared" si="45"/>
        <v>0.37857167806924458</v>
      </c>
    </row>
    <row r="744" spans="2:5" ht="13.9" customHeight="1" x14ac:dyDescent="0.25">
      <c r="B744" s="29">
        <f t="shared" si="47"/>
        <v>7.6119486081369265</v>
      </c>
      <c r="C744" s="30">
        <f t="shared" si="46"/>
        <v>2.6302272446963974E-2</v>
      </c>
      <c r="D744" s="30">
        <f t="shared" si="44"/>
        <v>0.2579384952056416</v>
      </c>
      <c r="E744" s="30">
        <f t="shared" si="45"/>
        <v>0.37857167806924458</v>
      </c>
    </row>
    <row r="745" spans="2:5" ht="13.9" customHeight="1" x14ac:dyDescent="0.25">
      <c r="B745" s="29">
        <f t="shared" si="47"/>
        <v>7.6219486081369263</v>
      </c>
      <c r="C745" s="30">
        <f t="shared" si="46"/>
        <v>2.6233300535706886E-2</v>
      </c>
      <c r="D745" s="30">
        <f t="shared" si="44"/>
        <v>0.25726210836351671</v>
      </c>
      <c r="E745" s="30">
        <f t="shared" si="45"/>
        <v>0.37857167806924458</v>
      </c>
    </row>
    <row r="746" spans="2:5" ht="13.9" customHeight="1" x14ac:dyDescent="0.25">
      <c r="B746" s="29">
        <f t="shared" si="47"/>
        <v>7.6319486081369261</v>
      </c>
      <c r="C746" s="30">
        <f t="shared" si="46"/>
        <v>2.6164599564619612E-2</v>
      </c>
      <c r="D746" s="30">
        <f t="shared" si="44"/>
        <v>0.2565883785503551</v>
      </c>
      <c r="E746" s="30">
        <f t="shared" si="45"/>
        <v>0.37857167806924447</v>
      </c>
    </row>
    <row r="747" spans="2:5" ht="13.9" customHeight="1" x14ac:dyDescent="0.25">
      <c r="B747" s="29">
        <f t="shared" si="47"/>
        <v>7.6419486081369259</v>
      </c>
      <c r="C747" s="30">
        <f t="shared" si="46"/>
        <v>2.6096168116457243E-2</v>
      </c>
      <c r="D747" s="30">
        <f t="shared" si="44"/>
        <v>0.25591729186766121</v>
      </c>
      <c r="E747" s="30">
        <f t="shared" si="45"/>
        <v>0.37857167806924452</v>
      </c>
    </row>
    <row r="748" spans="2:5" ht="13.9" customHeight="1" x14ac:dyDescent="0.25">
      <c r="B748" s="29">
        <f t="shared" si="47"/>
        <v>7.6519486081369257</v>
      </c>
      <c r="C748" s="30">
        <f t="shared" si="46"/>
        <v>2.6028004783229485E-2</v>
      </c>
      <c r="D748" s="30">
        <f t="shared" si="44"/>
        <v>0.25524883450769659</v>
      </c>
      <c r="E748" s="30">
        <f t="shared" si="45"/>
        <v>0.37857167806924458</v>
      </c>
    </row>
    <row r="749" spans="2:5" ht="13.9" customHeight="1" x14ac:dyDescent="0.25">
      <c r="B749" s="29">
        <f t="shared" si="47"/>
        <v>7.6619486081369255</v>
      </c>
      <c r="C749" s="30">
        <f t="shared" si="46"/>
        <v>2.5960108166128246E-2</v>
      </c>
      <c r="D749" s="30">
        <f t="shared" si="44"/>
        <v>0.25458299275276985</v>
      </c>
      <c r="E749" s="30">
        <f t="shared" si="45"/>
        <v>0.37857167806924458</v>
      </c>
    </row>
    <row r="750" spans="2:5" ht="13.9" customHeight="1" x14ac:dyDescent="0.25">
      <c r="B750" s="29">
        <f t="shared" si="47"/>
        <v>7.6719486081369253</v>
      </c>
      <c r="C750" s="30">
        <f t="shared" si="46"/>
        <v>2.5892476875455865E-2</v>
      </c>
      <c r="D750" s="30">
        <f t="shared" si="44"/>
        <v>0.25391975297453301</v>
      </c>
      <c r="E750" s="30">
        <f t="shared" si="45"/>
        <v>0.37857167806924458</v>
      </c>
    </row>
    <row r="751" spans="2:5" ht="13.9" customHeight="1" x14ac:dyDescent="0.25">
      <c r="B751" s="29">
        <f t="shared" si="47"/>
        <v>7.681948608136925</v>
      </c>
      <c r="C751" s="30">
        <f t="shared" si="46"/>
        <v>2.5825109530554009E-2</v>
      </c>
      <c r="D751" s="30">
        <f t="shared" si="44"/>
        <v>0.25325910163328397</v>
      </c>
      <c r="E751" s="30">
        <f t="shared" si="45"/>
        <v>0.37857167806924452</v>
      </c>
    </row>
    <row r="752" spans="2:5" ht="13.9" customHeight="1" x14ac:dyDescent="0.25">
      <c r="B752" s="29">
        <f t="shared" si="47"/>
        <v>7.6919486081369248</v>
      </c>
      <c r="C752" s="30">
        <f t="shared" si="46"/>
        <v>2.5758004759733208E-2</v>
      </c>
      <c r="D752" s="30">
        <f t="shared" si="44"/>
        <v>0.25260102527727563</v>
      </c>
      <c r="E752" s="30">
        <f t="shared" si="45"/>
        <v>0.37857167806924458</v>
      </c>
    </row>
    <row r="753" spans="2:5" ht="13.9" customHeight="1" x14ac:dyDescent="0.25">
      <c r="B753" s="29">
        <f t="shared" si="47"/>
        <v>7.7019486081369246</v>
      </c>
      <c r="C753" s="30">
        <f t="shared" si="46"/>
        <v>2.5691161200203025E-2</v>
      </c>
      <c r="D753" s="30">
        <f t="shared" si="44"/>
        <v>0.25194551054203096</v>
      </c>
      <c r="E753" s="30">
        <f t="shared" si="45"/>
        <v>0.37857167806924458</v>
      </c>
    </row>
    <row r="754" spans="2:5" ht="13.9" customHeight="1" x14ac:dyDescent="0.25">
      <c r="B754" s="29">
        <f t="shared" si="47"/>
        <v>7.7119486081369244</v>
      </c>
      <c r="C754" s="30">
        <f t="shared" si="46"/>
        <v>2.5624577498002864E-2</v>
      </c>
      <c r="D754" s="30">
        <f t="shared" si="44"/>
        <v>0.25129254414966468</v>
      </c>
      <c r="E754" s="30">
        <f t="shared" si="45"/>
        <v>0.37857167806924458</v>
      </c>
    </row>
    <row r="755" spans="2:5" ht="13.9" customHeight="1" x14ac:dyDescent="0.25">
      <c r="B755" s="29">
        <f t="shared" si="47"/>
        <v>7.7219486081369242</v>
      </c>
      <c r="C755" s="30">
        <f t="shared" si="46"/>
        <v>2.5558252307933425E-2</v>
      </c>
      <c r="D755" s="30">
        <f t="shared" si="44"/>
        <v>0.2506421129082107</v>
      </c>
      <c r="E755" s="30">
        <f t="shared" si="45"/>
        <v>0.37857167806924458</v>
      </c>
    </row>
    <row r="756" spans="2:5" ht="13.9" customHeight="1" x14ac:dyDescent="0.25">
      <c r="B756" s="29">
        <f t="shared" si="47"/>
        <v>7.731948608136924</v>
      </c>
      <c r="C756" s="30">
        <f t="shared" si="46"/>
        <v>2.5492184293488734E-2</v>
      </c>
      <c r="D756" s="30">
        <f t="shared" si="44"/>
        <v>0.24999420371095596</v>
      </c>
      <c r="E756" s="30">
        <f t="shared" si="45"/>
        <v>0.37857167806924458</v>
      </c>
    </row>
    <row r="757" spans="2:5" ht="13.9" customHeight="1" x14ac:dyDescent="0.25">
      <c r="B757" s="29">
        <f t="shared" si="47"/>
        <v>7.7419486081369238</v>
      </c>
      <c r="C757" s="30">
        <f t="shared" si="46"/>
        <v>2.5426372126788825E-2</v>
      </c>
      <c r="D757" s="30">
        <f t="shared" si="44"/>
        <v>0.24934880353577996</v>
      </c>
      <c r="E757" s="30">
        <f t="shared" si="45"/>
        <v>0.37857167806924458</v>
      </c>
    </row>
    <row r="758" spans="2:5" ht="13.9" customHeight="1" x14ac:dyDescent="0.25">
      <c r="B758" s="29">
        <f t="shared" si="47"/>
        <v>7.7519486081369235</v>
      </c>
      <c r="C758" s="30">
        <f t="shared" si="46"/>
        <v>2.5360814488513024E-2</v>
      </c>
      <c r="D758" s="30">
        <f t="shared" si="44"/>
        <v>0.24870589944450067</v>
      </c>
      <c r="E758" s="30">
        <f t="shared" si="45"/>
        <v>0.37857167806924458</v>
      </c>
    </row>
    <row r="759" spans="2:5" ht="13.9" customHeight="1" x14ac:dyDescent="0.25">
      <c r="B759" s="29">
        <f t="shared" si="47"/>
        <v>7.7619486081369233</v>
      </c>
      <c r="C759" s="30">
        <f t="shared" si="46"/>
        <v>2.5295510067833822E-2</v>
      </c>
      <c r="D759" s="30">
        <f t="shared" si="44"/>
        <v>0.24806547858222591</v>
      </c>
      <c r="E759" s="30">
        <f t="shared" si="45"/>
        <v>0.37857167806924458</v>
      </c>
    </row>
    <row r="760" spans="2:5" ht="13.9" customHeight="1" x14ac:dyDescent="0.25">
      <c r="B760" s="29">
        <f t="shared" si="47"/>
        <v>7.7719486081369231</v>
      </c>
      <c r="C760" s="30">
        <f t="shared" si="46"/>
        <v>2.523045756235134E-2</v>
      </c>
      <c r="D760" s="30">
        <f t="shared" si="44"/>
        <v>0.24742752817671088</v>
      </c>
      <c r="E760" s="30">
        <f t="shared" si="45"/>
        <v>0.37857167806924458</v>
      </c>
    </row>
    <row r="761" spans="2:5" ht="13.9" customHeight="1" x14ac:dyDescent="0.25">
      <c r="B761" s="29">
        <f t="shared" si="47"/>
        <v>7.7819486081369229</v>
      </c>
      <c r="C761" s="30">
        <f t="shared" si="46"/>
        <v>2.5165655678028417E-2</v>
      </c>
      <c r="D761" s="30">
        <f t="shared" si="44"/>
        <v>0.24679203553772125</v>
      </c>
      <c r="E761" s="30">
        <f t="shared" si="45"/>
        <v>0.37857167806924458</v>
      </c>
    </row>
    <row r="762" spans="2:5" ht="13.9" customHeight="1" x14ac:dyDescent="0.25">
      <c r="B762" s="29">
        <f t="shared" si="47"/>
        <v>7.7919486081369227</v>
      </c>
      <c r="C762" s="30">
        <f t="shared" si="46"/>
        <v>2.510110312912623E-2</v>
      </c>
      <c r="D762" s="30">
        <f t="shared" si="44"/>
        <v>0.24615898805640218</v>
      </c>
      <c r="E762" s="30">
        <f t="shared" si="45"/>
        <v>0.37857167806924458</v>
      </c>
    </row>
    <row r="763" spans="2:5" ht="13.9" customHeight="1" x14ac:dyDescent="0.25">
      <c r="B763" s="29">
        <f t="shared" si="47"/>
        <v>7.8019486081369225</v>
      </c>
      <c r="C763" s="30">
        <f t="shared" si="46"/>
        <v>2.5036798638140536E-2</v>
      </c>
      <c r="D763" s="30">
        <f t="shared" si="44"/>
        <v>0.24552837320465279</v>
      </c>
      <c r="E763" s="30">
        <f t="shared" si="45"/>
        <v>0.37857167806924458</v>
      </c>
    </row>
    <row r="764" spans="2:5" ht="13.9" customHeight="1" x14ac:dyDescent="0.25">
      <c r="B764" s="29">
        <f t="shared" si="47"/>
        <v>7.8119486081369223</v>
      </c>
      <c r="C764" s="30">
        <f t="shared" si="46"/>
        <v>2.4972740935738456E-2</v>
      </c>
      <c r="D764" s="30">
        <f t="shared" si="44"/>
        <v>0.2449001785345063</v>
      </c>
      <c r="E764" s="30">
        <f t="shared" si="45"/>
        <v>0.37857167806924458</v>
      </c>
    </row>
    <row r="765" spans="2:5" ht="13.9" customHeight="1" x14ac:dyDescent="0.25">
      <c r="B765" s="29">
        <f t="shared" si="47"/>
        <v>7.8219486081369221</v>
      </c>
      <c r="C765" s="30">
        <f t="shared" si="46"/>
        <v>2.4908928760695837E-2</v>
      </c>
      <c r="D765" s="30">
        <f t="shared" si="44"/>
        <v>0.24427439167751586</v>
      </c>
      <c r="E765" s="30">
        <f t="shared" si="45"/>
        <v>0.37857167806924458</v>
      </c>
    </row>
    <row r="766" spans="2:5" ht="13.9" customHeight="1" x14ac:dyDescent="0.25">
      <c r="B766" s="29">
        <f t="shared" si="47"/>
        <v>7.8319486081369218</v>
      </c>
      <c r="C766" s="30">
        <f t="shared" si="46"/>
        <v>2.4845360859835179E-2</v>
      </c>
      <c r="D766" s="30">
        <f t="shared" si="44"/>
        <v>0.24365100034414564</v>
      </c>
      <c r="E766" s="30">
        <f t="shared" si="45"/>
        <v>0.37857167806924458</v>
      </c>
    </row>
    <row r="767" spans="2:5" ht="13.9" customHeight="1" x14ac:dyDescent="0.25">
      <c r="B767" s="29">
        <f t="shared" si="47"/>
        <v>7.8419486081369216</v>
      </c>
      <c r="C767" s="30">
        <f t="shared" si="46"/>
        <v>2.4782035987964093E-2</v>
      </c>
      <c r="D767" s="30">
        <f t="shared" si="44"/>
        <v>0.24302999232316747</v>
      </c>
      <c r="E767" s="30">
        <f t="shared" si="45"/>
        <v>0.37857167806924463</v>
      </c>
    </row>
    <row r="768" spans="2:5" ht="13.9" customHeight="1" x14ac:dyDescent="0.25">
      <c r="B768" s="29">
        <f t="shared" si="47"/>
        <v>7.8519486081369214</v>
      </c>
      <c r="C768" s="30">
        <f t="shared" si="46"/>
        <v>2.4718952907814336E-2</v>
      </c>
      <c r="D768" s="30">
        <f t="shared" si="44"/>
        <v>0.24241135548106282</v>
      </c>
      <c r="E768" s="30">
        <f t="shared" si="45"/>
        <v>0.37857167806924458</v>
      </c>
    </row>
    <row r="769" spans="2:5" ht="13.9" customHeight="1" x14ac:dyDescent="0.25">
      <c r="B769" s="29">
        <f t="shared" si="47"/>
        <v>7.8619486081369212</v>
      </c>
      <c r="C769" s="30">
        <f t="shared" si="46"/>
        <v>2.4656110389981372E-2</v>
      </c>
      <c r="D769" s="30">
        <f t="shared" si="44"/>
        <v>0.2417950777614303</v>
      </c>
      <c r="E769" s="30">
        <f t="shared" si="45"/>
        <v>0.37857167806924458</v>
      </c>
    </row>
    <row r="770" spans="2:5" ht="13.9" customHeight="1" x14ac:dyDescent="0.25">
      <c r="B770" s="29">
        <f t="shared" si="47"/>
        <v>7.871948608136921</v>
      </c>
      <c r="C770" s="30">
        <f t="shared" si="46"/>
        <v>2.4593507212864463E-2</v>
      </c>
      <c r="D770" s="30">
        <f t="shared" si="44"/>
        <v>0.2411811471843979</v>
      </c>
      <c r="E770" s="30">
        <f t="shared" si="45"/>
        <v>0.37857167806924452</v>
      </c>
    </row>
    <row r="771" spans="2:5" ht="13.9" customHeight="1" x14ac:dyDescent="0.25">
      <c r="B771" s="29">
        <f t="shared" si="47"/>
        <v>7.8819486081369208</v>
      </c>
      <c r="C771" s="30">
        <f t="shared" si="46"/>
        <v>2.4531142162607322E-2</v>
      </c>
      <c r="D771" s="30">
        <f t="shared" si="44"/>
        <v>0.2405695518460412</v>
      </c>
      <c r="E771" s="30">
        <f t="shared" si="45"/>
        <v>0.37857167806924458</v>
      </c>
    </row>
    <row r="772" spans="2:5" ht="13.9" customHeight="1" x14ac:dyDescent="0.25">
      <c r="B772" s="29">
        <f t="shared" si="47"/>
        <v>7.8919486081369206</v>
      </c>
      <c r="C772" s="30">
        <f t="shared" si="46"/>
        <v>2.4469014033039242E-2</v>
      </c>
      <c r="D772" s="30">
        <f t="shared" si="44"/>
        <v>0.23996027991780591</v>
      </c>
      <c r="E772" s="30">
        <f t="shared" si="45"/>
        <v>0.37857167806924458</v>
      </c>
    </row>
    <row r="773" spans="2:5" ht="13.9" customHeight="1" x14ac:dyDescent="0.25">
      <c r="B773" s="29">
        <f t="shared" si="47"/>
        <v>7.9019486081369203</v>
      </c>
      <c r="C773" s="30">
        <f t="shared" si="46"/>
        <v>2.4407121625616809E-2</v>
      </c>
      <c r="D773" s="30">
        <f t="shared" si="44"/>
        <v>0.23935331964593634</v>
      </c>
      <c r="E773" s="30">
        <f t="shared" si="45"/>
        <v>0.37857167806924452</v>
      </c>
    </row>
    <row r="774" spans="2:5" ht="13.9" customHeight="1" x14ac:dyDescent="0.25">
      <c r="B774" s="29">
        <f t="shared" si="47"/>
        <v>7.9119486081369201</v>
      </c>
      <c r="C774" s="30">
        <f t="shared" si="46"/>
        <v>2.4345463749366074E-2</v>
      </c>
      <c r="D774" s="30">
        <f t="shared" si="44"/>
        <v>0.23874865935090825</v>
      </c>
      <c r="E774" s="30">
        <f t="shared" si="45"/>
        <v>0.37857167806924458</v>
      </c>
    </row>
    <row r="775" spans="2:5" ht="13.9" customHeight="1" x14ac:dyDescent="0.25">
      <c r="B775" s="29">
        <f t="shared" si="47"/>
        <v>7.9219486081369199</v>
      </c>
      <c r="C775" s="30">
        <f t="shared" si="46"/>
        <v>2.4284039220825268E-2</v>
      </c>
      <c r="D775" s="30">
        <f t="shared" si="44"/>
        <v>0.23814628742686714</v>
      </c>
      <c r="E775" s="30">
        <f t="shared" si="45"/>
        <v>0.37857167806924458</v>
      </c>
    </row>
    <row r="776" spans="2:5" ht="13.9" customHeight="1" x14ac:dyDescent="0.25">
      <c r="B776" s="29">
        <f t="shared" si="47"/>
        <v>7.9319486081369197</v>
      </c>
      <c r="C776" s="30">
        <f t="shared" si="46"/>
        <v>2.4222846863988005E-2</v>
      </c>
      <c r="D776" s="30">
        <f t="shared" si="44"/>
        <v>0.23754619234107116</v>
      </c>
      <c r="E776" s="30">
        <f t="shared" si="45"/>
        <v>0.37857167806924458</v>
      </c>
    </row>
    <row r="777" spans="2:5" ht="13.9" customHeight="1" x14ac:dyDescent="0.25">
      <c r="B777" s="29">
        <f t="shared" si="47"/>
        <v>7.9419486081369195</v>
      </c>
      <c r="C777" s="30">
        <f t="shared" si="46"/>
        <v>2.4161885510247009E-2</v>
      </c>
      <c r="D777" s="30">
        <f t="shared" ref="D777:D840" si="48">C777*9.8067</f>
        <v>0.23694836263333932</v>
      </c>
      <c r="E777" s="30">
        <f t="shared" ref="E777:E840" si="49">((B777^2)/(4*PI()^2))*D777</f>
        <v>0.37857167806924458</v>
      </c>
    </row>
    <row r="778" spans="2:5" ht="13.9" customHeight="1" x14ac:dyDescent="0.25">
      <c r="B778" s="29">
        <f t="shared" si="47"/>
        <v>7.9519486081369193</v>
      </c>
      <c r="C778" s="30">
        <f t="shared" si="46"/>
        <v>2.4101153998338308E-2</v>
      </c>
      <c r="D778" s="30">
        <f t="shared" si="48"/>
        <v>0.23635278691550426</v>
      </c>
      <c r="E778" s="30">
        <f t="shared" si="49"/>
        <v>0.37857167806924458</v>
      </c>
    </row>
    <row r="779" spans="2:5" ht="13.9" customHeight="1" x14ac:dyDescent="0.25">
      <c r="B779" s="29">
        <f t="shared" si="47"/>
        <v>7.9619486081369191</v>
      </c>
      <c r="C779" s="30">
        <f t="shared" si="46"/>
        <v>2.4040651174285929E-2</v>
      </c>
      <c r="D779" s="30">
        <f t="shared" si="48"/>
        <v>0.2357594538708698</v>
      </c>
      <c r="E779" s="30">
        <f t="shared" si="49"/>
        <v>0.37857167806924458</v>
      </c>
    </row>
    <row r="780" spans="2:5" ht="13.9" customHeight="1" x14ac:dyDescent="0.25">
      <c r="B780" s="29">
        <f t="shared" si="47"/>
        <v>7.9719486081369189</v>
      </c>
      <c r="C780" s="30">
        <f t="shared" si="46"/>
        <v>2.3980375891347088E-2</v>
      </c>
      <c r="D780" s="30">
        <f t="shared" si="48"/>
        <v>0.23516835225367347</v>
      </c>
      <c r="E780" s="30">
        <f t="shared" si="49"/>
        <v>0.37857167806924458</v>
      </c>
    </row>
    <row r="781" spans="2:5" ht="13.9" customHeight="1" x14ac:dyDescent="0.25">
      <c r="B781" s="29">
        <f t="shared" si="47"/>
        <v>7.9819486081369186</v>
      </c>
      <c r="C781" s="30">
        <f t="shared" ref="C781:C844" si="50">IF(B781&lt;6,$C$5/B781,6*$C$5/B781^2)</f>
        <v>2.3920327009957856E-2</v>
      </c>
      <c r="D781" s="30">
        <f t="shared" si="48"/>
        <v>0.23457947088855369</v>
      </c>
      <c r="E781" s="30">
        <f t="shared" si="49"/>
        <v>0.37857167806924458</v>
      </c>
    </row>
    <row r="782" spans="2:5" ht="13.9" customHeight="1" x14ac:dyDescent="0.25">
      <c r="B782" s="29">
        <f t="shared" ref="B782:B845" si="51">B781+0.01</f>
        <v>7.9919486081369184</v>
      </c>
      <c r="C782" s="30">
        <f t="shared" si="50"/>
        <v>2.3860503397679284E-2</v>
      </c>
      <c r="D782" s="30">
        <f t="shared" si="48"/>
        <v>0.2339927986700214</v>
      </c>
      <c r="E782" s="30">
        <f t="shared" si="49"/>
        <v>0.37857167806924458</v>
      </c>
    </row>
    <row r="783" spans="2:5" ht="13.9" customHeight="1" x14ac:dyDescent="0.25">
      <c r="B783" s="29">
        <f t="shared" si="51"/>
        <v>8.0019486081369191</v>
      </c>
      <c r="C783" s="30">
        <f t="shared" si="50"/>
        <v>2.380090392914401E-2</v>
      </c>
      <c r="D783" s="30">
        <f t="shared" si="48"/>
        <v>0.23340832456193655</v>
      </c>
      <c r="E783" s="30">
        <f t="shared" si="49"/>
        <v>0.37857167806924463</v>
      </c>
    </row>
    <row r="784" spans="2:5" ht="13.9" customHeight="1" x14ac:dyDescent="0.25">
      <c r="B784" s="29">
        <f t="shared" si="51"/>
        <v>8.0119486081369189</v>
      </c>
      <c r="C784" s="30">
        <f t="shared" si="50"/>
        <v>2.3741527486003368E-2</v>
      </c>
      <c r="D784" s="30">
        <f t="shared" si="48"/>
        <v>0.23282603759698922</v>
      </c>
      <c r="E784" s="30">
        <f t="shared" si="49"/>
        <v>0.37857167806924463</v>
      </c>
    </row>
    <row r="785" spans="2:5" ht="13.9" customHeight="1" x14ac:dyDescent="0.25">
      <c r="B785" s="29">
        <f t="shared" si="51"/>
        <v>8.0219486081369187</v>
      </c>
      <c r="C785" s="30">
        <f t="shared" si="50"/>
        <v>2.3682372956874875E-2</v>
      </c>
      <c r="D785" s="30">
        <f t="shared" si="48"/>
        <v>0.23224592687618481</v>
      </c>
      <c r="E785" s="30">
        <f t="shared" si="49"/>
        <v>0.37857167806924458</v>
      </c>
    </row>
    <row r="786" spans="2:5" ht="13.9" customHeight="1" x14ac:dyDescent="0.25">
      <c r="B786" s="29">
        <f t="shared" si="51"/>
        <v>8.0319486081369185</v>
      </c>
      <c r="C786" s="30">
        <f t="shared" si="50"/>
        <v>2.3623439237290253E-2</v>
      </c>
      <c r="D786" s="30">
        <f t="shared" si="48"/>
        <v>0.23166798156833432</v>
      </c>
      <c r="E786" s="30">
        <f t="shared" si="49"/>
        <v>0.37857167806924458</v>
      </c>
    </row>
    <row r="787" spans="2:5" ht="13.9" customHeight="1" x14ac:dyDescent="0.25">
      <c r="B787" s="29">
        <f t="shared" si="51"/>
        <v>8.0419486081369183</v>
      </c>
      <c r="C787" s="30">
        <f t="shared" si="50"/>
        <v>2.3564725229643892E-2</v>
      </c>
      <c r="D787" s="30">
        <f t="shared" si="48"/>
        <v>0.23109219090954874</v>
      </c>
      <c r="E787" s="30">
        <f t="shared" si="49"/>
        <v>0.37857167806924458</v>
      </c>
    </row>
    <row r="788" spans="2:5" ht="13.9" customHeight="1" x14ac:dyDescent="0.25">
      <c r="B788" s="29">
        <f t="shared" si="51"/>
        <v>8.051948608136918</v>
      </c>
      <c r="C788" s="30">
        <f t="shared" si="50"/>
        <v>2.3506229843141695E-2</v>
      </c>
      <c r="D788" s="30">
        <f t="shared" si="48"/>
        <v>0.23051854420273765</v>
      </c>
      <c r="E788" s="30">
        <f t="shared" si="49"/>
        <v>0.37857167806924458</v>
      </c>
    </row>
    <row r="789" spans="2:5" ht="13.9" customHeight="1" x14ac:dyDescent="0.25">
      <c r="B789" s="29">
        <f t="shared" si="51"/>
        <v>8.0619486081369178</v>
      </c>
      <c r="C789" s="30">
        <f t="shared" si="50"/>
        <v>2.3447951993750465E-2</v>
      </c>
      <c r="D789" s="30">
        <f t="shared" si="48"/>
        <v>0.22994703081711268</v>
      </c>
      <c r="E789" s="30">
        <f t="shared" si="49"/>
        <v>0.37857167806924458</v>
      </c>
    </row>
    <row r="790" spans="2:5" ht="13.9" customHeight="1" x14ac:dyDescent="0.25">
      <c r="B790" s="29">
        <f t="shared" si="51"/>
        <v>8.0719486081369176</v>
      </c>
      <c r="C790" s="30">
        <f t="shared" si="50"/>
        <v>2.3389890604147649E-2</v>
      </c>
      <c r="D790" s="30">
        <f t="shared" si="48"/>
        <v>0.22937764018769474</v>
      </c>
      <c r="E790" s="30">
        <f t="shared" si="49"/>
        <v>0.37857167806924463</v>
      </c>
    </row>
    <row r="791" spans="2:5" ht="13.9" customHeight="1" x14ac:dyDescent="0.25">
      <c r="B791" s="29">
        <f t="shared" si="51"/>
        <v>8.0819486081369174</v>
      </c>
      <c r="C791" s="30">
        <f t="shared" si="50"/>
        <v>2.3332044603671564E-2</v>
      </c>
      <c r="D791" s="30">
        <f t="shared" si="48"/>
        <v>0.22881036181482592</v>
      </c>
      <c r="E791" s="30">
        <f t="shared" si="49"/>
        <v>0.37857167806924458</v>
      </c>
    </row>
    <row r="792" spans="2:5" ht="13.9" customHeight="1" x14ac:dyDescent="0.25">
      <c r="B792" s="29">
        <f t="shared" si="51"/>
        <v>8.0919486081369172</v>
      </c>
      <c r="C792" s="30">
        <f t="shared" si="50"/>
        <v>2.3274412928272033E-2</v>
      </c>
      <c r="D792" s="30">
        <f t="shared" si="48"/>
        <v>0.22824518526368534</v>
      </c>
      <c r="E792" s="30">
        <f t="shared" si="49"/>
        <v>0.37857167806924458</v>
      </c>
    </row>
    <row r="793" spans="2:5" ht="13.9" customHeight="1" x14ac:dyDescent="0.25">
      <c r="B793" s="29">
        <f t="shared" si="51"/>
        <v>8.101948608136917</v>
      </c>
      <c r="C793" s="30">
        <f t="shared" si="50"/>
        <v>2.3216994520461467E-2</v>
      </c>
      <c r="D793" s="30">
        <f t="shared" si="48"/>
        <v>0.22768210016380944</v>
      </c>
      <c r="E793" s="30">
        <f t="shared" si="49"/>
        <v>0.37857167806924458</v>
      </c>
    </row>
    <row r="794" spans="2:5" ht="13.9" customHeight="1" x14ac:dyDescent="0.25">
      <c r="B794" s="29">
        <f t="shared" si="51"/>
        <v>8.1119486081369168</v>
      </c>
      <c r="C794" s="30">
        <f t="shared" si="50"/>
        <v>2.3159788329266323E-2</v>
      </c>
      <c r="D794" s="30">
        <f t="shared" si="48"/>
        <v>0.22712109620861604</v>
      </c>
      <c r="E794" s="30">
        <f t="shared" si="49"/>
        <v>0.37857167806924463</v>
      </c>
    </row>
    <row r="795" spans="2:5" ht="13.9" customHeight="1" x14ac:dyDescent="0.25">
      <c r="B795" s="29">
        <f t="shared" si="51"/>
        <v>8.1219486081369165</v>
      </c>
      <c r="C795" s="30">
        <f t="shared" si="50"/>
        <v>2.3102793310179042E-2</v>
      </c>
      <c r="D795" s="30">
        <f t="shared" si="48"/>
        <v>0.2265621631549328</v>
      </c>
      <c r="E795" s="30">
        <f t="shared" si="49"/>
        <v>0.37857167806924458</v>
      </c>
    </row>
    <row r="796" spans="2:5" ht="13.9" customHeight="1" x14ac:dyDescent="0.25">
      <c r="B796" s="29">
        <f t="shared" si="51"/>
        <v>8.1319486081369163</v>
      </c>
      <c r="C796" s="30">
        <f t="shared" si="50"/>
        <v>2.304600842511037E-2</v>
      </c>
      <c r="D796" s="30">
        <f t="shared" si="48"/>
        <v>0.22600529082252985</v>
      </c>
      <c r="E796" s="30">
        <f t="shared" si="49"/>
        <v>0.37857167806924458</v>
      </c>
    </row>
    <row r="797" spans="2:5" ht="13.9" customHeight="1" x14ac:dyDescent="0.25">
      <c r="B797" s="29">
        <f t="shared" si="51"/>
        <v>8.1419486081369161</v>
      </c>
      <c r="C797" s="30">
        <f t="shared" si="50"/>
        <v>2.2989432642342069E-2</v>
      </c>
      <c r="D797" s="30">
        <f t="shared" si="48"/>
        <v>0.22545046909365596</v>
      </c>
      <c r="E797" s="30">
        <f t="shared" si="49"/>
        <v>0.37857167806924458</v>
      </c>
    </row>
    <row r="798" spans="2:5" ht="13.9" customHeight="1" x14ac:dyDescent="0.25">
      <c r="B798" s="29">
        <f t="shared" si="51"/>
        <v>8.1519486081369159</v>
      </c>
      <c r="C798" s="30">
        <f t="shared" si="50"/>
        <v>2.293306493648006E-2</v>
      </c>
      <c r="D798" s="30">
        <f t="shared" si="48"/>
        <v>0.224897687912579</v>
      </c>
      <c r="E798" s="30">
        <f t="shared" si="49"/>
        <v>0.37857167806924463</v>
      </c>
    </row>
    <row r="799" spans="2:5" ht="13.9" customHeight="1" x14ac:dyDescent="0.25">
      <c r="B799" s="29">
        <f t="shared" si="51"/>
        <v>8.1619486081369157</v>
      </c>
      <c r="C799" s="30">
        <f t="shared" si="50"/>
        <v>2.2876904288407968E-2</v>
      </c>
      <c r="D799" s="30">
        <f t="shared" si="48"/>
        <v>0.22434693728513039</v>
      </c>
      <c r="E799" s="30">
        <f t="shared" si="49"/>
        <v>0.37857167806924458</v>
      </c>
    </row>
    <row r="800" spans="2:5" ht="13.9" customHeight="1" x14ac:dyDescent="0.25">
      <c r="B800" s="29">
        <f t="shared" si="51"/>
        <v>8.1719486081369155</v>
      </c>
      <c r="C800" s="30">
        <f t="shared" si="50"/>
        <v>2.2820949685241065E-2</v>
      </c>
      <c r="D800" s="30">
        <f t="shared" si="48"/>
        <v>0.22379820727825353</v>
      </c>
      <c r="E800" s="30">
        <f t="shared" si="49"/>
        <v>0.37857167806924458</v>
      </c>
    </row>
    <row r="801" spans="2:5" ht="13.9" customHeight="1" x14ac:dyDescent="0.25">
      <c r="B801" s="29">
        <f t="shared" si="51"/>
        <v>8.1819486081369153</v>
      </c>
      <c r="C801" s="30">
        <f t="shared" si="50"/>
        <v>2.2765200120280583E-2</v>
      </c>
      <c r="D801" s="30">
        <f t="shared" si="48"/>
        <v>0.22325148801955558</v>
      </c>
      <c r="E801" s="30">
        <f t="shared" si="49"/>
        <v>0.37857167806924458</v>
      </c>
    </row>
    <row r="802" spans="2:5" ht="13.9" customHeight="1" x14ac:dyDescent="0.25">
      <c r="B802" s="29">
        <f t="shared" si="51"/>
        <v>8.1919486081369151</v>
      </c>
      <c r="C802" s="30">
        <f t="shared" si="50"/>
        <v>2.2709654592968441E-2</v>
      </c>
      <c r="D802" s="30">
        <f t="shared" si="48"/>
        <v>0.22270676969686359</v>
      </c>
      <c r="E802" s="30">
        <f t="shared" si="49"/>
        <v>0.37857167806924458</v>
      </c>
    </row>
    <row r="803" spans="2:5" ht="13.9" customHeight="1" x14ac:dyDescent="0.25">
      <c r="B803" s="29">
        <f t="shared" si="51"/>
        <v>8.2019486081369148</v>
      </c>
      <c r="C803" s="30">
        <f t="shared" si="50"/>
        <v>2.2654312108842348E-2</v>
      </c>
      <c r="D803" s="30">
        <f t="shared" si="48"/>
        <v>0.22216404255778424</v>
      </c>
      <c r="E803" s="30">
        <f t="shared" si="49"/>
        <v>0.37857167806924463</v>
      </c>
    </row>
    <row r="804" spans="2:5" ht="13.9" customHeight="1" x14ac:dyDescent="0.25">
      <c r="B804" s="29">
        <f t="shared" si="51"/>
        <v>8.2119486081369146</v>
      </c>
      <c r="C804" s="30">
        <f t="shared" si="50"/>
        <v>2.2599171679491308E-2</v>
      </c>
      <c r="D804" s="30">
        <f t="shared" si="48"/>
        <v>0.22162329690926741</v>
      </c>
      <c r="E804" s="30">
        <f t="shared" si="49"/>
        <v>0.37857167806924463</v>
      </c>
    </row>
    <row r="805" spans="2:5" ht="13.9" customHeight="1" x14ac:dyDescent="0.25">
      <c r="B805" s="29">
        <f t="shared" si="51"/>
        <v>8.2219486081369144</v>
      </c>
      <c r="C805" s="30">
        <f t="shared" si="50"/>
        <v>2.2544232322511463E-2</v>
      </c>
      <c r="D805" s="30">
        <f t="shared" si="48"/>
        <v>0.22108452311717314</v>
      </c>
      <c r="E805" s="30">
        <f t="shared" si="49"/>
        <v>0.37857167806924458</v>
      </c>
    </row>
    <row r="806" spans="2:5" ht="13.9" customHeight="1" x14ac:dyDescent="0.25">
      <c r="B806" s="29">
        <f t="shared" si="51"/>
        <v>8.2319486081369142</v>
      </c>
      <c r="C806" s="30">
        <f t="shared" si="50"/>
        <v>2.2489493061462355E-2</v>
      </c>
      <c r="D806" s="30">
        <f t="shared" si="48"/>
        <v>0.22054771160584286</v>
      </c>
      <c r="E806" s="30">
        <f t="shared" si="49"/>
        <v>0.37857167806924458</v>
      </c>
    </row>
    <row r="807" spans="2:5" ht="13.9" customHeight="1" x14ac:dyDescent="0.25">
      <c r="B807" s="29">
        <f t="shared" si="51"/>
        <v>8.241948608136914</v>
      </c>
      <c r="C807" s="30">
        <f t="shared" si="50"/>
        <v>2.2434952925823527E-2</v>
      </c>
      <c r="D807" s="30">
        <f t="shared" si="48"/>
        <v>0.22001285285767355</v>
      </c>
      <c r="E807" s="30">
        <f t="shared" si="49"/>
        <v>0.37857167806924458</v>
      </c>
    </row>
    <row r="808" spans="2:5" ht="13.9" customHeight="1" x14ac:dyDescent="0.25">
      <c r="B808" s="29">
        <f t="shared" si="51"/>
        <v>8.2519486081369138</v>
      </c>
      <c r="C808" s="30">
        <f t="shared" si="50"/>
        <v>2.2380610950951514E-2</v>
      </c>
      <c r="D808" s="30">
        <f t="shared" si="48"/>
        <v>0.2194799374126962</v>
      </c>
      <c r="E808" s="30">
        <f t="shared" si="49"/>
        <v>0.37857167806924458</v>
      </c>
    </row>
    <row r="809" spans="2:5" ht="13.9" customHeight="1" x14ac:dyDescent="0.25">
      <c r="B809" s="29">
        <f t="shared" si="51"/>
        <v>8.2619486081369136</v>
      </c>
      <c r="C809" s="30">
        <f t="shared" si="50"/>
        <v>2.2326466178037182E-2</v>
      </c>
      <c r="D809" s="30">
        <f t="shared" si="48"/>
        <v>0.21894895586815721</v>
      </c>
      <c r="E809" s="30">
        <f t="shared" si="49"/>
        <v>0.37857167806924458</v>
      </c>
    </row>
    <row r="810" spans="2:5" ht="13.9" customHeight="1" x14ac:dyDescent="0.25">
      <c r="B810" s="29">
        <f t="shared" si="51"/>
        <v>8.2719486081369134</v>
      </c>
      <c r="C810" s="30">
        <f t="shared" si="50"/>
        <v>2.2272517654063434E-2</v>
      </c>
      <c r="D810" s="30">
        <f t="shared" si="48"/>
        <v>0.21841989887810387</v>
      </c>
      <c r="E810" s="30">
        <f t="shared" si="49"/>
        <v>0.37857167806924458</v>
      </c>
    </row>
    <row r="811" spans="2:5" ht="13.9" customHeight="1" x14ac:dyDescent="0.25">
      <c r="B811" s="29">
        <f t="shared" si="51"/>
        <v>8.2819486081369131</v>
      </c>
      <c r="C811" s="30">
        <f t="shared" si="50"/>
        <v>2.2218764431763297E-2</v>
      </c>
      <c r="D811" s="30">
        <f t="shared" si="48"/>
        <v>0.2178927571529731</v>
      </c>
      <c r="E811" s="30">
        <f t="shared" si="49"/>
        <v>0.37857167806924458</v>
      </c>
    </row>
    <row r="812" spans="2:5" ht="13.9" customHeight="1" x14ac:dyDescent="0.25">
      <c r="B812" s="29">
        <f t="shared" si="51"/>
        <v>8.2919486081369129</v>
      </c>
      <c r="C812" s="30">
        <f t="shared" si="50"/>
        <v>2.2165205569578284E-2</v>
      </c>
      <c r="D812" s="30">
        <f t="shared" si="48"/>
        <v>0.21736752145918334</v>
      </c>
      <c r="E812" s="30">
        <f t="shared" si="49"/>
        <v>0.37857167806924458</v>
      </c>
    </row>
    <row r="813" spans="2:5" ht="13.9" customHeight="1" x14ac:dyDescent="0.25">
      <c r="B813" s="29">
        <f t="shared" si="51"/>
        <v>8.3019486081369127</v>
      </c>
      <c r="C813" s="30">
        <f t="shared" si="50"/>
        <v>2.2111840131617232E-2</v>
      </c>
      <c r="D813" s="30">
        <f t="shared" si="48"/>
        <v>0.2168441826187307</v>
      </c>
      <c r="E813" s="30">
        <f t="shared" si="49"/>
        <v>0.37857167806924458</v>
      </c>
    </row>
    <row r="814" spans="2:5" ht="13.9" customHeight="1" x14ac:dyDescent="0.25">
      <c r="B814" s="29">
        <f t="shared" si="51"/>
        <v>8.3119486081369125</v>
      </c>
      <c r="C814" s="30">
        <f t="shared" si="50"/>
        <v>2.2058667187615372E-2</v>
      </c>
      <c r="D814" s="30">
        <f t="shared" si="48"/>
        <v>0.21632273150878764</v>
      </c>
      <c r="E814" s="30">
        <f t="shared" si="49"/>
        <v>0.37857167806924458</v>
      </c>
    </row>
    <row r="815" spans="2:5" ht="13.9" customHeight="1" x14ac:dyDescent="0.25">
      <c r="B815" s="29">
        <f t="shared" si="51"/>
        <v>8.3219486081369123</v>
      </c>
      <c r="C815" s="30">
        <f t="shared" si="50"/>
        <v>2.2005685812893791E-2</v>
      </c>
      <c r="D815" s="30">
        <f t="shared" si="48"/>
        <v>0.21580315906130554</v>
      </c>
      <c r="E815" s="30">
        <f t="shared" si="49"/>
        <v>0.37857167806924458</v>
      </c>
    </row>
    <row r="816" spans="2:5" ht="13.9" customHeight="1" x14ac:dyDescent="0.25">
      <c r="B816" s="29">
        <f t="shared" si="51"/>
        <v>8.3319486081369121</v>
      </c>
      <c r="C816" s="30">
        <f t="shared" si="50"/>
        <v>2.1952895088319248E-2</v>
      </c>
      <c r="D816" s="30">
        <f t="shared" si="48"/>
        <v>0.21528545626262036</v>
      </c>
      <c r="E816" s="30">
        <f t="shared" si="49"/>
        <v>0.37857167806924458</v>
      </c>
    </row>
    <row r="817" spans="2:5" ht="13.9" customHeight="1" x14ac:dyDescent="0.25">
      <c r="B817" s="29">
        <f t="shared" si="51"/>
        <v>8.3419486081369119</v>
      </c>
      <c r="C817" s="30">
        <f t="shared" si="50"/>
        <v>2.1900294100264305E-2</v>
      </c>
      <c r="D817" s="30">
        <f t="shared" si="48"/>
        <v>0.21476961415306195</v>
      </c>
      <c r="E817" s="30">
        <f t="shared" si="49"/>
        <v>0.37857167806924458</v>
      </c>
    </row>
    <row r="818" spans="2:5" ht="13.9" customHeight="1" x14ac:dyDescent="0.25">
      <c r="B818" s="29">
        <f t="shared" si="51"/>
        <v>8.3519486081369116</v>
      </c>
      <c r="C818" s="30">
        <f t="shared" si="50"/>
        <v>2.1847881940567783E-2</v>
      </c>
      <c r="D818" s="30">
        <f t="shared" si="48"/>
        <v>0.21425562382656607</v>
      </c>
      <c r="E818" s="30">
        <f t="shared" si="49"/>
        <v>0.37857167806924458</v>
      </c>
    </row>
    <row r="819" spans="2:5" ht="13.9" customHeight="1" x14ac:dyDescent="0.25">
      <c r="B819" s="29">
        <f t="shared" si="51"/>
        <v>8.3619486081369114</v>
      </c>
      <c r="C819" s="30">
        <f t="shared" si="50"/>
        <v>2.1795657706495587E-2</v>
      </c>
      <c r="D819" s="30">
        <f t="shared" si="48"/>
        <v>0.21374347643029026</v>
      </c>
      <c r="E819" s="30">
        <f t="shared" si="49"/>
        <v>0.37857167806924458</v>
      </c>
    </row>
    <row r="820" spans="2:5" ht="13.9" customHeight="1" x14ac:dyDescent="0.25">
      <c r="B820" s="29">
        <f t="shared" si="51"/>
        <v>8.3719486081369112</v>
      </c>
      <c r="C820" s="30">
        <f t="shared" si="50"/>
        <v>2.1743620500701815E-2</v>
      </c>
      <c r="D820" s="30">
        <f t="shared" si="48"/>
        <v>0.21323316316423246</v>
      </c>
      <c r="E820" s="30">
        <f t="shared" si="49"/>
        <v>0.37857167806924458</v>
      </c>
    </row>
    <row r="821" spans="2:5" ht="13.9" customHeight="1" x14ac:dyDescent="0.25">
      <c r="B821" s="29">
        <f t="shared" si="51"/>
        <v>8.381948608136911</v>
      </c>
      <c r="C821" s="30">
        <f t="shared" si="50"/>
        <v>2.1691769431190215E-2</v>
      </c>
      <c r="D821" s="30">
        <f t="shared" si="48"/>
        <v>0.21272467528085306</v>
      </c>
      <c r="E821" s="30">
        <f t="shared" si="49"/>
        <v>0.37857167806924458</v>
      </c>
    </row>
    <row r="822" spans="2:5" ht="13.9" customHeight="1" x14ac:dyDescent="0.25">
      <c r="B822" s="29">
        <f t="shared" si="51"/>
        <v>8.3919486081369108</v>
      </c>
      <c r="C822" s="30">
        <f t="shared" si="50"/>
        <v>2.1640103611275968E-2</v>
      </c>
      <c r="D822" s="30">
        <f t="shared" si="48"/>
        <v>0.21221800408470001</v>
      </c>
      <c r="E822" s="30">
        <f t="shared" si="49"/>
        <v>0.37857167806924458</v>
      </c>
    </row>
    <row r="823" spans="2:5" ht="13.9" customHeight="1" x14ac:dyDescent="0.25">
      <c r="B823" s="29">
        <f t="shared" si="51"/>
        <v>8.4019486081369106</v>
      </c>
      <c r="C823" s="30">
        <f t="shared" si="50"/>
        <v>2.1588622159547773E-2</v>
      </c>
      <c r="D823" s="30">
        <f t="shared" si="48"/>
        <v>0.21171314093203714</v>
      </c>
      <c r="E823" s="30">
        <f t="shared" si="49"/>
        <v>0.37857167806924458</v>
      </c>
    </row>
    <row r="824" spans="2:5" ht="13.9" customHeight="1" x14ac:dyDescent="0.25">
      <c r="B824" s="29">
        <f t="shared" si="51"/>
        <v>8.4119486081369104</v>
      </c>
      <c r="C824" s="30">
        <f t="shared" si="50"/>
        <v>2.1537324199830253E-2</v>
      </c>
      <c r="D824" s="30">
        <f t="shared" si="48"/>
        <v>0.21121007723047533</v>
      </c>
      <c r="E824" s="30">
        <f t="shared" si="49"/>
        <v>0.37857167806924452</v>
      </c>
    </row>
    <row r="825" spans="2:5" ht="13.9" customHeight="1" x14ac:dyDescent="0.25">
      <c r="B825" s="29">
        <f t="shared" si="51"/>
        <v>8.4219486081369102</v>
      </c>
      <c r="C825" s="30">
        <f t="shared" si="50"/>
        <v>2.1486208861146688E-2</v>
      </c>
      <c r="D825" s="30">
        <f t="shared" si="48"/>
        <v>0.21070880443860721</v>
      </c>
      <c r="E825" s="30">
        <f t="shared" si="49"/>
        <v>0.37857167806924458</v>
      </c>
    </row>
    <row r="826" spans="2:5" ht="13.9" customHeight="1" x14ac:dyDescent="0.25">
      <c r="B826" s="29">
        <f t="shared" si="51"/>
        <v>8.4319486081369099</v>
      </c>
      <c r="C826" s="30">
        <f t="shared" si="50"/>
        <v>2.143527527768202E-2</v>
      </c>
      <c r="D826" s="30">
        <f t="shared" si="48"/>
        <v>0.21020931406564425</v>
      </c>
      <c r="E826" s="30">
        <f t="shared" si="49"/>
        <v>0.37857167806924458</v>
      </c>
    </row>
    <row r="827" spans="2:5" ht="13.9" customHeight="1" x14ac:dyDescent="0.25">
      <c r="B827" s="29">
        <f t="shared" si="51"/>
        <v>8.4419486081369097</v>
      </c>
      <c r="C827" s="30">
        <f t="shared" si="50"/>
        <v>2.1384522588746218E-2</v>
      </c>
      <c r="D827" s="30">
        <f t="shared" si="48"/>
        <v>0.20971159767105751</v>
      </c>
      <c r="E827" s="30">
        <f t="shared" si="49"/>
        <v>0.37857167806924458</v>
      </c>
    </row>
    <row r="828" spans="2:5" ht="13.9" customHeight="1" x14ac:dyDescent="0.25">
      <c r="B828" s="29">
        <f t="shared" si="51"/>
        <v>8.4519486081369095</v>
      </c>
      <c r="C828" s="30">
        <f t="shared" si="50"/>
        <v>2.1333949938737898E-2</v>
      </c>
      <c r="D828" s="30">
        <f t="shared" si="48"/>
        <v>0.20921564686422092</v>
      </c>
      <c r="E828" s="30">
        <f t="shared" si="49"/>
        <v>0.37857167806924452</v>
      </c>
    </row>
    <row r="829" spans="2:5" ht="13.9" customHeight="1" x14ac:dyDescent="0.25">
      <c r="B829" s="29">
        <f t="shared" si="51"/>
        <v>8.4619486081369093</v>
      </c>
      <c r="C829" s="30">
        <f t="shared" si="50"/>
        <v>2.1283556477108275E-2</v>
      </c>
      <c r="D829" s="30">
        <f t="shared" si="48"/>
        <v>0.2087214533040577</v>
      </c>
      <c r="E829" s="30">
        <f t="shared" si="49"/>
        <v>0.37857167806924458</v>
      </c>
    </row>
    <row r="830" spans="2:5" ht="13.9" customHeight="1" x14ac:dyDescent="0.25">
      <c r="B830" s="29">
        <f t="shared" si="51"/>
        <v>8.4719486081369091</v>
      </c>
      <c r="C830" s="30">
        <f t="shared" si="50"/>
        <v>2.1233341358325379E-2</v>
      </c>
      <c r="D830" s="30">
        <f t="shared" si="48"/>
        <v>0.20822900869868949</v>
      </c>
      <c r="E830" s="30">
        <f t="shared" si="49"/>
        <v>0.37857167806924463</v>
      </c>
    </row>
    <row r="831" spans="2:5" ht="13.9" customHeight="1" x14ac:dyDescent="0.25">
      <c r="B831" s="29">
        <f t="shared" si="51"/>
        <v>8.4819486081369089</v>
      </c>
      <c r="C831" s="30">
        <f t="shared" si="50"/>
        <v>2.1183303741838612E-2</v>
      </c>
      <c r="D831" s="30">
        <f t="shared" si="48"/>
        <v>0.2077383048050887</v>
      </c>
      <c r="E831" s="30">
        <f t="shared" si="49"/>
        <v>0.37857167806924458</v>
      </c>
    </row>
    <row r="832" spans="2:5" ht="13.9" customHeight="1" x14ac:dyDescent="0.25">
      <c r="B832" s="29">
        <f t="shared" si="51"/>
        <v>8.4919486081369087</v>
      </c>
      <c r="C832" s="30">
        <f t="shared" si="50"/>
        <v>2.1133442792043565E-2</v>
      </c>
      <c r="D832" s="30">
        <f t="shared" si="48"/>
        <v>0.20724933342873361</v>
      </c>
      <c r="E832" s="30">
        <f t="shared" si="49"/>
        <v>0.37857167806924452</v>
      </c>
    </row>
    <row r="833" spans="2:5" ht="13.9" customHeight="1" x14ac:dyDescent="0.25">
      <c r="B833" s="29">
        <f t="shared" si="51"/>
        <v>8.5019486081369084</v>
      </c>
      <c r="C833" s="30">
        <f t="shared" si="50"/>
        <v>2.1083757678247134E-2</v>
      </c>
      <c r="D833" s="30">
        <f t="shared" si="48"/>
        <v>0.20676208642326616</v>
      </c>
      <c r="E833" s="30">
        <f t="shared" si="49"/>
        <v>0.37857167806924452</v>
      </c>
    </row>
    <row r="834" spans="2:5" ht="13.9" customHeight="1" x14ac:dyDescent="0.25">
      <c r="B834" s="29">
        <f t="shared" si="51"/>
        <v>8.5119486081369082</v>
      </c>
      <c r="C834" s="30">
        <f t="shared" si="50"/>
        <v>2.1034247574632903E-2</v>
      </c>
      <c r="D834" s="30">
        <f t="shared" si="48"/>
        <v>0.20627655569015246</v>
      </c>
      <c r="E834" s="30">
        <f t="shared" si="49"/>
        <v>0.37857167806924452</v>
      </c>
    </row>
    <row r="835" spans="2:5" ht="13.9" customHeight="1" x14ac:dyDescent="0.25">
      <c r="B835" s="29">
        <f t="shared" si="51"/>
        <v>8.521948608136908</v>
      </c>
      <c r="C835" s="30">
        <f t="shared" si="50"/>
        <v>2.0984911660226861E-2</v>
      </c>
      <c r="D835" s="30">
        <f t="shared" si="48"/>
        <v>0.20579273317834673</v>
      </c>
      <c r="E835" s="30">
        <f t="shared" si="49"/>
        <v>0.37857167806924452</v>
      </c>
    </row>
    <row r="836" spans="2:5" ht="13.9" customHeight="1" x14ac:dyDescent="0.25">
      <c r="B836" s="29">
        <f t="shared" si="51"/>
        <v>8.5319486081369078</v>
      </c>
      <c r="C836" s="30">
        <f t="shared" si="50"/>
        <v>2.0935749118863336E-2</v>
      </c>
      <c r="D836" s="30">
        <f t="shared" si="48"/>
        <v>0.20531061088395705</v>
      </c>
      <c r="E836" s="30">
        <f t="shared" si="49"/>
        <v>0.37857167806924458</v>
      </c>
    </row>
    <row r="837" spans="2:5" ht="13.9" customHeight="1" x14ac:dyDescent="0.25">
      <c r="B837" s="29">
        <f t="shared" si="51"/>
        <v>8.5419486081369076</v>
      </c>
      <c r="C837" s="30">
        <f t="shared" si="50"/>
        <v>2.0886759139151272E-2</v>
      </c>
      <c r="D837" s="30">
        <f t="shared" si="48"/>
        <v>0.20483018084991475</v>
      </c>
      <c r="E837" s="30">
        <f t="shared" si="49"/>
        <v>0.37857167806924458</v>
      </c>
    </row>
    <row r="838" spans="2:5" ht="13.9" customHeight="1" x14ac:dyDescent="0.25">
      <c r="B838" s="29">
        <f t="shared" si="51"/>
        <v>8.5519486081369074</v>
      </c>
      <c r="C838" s="30">
        <f t="shared" si="50"/>
        <v>2.0837940914440713E-2</v>
      </c>
      <c r="D838" s="30">
        <f t="shared" si="48"/>
        <v>0.20435143516564572</v>
      </c>
      <c r="E838" s="30">
        <f t="shared" si="49"/>
        <v>0.37857167806924458</v>
      </c>
    </row>
    <row r="839" spans="2:5" ht="13.9" customHeight="1" x14ac:dyDescent="0.25">
      <c r="B839" s="29">
        <f t="shared" si="51"/>
        <v>8.5619486081369072</v>
      </c>
      <c r="C839" s="30">
        <f t="shared" si="50"/>
        <v>2.0789293642789641E-2</v>
      </c>
      <c r="D839" s="30">
        <f t="shared" si="48"/>
        <v>0.20387436596674516</v>
      </c>
      <c r="E839" s="30">
        <f t="shared" si="49"/>
        <v>0.37857167806924458</v>
      </c>
    </row>
    <row r="840" spans="2:5" ht="13.9" customHeight="1" x14ac:dyDescent="0.25">
      <c r="B840" s="29">
        <f t="shared" si="51"/>
        <v>8.571948608136907</v>
      </c>
      <c r="C840" s="30">
        <f t="shared" si="50"/>
        <v>2.0740816526930998E-2</v>
      </c>
      <c r="D840" s="30">
        <f t="shared" si="48"/>
        <v>0.20339896543465419</v>
      </c>
      <c r="E840" s="30">
        <f t="shared" si="49"/>
        <v>0.37857167806924452</v>
      </c>
    </row>
    <row r="841" spans="2:5" ht="13.9" customHeight="1" x14ac:dyDescent="0.25">
      <c r="B841" s="29">
        <f t="shared" si="51"/>
        <v>8.5819486081369067</v>
      </c>
      <c r="C841" s="30">
        <f t="shared" si="50"/>
        <v>2.0692508774240059E-2</v>
      </c>
      <c r="D841" s="30">
        <f t="shared" ref="D841:D904" si="52">C841*9.8067</f>
        <v>0.20292522579633998</v>
      </c>
      <c r="E841" s="30">
        <f t="shared" ref="E841:E904" si="53">((B841^2)/(4*PI()^2))*D841</f>
        <v>0.37857167806924458</v>
      </c>
    </row>
    <row r="842" spans="2:5" ht="13.9" customHeight="1" x14ac:dyDescent="0.25">
      <c r="B842" s="29">
        <f t="shared" si="51"/>
        <v>8.5919486081369065</v>
      </c>
      <c r="C842" s="30">
        <f t="shared" si="50"/>
        <v>2.0644369596702006E-2</v>
      </c>
      <c r="D842" s="30">
        <f t="shared" si="52"/>
        <v>0.20245313932397754</v>
      </c>
      <c r="E842" s="30">
        <f t="shared" si="53"/>
        <v>0.37857167806924452</v>
      </c>
    </row>
    <row r="843" spans="2:5" ht="13.9" customHeight="1" x14ac:dyDescent="0.25">
      <c r="B843" s="29">
        <f t="shared" si="51"/>
        <v>8.6019486081369063</v>
      </c>
      <c r="C843" s="30">
        <f t="shared" si="50"/>
        <v>2.0596398210879802E-2</v>
      </c>
      <c r="D843" s="30">
        <f t="shared" si="52"/>
        <v>0.20198269833463495</v>
      </c>
      <c r="E843" s="30">
        <f t="shared" si="53"/>
        <v>0.37857167806924463</v>
      </c>
    </row>
    <row r="844" spans="2:5" ht="13.9" customHeight="1" x14ac:dyDescent="0.25">
      <c r="B844" s="29">
        <f t="shared" si="51"/>
        <v>8.6119486081369061</v>
      </c>
      <c r="C844" s="30">
        <f t="shared" si="50"/>
        <v>2.0548593837882313E-2</v>
      </c>
      <c r="D844" s="30">
        <f t="shared" si="52"/>
        <v>0.20151389518996046</v>
      </c>
      <c r="E844" s="30">
        <f t="shared" si="53"/>
        <v>0.37857167806924458</v>
      </c>
    </row>
    <row r="845" spans="2:5" ht="13.9" customHeight="1" x14ac:dyDescent="0.25">
      <c r="B845" s="29">
        <f t="shared" si="51"/>
        <v>8.6219486081369059</v>
      </c>
      <c r="C845" s="30">
        <f t="shared" ref="C845:C908" si="54">IF(B845&lt;6,$C$5/B845,6*$C$5/B845^2)</f>
        <v>2.0500955703332692E-2</v>
      </c>
      <c r="D845" s="30">
        <f t="shared" si="52"/>
        <v>0.2010467222958727</v>
      </c>
      <c r="E845" s="30">
        <f t="shared" si="53"/>
        <v>0.37857167806924458</v>
      </c>
    </row>
    <row r="846" spans="2:5" ht="13.9" customHeight="1" x14ac:dyDescent="0.25">
      <c r="B846" s="29">
        <f t="shared" ref="B846:B909" si="55">B845+0.01</f>
        <v>8.6319486081369057</v>
      </c>
      <c r="C846" s="30">
        <f t="shared" si="54"/>
        <v>2.0453483037337031E-2</v>
      </c>
      <c r="D846" s="30">
        <f t="shared" si="52"/>
        <v>0.20058117210225304</v>
      </c>
      <c r="E846" s="30">
        <f t="shared" si="53"/>
        <v>0.37857167806924458</v>
      </c>
    </row>
    <row r="847" spans="2:5" ht="13.9" customHeight="1" x14ac:dyDescent="0.25">
      <c r="B847" s="29">
        <f t="shared" si="55"/>
        <v>8.6419486081369055</v>
      </c>
      <c r="C847" s="30">
        <f t="shared" si="54"/>
        <v>2.0406175074453227E-2</v>
      </c>
      <c r="D847" s="30">
        <f t="shared" si="52"/>
        <v>0.20011723710264046</v>
      </c>
      <c r="E847" s="30">
        <f t="shared" si="53"/>
        <v>0.37857167806924463</v>
      </c>
    </row>
    <row r="848" spans="2:5" ht="13.9" customHeight="1" x14ac:dyDescent="0.25">
      <c r="B848" s="29">
        <f t="shared" si="55"/>
        <v>8.6519486081369052</v>
      </c>
      <c r="C848" s="30">
        <f t="shared" si="54"/>
        <v>2.0359031053660149E-2</v>
      </c>
      <c r="D848" s="30">
        <f t="shared" si="52"/>
        <v>0.19965490983392897</v>
      </c>
      <c r="E848" s="30">
        <f t="shared" si="53"/>
        <v>0.37857167806924458</v>
      </c>
    </row>
    <row r="849" spans="2:5" ht="13.9" customHeight="1" x14ac:dyDescent="0.25">
      <c r="B849" s="29">
        <f t="shared" si="55"/>
        <v>8.661948608136905</v>
      </c>
      <c r="C849" s="30">
        <f t="shared" si="54"/>
        <v>2.0312050218327039E-2</v>
      </c>
      <c r="D849" s="30">
        <f t="shared" si="52"/>
        <v>0.19919418287606774</v>
      </c>
      <c r="E849" s="30">
        <f t="shared" si="53"/>
        <v>0.37857167806924458</v>
      </c>
    </row>
    <row r="850" spans="2:5" ht="13.9" customHeight="1" x14ac:dyDescent="0.25">
      <c r="B850" s="29">
        <f t="shared" si="55"/>
        <v>8.6719486081369048</v>
      </c>
      <c r="C850" s="30">
        <f t="shared" si="54"/>
        <v>2.0265231816183123E-2</v>
      </c>
      <c r="D850" s="30">
        <f t="shared" si="52"/>
        <v>0.19873504885176302</v>
      </c>
      <c r="E850" s="30">
        <f t="shared" si="53"/>
        <v>0.37857167806924458</v>
      </c>
    </row>
    <row r="851" spans="2:5" ht="13.9" customHeight="1" x14ac:dyDescent="0.25">
      <c r="B851" s="29">
        <f t="shared" si="55"/>
        <v>8.6819486081369046</v>
      </c>
      <c r="C851" s="30">
        <f t="shared" si="54"/>
        <v>2.0218575099287525E-2</v>
      </c>
      <c r="D851" s="30">
        <f t="shared" si="52"/>
        <v>0.19827750042618295</v>
      </c>
      <c r="E851" s="30">
        <f t="shared" si="53"/>
        <v>0.37857167806924458</v>
      </c>
    </row>
    <row r="852" spans="2:5" ht="13.9" customHeight="1" x14ac:dyDescent="0.25">
      <c r="B852" s="29">
        <f t="shared" si="55"/>
        <v>8.6919486081369044</v>
      </c>
      <c r="C852" s="30">
        <f t="shared" si="54"/>
        <v>2.0172079323999382E-2</v>
      </c>
      <c r="D852" s="30">
        <f t="shared" si="52"/>
        <v>0.19782153030666472</v>
      </c>
      <c r="E852" s="30">
        <f t="shared" si="53"/>
        <v>0.37857167806924458</v>
      </c>
    </row>
    <row r="853" spans="2:5" ht="13.9" customHeight="1" x14ac:dyDescent="0.25">
      <c r="B853" s="29">
        <f t="shared" si="55"/>
        <v>8.7019486081369042</v>
      </c>
      <c r="C853" s="30">
        <f t="shared" si="54"/>
        <v>2.0125743750948218E-2</v>
      </c>
      <c r="D853" s="30">
        <f t="shared" si="52"/>
        <v>0.19736713124242389</v>
      </c>
      <c r="E853" s="30">
        <f t="shared" si="53"/>
        <v>0.37857167806924463</v>
      </c>
    </row>
    <row r="854" spans="2:5" ht="13.9" customHeight="1" x14ac:dyDescent="0.25">
      <c r="B854" s="29">
        <f t="shared" si="55"/>
        <v>8.711948608136904</v>
      </c>
      <c r="C854" s="30">
        <f t="shared" si="54"/>
        <v>2.0079567645004542E-2</v>
      </c>
      <c r="D854" s="30">
        <f t="shared" si="52"/>
        <v>0.19691429602426602</v>
      </c>
      <c r="E854" s="30">
        <f t="shared" si="53"/>
        <v>0.37857167806924452</v>
      </c>
    </row>
    <row r="855" spans="2:5" ht="13.9" customHeight="1" x14ac:dyDescent="0.25">
      <c r="B855" s="29">
        <f t="shared" si="55"/>
        <v>8.7219486081369038</v>
      </c>
      <c r="C855" s="30">
        <f t="shared" si="54"/>
        <v>2.0033550275250708E-2</v>
      </c>
      <c r="D855" s="30">
        <f t="shared" si="52"/>
        <v>0.19646301748430112</v>
      </c>
      <c r="E855" s="30">
        <f t="shared" si="53"/>
        <v>0.37857167806924463</v>
      </c>
    </row>
    <row r="856" spans="2:5" ht="13.9" customHeight="1" x14ac:dyDescent="0.25">
      <c r="B856" s="29">
        <f t="shared" si="55"/>
        <v>8.7319486081369035</v>
      </c>
      <c r="C856" s="30">
        <f t="shared" si="54"/>
        <v>1.9987690914951964E-2</v>
      </c>
      <c r="D856" s="30">
        <f t="shared" si="52"/>
        <v>0.19601328849565941</v>
      </c>
      <c r="E856" s="30">
        <f t="shared" si="53"/>
        <v>0.37857167806924458</v>
      </c>
    </row>
    <row r="857" spans="2:5" ht="13.9" customHeight="1" x14ac:dyDescent="0.25">
      <c r="B857" s="29">
        <f t="shared" si="55"/>
        <v>8.7419486081369033</v>
      </c>
      <c r="C857" s="30">
        <f t="shared" si="54"/>
        <v>1.9941988841527782E-2</v>
      </c>
      <c r="D857" s="30">
        <f t="shared" si="52"/>
        <v>0.1955651019722105</v>
      </c>
      <c r="E857" s="30">
        <f t="shared" si="53"/>
        <v>0.37857167806924458</v>
      </c>
    </row>
    <row r="858" spans="2:5" ht="13.9" customHeight="1" x14ac:dyDescent="0.25">
      <c r="B858" s="29">
        <f t="shared" si="55"/>
        <v>8.7519486081369031</v>
      </c>
      <c r="C858" s="30">
        <f t="shared" si="54"/>
        <v>1.9896443336523385E-2</v>
      </c>
      <c r="D858" s="30">
        <f t="shared" si="52"/>
        <v>0.19511845086828386</v>
      </c>
      <c r="E858" s="30">
        <f t="shared" si="53"/>
        <v>0.37857167806924452</v>
      </c>
    </row>
    <row r="859" spans="2:5" ht="13.9" customHeight="1" x14ac:dyDescent="0.25">
      <c r="B859" s="29">
        <f t="shared" si="55"/>
        <v>8.7619486081369029</v>
      </c>
      <c r="C859" s="30">
        <f t="shared" si="54"/>
        <v>1.9851053685581516E-2</v>
      </c>
      <c r="D859" s="30">
        <f t="shared" si="52"/>
        <v>0.19467332817839222</v>
      </c>
      <c r="E859" s="30">
        <f t="shared" si="53"/>
        <v>0.37857167806924458</v>
      </c>
    </row>
    <row r="860" spans="2:5" ht="13.9" customHeight="1" x14ac:dyDescent="0.25">
      <c r="B860" s="29">
        <f t="shared" si="55"/>
        <v>8.7719486081369027</v>
      </c>
      <c r="C860" s="30">
        <f t="shared" si="54"/>
        <v>1.9805819178414414E-2</v>
      </c>
      <c r="D860" s="30">
        <f t="shared" si="52"/>
        <v>0.19422972693695661</v>
      </c>
      <c r="E860" s="30">
        <f t="shared" si="53"/>
        <v>0.37857167806924452</v>
      </c>
    </row>
    <row r="861" spans="2:5" ht="13.9" customHeight="1" x14ac:dyDescent="0.25">
      <c r="B861" s="29">
        <f t="shared" si="55"/>
        <v>8.7819486081369025</v>
      </c>
      <c r="C861" s="30">
        <f t="shared" si="54"/>
        <v>1.9760739108776054E-2</v>
      </c>
      <c r="D861" s="30">
        <f t="shared" si="52"/>
        <v>0.1937876402180341</v>
      </c>
      <c r="E861" s="30">
        <f t="shared" si="53"/>
        <v>0.37857167806924458</v>
      </c>
    </row>
    <row r="862" spans="2:5" ht="13.9" customHeight="1" x14ac:dyDescent="0.25">
      <c r="B862" s="29">
        <f t="shared" si="55"/>
        <v>8.7919486081369023</v>
      </c>
      <c r="C862" s="30">
        <f t="shared" si="54"/>
        <v>1.9715812774434533E-2</v>
      </c>
      <c r="D862" s="30">
        <f t="shared" si="52"/>
        <v>0.19334706113504713</v>
      </c>
      <c r="E862" s="30">
        <f t="shared" si="53"/>
        <v>0.37857167806924458</v>
      </c>
    </row>
    <row r="863" spans="2:5" ht="13.9" customHeight="1" x14ac:dyDescent="0.25">
      <c r="B863" s="29">
        <f t="shared" si="55"/>
        <v>8.8019486081369021</v>
      </c>
      <c r="C863" s="30">
        <f t="shared" si="54"/>
        <v>1.967103947714478E-2</v>
      </c>
      <c r="D863" s="30">
        <f t="shared" si="52"/>
        <v>0.19290798284051569</v>
      </c>
      <c r="E863" s="30">
        <f t="shared" si="53"/>
        <v>0.37857167806924458</v>
      </c>
    </row>
    <row r="864" spans="2:5" ht="13.9" customHeight="1" x14ac:dyDescent="0.25">
      <c r="B864" s="29">
        <f t="shared" si="55"/>
        <v>8.8119486081369018</v>
      </c>
      <c r="C864" s="30">
        <f t="shared" si="54"/>
        <v>1.962641852262138E-2</v>
      </c>
      <c r="D864" s="30">
        <f t="shared" si="52"/>
        <v>0.19247039852579106</v>
      </c>
      <c r="E864" s="30">
        <f t="shared" si="53"/>
        <v>0.37857167806924452</v>
      </c>
    </row>
    <row r="865" spans="2:5" ht="13.9" customHeight="1" x14ac:dyDescent="0.25">
      <c r="B865" s="29">
        <f t="shared" si="55"/>
        <v>8.8219486081369016</v>
      </c>
      <c r="C865" s="30">
        <f t="shared" si="54"/>
        <v>1.958194922051168E-2</v>
      </c>
      <c r="D865" s="30">
        <f t="shared" si="52"/>
        <v>0.19203430142079186</v>
      </c>
      <c r="E865" s="30">
        <f t="shared" si="53"/>
        <v>0.37857167806924452</v>
      </c>
    </row>
    <row r="866" spans="2:5" ht="13.9" customHeight="1" x14ac:dyDescent="0.25">
      <c r="B866" s="29">
        <f t="shared" si="55"/>
        <v>8.8319486081369014</v>
      </c>
      <c r="C866" s="30">
        <f t="shared" si="54"/>
        <v>1.9537630884369085E-2</v>
      </c>
      <c r="D866" s="30">
        <f t="shared" si="52"/>
        <v>0.19159968479374229</v>
      </c>
      <c r="E866" s="30">
        <f t="shared" si="53"/>
        <v>0.37857167806924452</v>
      </c>
    </row>
    <row r="867" spans="2:5" ht="13.9" customHeight="1" x14ac:dyDescent="0.25">
      <c r="B867" s="29">
        <f t="shared" si="55"/>
        <v>8.8419486081369012</v>
      </c>
      <c r="C867" s="30">
        <f t="shared" si="54"/>
        <v>1.9493462831626562E-2</v>
      </c>
      <c r="D867" s="30">
        <f t="shared" si="52"/>
        <v>0.19116654195091221</v>
      </c>
      <c r="E867" s="30">
        <f t="shared" si="53"/>
        <v>0.37857167806924458</v>
      </c>
    </row>
    <row r="868" spans="2:5" ht="13.9" customHeight="1" x14ac:dyDescent="0.25">
      <c r="B868" s="29">
        <f t="shared" si="55"/>
        <v>8.851948608136901</v>
      </c>
      <c r="C868" s="30">
        <f t="shared" si="54"/>
        <v>1.9449444383570359E-2</v>
      </c>
      <c r="D868" s="30">
        <f t="shared" si="52"/>
        <v>0.19073486623635943</v>
      </c>
      <c r="E868" s="30">
        <f t="shared" si="53"/>
        <v>0.37857167806924458</v>
      </c>
    </row>
    <row r="869" spans="2:5" ht="13.9" customHeight="1" x14ac:dyDescent="0.25">
      <c r="B869" s="29">
        <f t="shared" si="55"/>
        <v>8.8619486081369008</v>
      </c>
      <c r="C869" s="30">
        <f t="shared" si="54"/>
        <v>1.9405574865313937E-2</v>
      </c>
      <c r="D869" s="30">
        <f t="shared" si="52"/>
        <v>0.19030465103167418</v>
      </c>
      <c r="E869" s="30">
        <f t="shared" si="53"/>
        <v>0.37857167806924463</v>
      </c>
    </row>
    <row r="870" spans="2:5" ht="13.9" customHeight="1" x14ac:dyDescent="0.25">
      <c r="B870" s="29">
        <f t="shared" si="55"/>
        <v>8.8719486081369006</v>
      </c>
      <c r="C870" s="30">
        <f t="shared" si="54"/>
        <v>1.9361853605772094E-2</v>
      </c>
      <c r="D870" s="30">
        <f t="shared" si="52"/>
        <v>0.18987588975572517</v>
      </c>
      <c r="E870" s="30">
        <f t="shared" si="53"/>
        <v>0.37857167806924458</v>
      </c>
    </row>
    <row r="871" spans="2:5" ht="13.9" customHeight="1" x14ac:dyDescent="0.25">
      <c r="B871" s="29">
        <f t="shared" si="55"/>
        <v>8.8819486081369003</v>
      </c>
      <c r="C871" s="30">
        <f t="shared" si="54"/>
        <v>1.9318279937635303E-2</v>
      </c>
      <c r="D871" s="30">
        <f t="shared" si="52"/>
        <v>0.18944857586440811</v>
      </c>
      <c r="E871" s="30">
        <f t="shared" si="53"/>
        <v>0.37857167806924452</v>
      </c>
    </row>
    <row r="872" spans="2:5" ht="13.9" customHeight="1" x14ac:dyDescent="0.25">
      <c r="B872" s="29">
        <f t="shared" si="55"/>
        <v>8.8919486081369001</v>
      </c>
      <c r="C872" s="30">
        <f t="shared" si="54"/>
        <v>1.9274853197344261E-2</v>
      </c>
      <c r="D872" s="30">
        <f t="shared" si="52"/>
        <v>0.18902270285039594</v>
      </c>
      <c r="E872" s="30">
        <f t="shared" si="53"/>
        <v>0.37857167806924452</v>
      </c>
    </row>
    <row r="873" spans="2:5" ht="13.9" customHeight="1" x14ac:dyDescent="0.25">
      <c r="B873" s="29">
        <f t="shared" si="55"/>
        <v>8.9019486081368999</v>
      </c>
      <c r="C873" s="30">
        <f t="shared" si="54"/>
        <v>1.9231572725064601E-2</v>
      </c>
      <c r="D873" s="30">
        <f t="shared" si="52"/>
        <v>0.188598264242891</v>
      </c>
      <c r="E873" s="30">
        <f t="shared" si="53"/>
        <v>0.37857167806924458</v>
      </c>
    </row>
    <row r="874" spans="2:5" ht="13.9" customHeight="1" x14ac:dyDescent="0.25">
      <c r="B874" s="29">
        <f t="shared" si="55"/>
        <v>8.9119486081368997</v>
      </c>
      <c r="C874" s="30">
        <f t="shared" si="54"/>
        <v>1.9188437864661852E-2</v>
      </c>
      <c r="D874" s="30">
        <f t="shared" si="52"/>
        <v>0.18817525360737936</v>
      </c>
      <c r="E874" s="30">
        <f t="shared" si="53"/>
        <v>0.37857167806924458</v>
      </c>
    </row>
    <row r="875" spans="2:5" ht="13.9" customHeight="1" x14ac:dyDescent="0.25">
      <c r="B875" s="29">
        <f t="shared" si="55"/>
        <v>8.9219486081368995</v>
      </c>
      <c r="C875" s="30">
        <f t="shared" si="54"/>
        <v>1.9145447963676558E-2</v>
      </c>
      <c r="D875" s="30">
        <f t="shared" si="52"/>
        <v>0.18775366454538689</v>
      </c>
      <c r="E875" s="30">
        <f t="shared" si="53"/>
        <v>0.37857167806924458</v>
      </c>
    </row>
    <row r="876" spans="2:5" ht="13.9" customHeight="1" x14ac:dyDescent="0.25">
      <c r="B876" s="29">
        <f t="shared" si="55"/>
        <v>8.9319486081368993</v>
      </c>
      <c r="C876" s="30">
        <f t="shared" si="54"/>
        <v>1.9102602373299613E-2</v>
      </c>
      <c r="D876" s="30">
        <f t="shared" si="52"/>
        <v>0.1873334906942373</v>
      </c>
      <c r="E876" s="30">
        <f t="shared" si="53"/>
        <v>0.37857167806924458</v>
      </c>
    </row>
    <row r="877" spans="2:5" ht="13.9" customHeight="1" x14ac:dyDescent="0.25">
      <c r="B877" s="29">
        <f t="shared" si="55"/>
        <v>8.9419486081368991</v>
      </c>
      <c r="C877" s="30">
        <f t="shared" si="54"/>
        <v>1.9059900448347766E-2</v>
      </c>
      <c r="D877" s="30">
        <f t="shared" si="52"/>
        <v>0.18691472572681203</v>
      </c>
      <c r="E877" s="30">
        <f t="shared" si="53"/>
        <v>0.37857167806924458</v>
      </c>
    </row>
    <row r="878" spans="2:5" ht="13.9" customHeight="1" x14ac:dyDescent="0.25">
      <c r="B878" s="29">
        <f t="shared" si="55"/>
        <v>8.9519486081368989</v>
      </c>
      <c r="C878" s="30">
        <f t="shared" si="54"/>
        <v>1.9017341547239358E-2</v>
      </c>
      <c r="D878" s="30">
        <f t="shared" si="52"/>
        <v>0.1864973633513122</v>
      </c>
      <c r="E878" s="30">
        <f t="shared" si="53"/>
        <v>0.37857167806924458</v>
      </c>
    </row>
    <row r="879" spans="2:5" ht="13.9" customHeight="1" x14ac:dyDescent="0.25">
      <c r="B879" s="29">
        <f t="shared" si="55"/>
        <v>8.9619486081368986</v>
      </c>
      <c r="C879" s="30">
        <f t="shared" si="54"/>
        <v>1.8974925031970201E-2</v>
      </c>
      <c r="D879" s="30">
        <f t="shared" si="52"/>
        <v>0.18608139731102216</v>
      </c>
      <c r="E879" s="30">
        <f t="shared" si="53"/>
        <v>0.37857167806924463</v>
      </c>
    </row>
    <row r="880" spans="2:5" ht="13.9" customHeight="1" x14ac:dyDescent="0.25">
      <c r="B880" s="29">
        <f t="shared" si="55"/>
        <v>8.9719486081368984</v>
      </c>
      <c r="C880" s="30">
        <f t="shared" si="54"/>
        <v>1.8932650268089671E-2</v>
      </c>
      <c r="D880" s="30">
        <f t="shared" si="52"/>
        <v>0.18566682138407495</v>
      </c>
      <c r="E880" s="30">
        <f t="shared" si="53"/>
        <v>0.37857167806924452</v>
      </c>
    </row>
    <row r="881" spans="2:5" ht="13.9" customHeight="1" x14ac:dyDescent="0.25">
      <c r="B881" s="29">
        <f t="shared" si="55"/>
        <v>8.9819486081368982</v>
      </c>
      <c r="C881" s="30">
        <f t="shared" si="54"/>
        <v>1.8890516624676983E-2</v>
      </c>
      <c r="D881" s="30">
        <f t="shared" si="52"/>
        <v>0.18525362938321976</v>
      </c>
      <c r="E881" s="30">
        <f t="shared" si="53"/>
        <v>0.37857167806924458</v>
      </c>
    </row>
    <row r="882" spans="2:5" ht="13.9" customHeight="1" x14ac:dyDescent="0.25">
      <c r="B882" s="29">
        <f t="shared" si="55"/>
        <v>8.991948608136898</v>
      </c>
      <c r="C882" s="30">
        <f t="shared" si="54"/>
        <v>1.8848523474317674E-2</v>
      </c>
      <c r="D882" s="30">
        <f t="shared" si="52"/>
        <v>0.18484181515559112</v>
      </c>
      <c r="E882" s="30">
        <f t="shared" si="53"/>
        <v>0.37857167806924452</v>
      </c>
    </row>
    <row r="883" spans="2:5" ht="13.9" customHeight="1" x14ac:dyDescent="0.25">
      <c r="B883" s="29">
        <f t="shared" si="55"/>
        <v>9.0019486081368978</v>
      </c>
      <c r="C883" s="30">
        <f t="shared" si="54"/>
        <v>1.8806670193080202E-2</v>
      </c>
      <c r="D883" s="30">
        <f t="shared" si="52"/>
        <v>0.1844313725824796</v>
      </c>
      <c r="E883" s="30">
        <f t="shared" si="53"/>
        <v>0.37857167806924463</v>
      </c>
    </row>
    <row r="884" spans="2:5" ht="13.9" customHeight="1" x14ac:dyDescent="0.25">
      <c r="B884" s="29">
        <f t="shared" si="55"/>
        <v>9.0119486081368976</v>
      </c>
      <c r="C884" s="30">
        <f t="shared" si="54"/>
        <v>1.8764956160492809E-2</v>
      </c>
      <c r="D884" s="30">
        <f t="shared" si="52"/>
        <v>0.18402229557910482</v>
      </c>
      <c r="E884" s="30">
        <f t="shared" si="53"/>
        <v>0.37857167806924458</v>
      </c>
    </row>
    <row r="885" spans="2:5" ht="13.9" customHeight="1" x14ac:dyDescent="0.25">
      <c r="B885" s="29">
        <f t="shared" si="55"/>
        <v>9.0219486081368974</v>
      </c>
      <c r="C885" s="30">
        <f t="shared" si="54"/>
        <v>1.87233807595205E-2</v>
      </c>
      <c r="D885" s="30">
        <f t="shared" si="52"/>
        <v>0.18361457809438966</v>
      </c>
      <c r="E885" s="30">
        <f t="shared" si="53"/>
        <v>0.37857167806924452</v>
      </c>
    </row>
    <row r="886" spans="2:5" ht="13.9" customHeight="1" x14ac:dyDescent="0.25">
      <c r="B886" s="29">
        <f t="shared" si="55"/>
        <v>9.0319486081368971</v>
      </c>
      <c r="C886" s="30">
        <f t="shared" si="54"/>
        <v>1.8681943376542248E-2</v>
      </c>
      <c r="D886" s="30">
        <f t="shared" si="52"/>
        <v>0.18320821411073684</v>
      </c>
      <c r="E886" s="30">
        <f t="shared" si="53"/>
        <v>0.37857167806924452</v>
      </c>
    </row>
    <row r="887" spans="2:5" ht="13.9" customHeight="1" x14ac:dyDescent="0.25">
      <c r="B887" s="29">
        <f t="shared" si="55"/>
        <v>9.0419486081368969</v>
      </c>
      <c r="C887" s="30">
        <f t="shared" si="54"/>
        <v>1.8640643401328316E-2</v>
      </c>
      <c r="D887" s="30">
        <f t="shared" si="52"/>
        <v>0.1828031976438064</v>
      </c>
      <c r="E887" s="30">
        <f t="shared" si="53"/>
        <v>0.37857167806924463</v>
      </c>
    </row>
    <row r="888" spans="2:5" ht="13.9" customHeight="1" x14ac:dyDescent="0.25">
      <c r="B888" s="29">
        <f t="shared" si="55"/>
        <v>9.0519486081368967</v>
      </c>
      <c r="C888" s="30">
        <f t="shared" si="54"/>
        <v>1.859948022701784E-2</v>
      </c>
      <c r="D888" s="30">
        <f t="shared" si="52"/>
        <v>0.18239952274229584</v>
      </c>
      <c r="E888" s="30">
        <f t="shared" si="53"/>
        <v>0.37857167806924463</v>
      </c>
    </row>
    <row r="889" spans="2:5" ht="13.9" customHeight="1" x14ac:dyDescent="0.25">
      <c r="B889" s="29">
        <f t="shared" si="55"/>
        <v>9.0619486081368965</v>
      </c>
      <c r="C889" s="30">
        <f t="shared" si="54"/>
        <v>1.8558453250096488E-2</v>
      </c>
      <c r="D889" s="30">
        <f t="shared" si="52"/>
        <v>0.1819971834877212</v>
      </c>
      <c r="E889" s="30">
        <f t="shared" si="53"/>
        <v>0.37857167806924452</v>
      </c>
    </row>
    <row r="890" spans="2:5" ht="13.9" customHeight="1" x14ac:dyDescent="0.25">
      <c r="B890" s="29">
        <f t="shared" si="55"/>
        <v>9.0719486081368963</v>
      </c>
      <c r="C890" s="30">
        <f t="shared" si="54"/>
        <v>1.8517561870374372E-2</v>
      </c>
      <c r="D890" s="30">
        <f t="shared" si="52"/>
        <v>0.18159617399420033</v>
      </c>
      <c r="E890" s="30">
        <f t="shared" si="53"/>
        <v>0.37857167806924458</v>
      </c>
    </row>
    <row r="891" spans="2:5" ht="13.9" customHeight="1" x14ac:dyDescent="0.25">
      <c r="B891" s="29">
        <f t="shared" si="55"/>
        <v>9.0819486081368961</v>
      </c>
      <c r="C891" s="30">
        <f t="shared" si="54"/>
        <v>1.8476805490964077E-2</v>
      </c>
      <c r="D891" s="30">
        <f t="shared" si="52"/>
        <v>0.1811964884082374</v>
      </c>
      <c r="E891" s="30">
        <f t="shared" si="53"/>
        <v>0.37857167806924452</v>
      </c>
    </row>
    <row r="892" spans="2:5" ht="13.9" customHeight="1" x14ac:dyDescent="0.25">
      <c r="B892" s="29">
        <f t="shared" si="55"/>
        <v>9.0919486081368959</v>
      </c>
      <c r="C892" s="30">
        <f t="shared" si="54"/>
        <v>1.8436183518258899E-2</v>
      </c>
      <c r="D892" s="30">
        <f t="shared" si="52"/>
        <v>0.18079812090850952</v>
      </c>
      <c r="E892" s="30">
        <f t="shared" si="53"/>
        <v>0.37857167806924458</v>
      </c>
    </row>
    <row r="893" spans="2:5" ht="13.9" customHeight="1" x14ac:dyDescent="0.25">
      <c r="B893" s="29">
        <f t="shared" si="55"/>
        <v>9.1019486081368957</v>
      </c>
      <c r="C893" s="30">
        <f t="shared" si="54"/>
        <v>1.8395695361911206E-2</v>
      </c>
      <c r="D893" s="30">
        <f t="shared" si="52"/>
        <v>0.18040106570565462</v>
      </c>
      <c r="E893" s="30">
        <f t="shared" si="53"/>
        <v>0.37857167806924463</v>
      </c>
    </row>
    <row r="894" spans="2:5" ht="13.9" customHeight="1" x14ac:dyDescent="0.25">
      <c r="B894" s="29">
        <f t="shared" si="55"/>
        <v>9.1119486081368954</v>
      </c>
      <c r="C894" s="30">
        <f t="shared" si="54"/>
        <v>1.8355340434811008E-2</v>
      </c>
      <c r="D894" s="30">
        <f t="shared" si="52"/>
        <v>0.1800053170420611</v>
      </c>
      <c r="E894" s="30">
        <f t="shared" si="53"/>
        <v>0.37857167806924458</v>
      </c>
    </row>
    <row r="895" spans="2:5" ht="13.9" customHeight="1" x14ac:dyDescent="0.25">
      <c r="B895" s="29">
        <f t="shared" si="55"/>
        <v>9.1219486081368952</v>
      </c>
      <c r="C895" s="30">
        <f t="shared" si="54"/>
        <v>1.8315118153064667E-2</v>
      </c>
      <c r="D895" s="30">
        <f t="shared" si="52"/>
        <v>0.17961086919165925</v>
      </c>
      <c r="E895" s="30">
        <f t="shared" si="53"/>
        <v>0.37857167806924458</v>
      </c>
    </row>
    <row r="896" spans="2:5" ht="13.9" customHeight="1" x14ac:dyDescent="0.25">
      <c r="B896" s="29">
        <f t="shared" si="55"/>
        <v>9.131948608136895</v>
      </c>
      <c r="C896" s="30">
        <f t="shared" si="54"/>
        <v>1.8275027935973773E-2</v>
      </c>
      <c r="D896" s="30">
        <f t="shared" si="52"/>
        <v>0.17921771645971399</v>
      </c>
      <c r="E896" s="30">
        <f t="shared" si="53"/>
        <v>0.37857167806924452</v>
      </c>
    </row>
    <row r="897" spans="2:5" ht="13.9" customHeight="1" x14ac:dyDescent="0.25">
      <c r="B897" s="29">
        <f t="shared" si="55"/>
        <v>9.1419486081368948</v>
      </c>
      <c r="C897" s="30">
        <f t="shared" si="54"/>
        <v>1.8235069206014198E-2</v>
      </c>
      <c r="D897" s="30">
        <f t="shared" si="52"/>
        <v>0.17882585318261943</v>
      </c>
      <c r="E897" s="30">
        <f t="shared" si="53"/>
        <v>0.37857167806924458</v>
      </c>
    </row>
    <row r="898" spans="2:5" ht="13.9" customHeight="1" x14ac:dyDescent="0.25">
      <c r="B898" s="29">
        <f t="shared" si="55"/>
        <v>9.1519486081368946</v>
      </c>
      <c r="C898" s="30">
        <f t="shared" si="54"/>
        <v>1.8195241388815276E-2</v>
      </c>
      <c r="D898" s="30">
        <f t="shared" si="52"/>
        <v>0.17843527372769474</v>
      </c>
      <c r="E898" s="30">
        <f t="shared" si="53"/>
        <v>0.37857167806924452</v>
      </c>
    </row>
    <row r="899" spans="2:5" ht="13.9" customHeight="1" x14ac:dyDescent="0.25">
      <c r="B899" s="29">
        <f t="shared" si="55"/>
        <v>9.1619486081368944</v>
      </c>
      <c r="C899" s="30">
        <f t="shared" si="54"/>
        <v>1.8155543913139179E-2</v>
      </c>
      <c r="D899" s="30">
        <f t="shared" si="52"/>
        <v>0.17804597249298196</v>
      </c>
      <c r="E899" s="30">
        <f t="shared" si="53"/>
        <v>0.37857167806924458</v>
      </c>
    </row>
    <row r="900" spans="2:5" ht="13.9" customHeight="1" x14ac:dyDescent="0.25">
      <c r="B900" s="29">
        <f t="shared" si="55"/>
        <v>9.1719486081368942</v>
      </c>
      <c r="C900" s="30">
        <f t="shared" si="54"/>
        <v>1.8115976210860425E-2</v>
      </c>
      <c r="D900" s="30">
        <f t="shared" si="52"/>
        <v>0.17765794390704492</v>
      </c>
      <c r="E900" s="30">
        <f t="shared" si="53"/>
        <v>0.37857167806924463</v>
      </c>
    </row>
    <row r="901" spans="2:5" ht="13.9" customHeight="1" x14ac:dyDescent="0.25">
      <c r="B901" s="29">
        <f t="shared" si="55"/>
        <v>9.181948608136894</v>
      </c>
      <c r="C901" s="30">
        <f t="shared" si="54"/>
        <v>1.8076537716945559E-2</v>
      </c>
      <c r="D901" s="30">
        <f t="shared" si="52"/>
        <v>0.17727118242876999</v>
      </c>
      <c r="E901" s="30">
        <f t="shared" si="53"/>
        <v>0.37857167806924452</v>
      </c>
    </row>
    <row r="902" spans="2:5" ht="13.9" customHeight="1" x14ac:dyDescent="0.25">
      <c r="B902" s="29">
        <f t="shared" si="55"/>
        <v>9.1919486081368937</v>
      </c>
      <c r="C902" s="30">
        <f t="shared" si="54"/>
        <v>1.803722786943298E-2</v>
      </c>
      <c r="D902" s="30">
        <f t="shared" si="52"/>
        <v>0.17688568254716838</v>
      </c>
      <c r="E902" s="30">
        <f t="shared" si="53"/>
        <v>0.37857167806924458</v>
      </c>
    </row>
    <row r="903" spans="2:5" ht="13.9" customHeight="1" x14ac:dyDescent="0.25">
      <c r="B903" s="29">
        <f t="shared" si="55"/>
        <v>9.2019486081368935</v>
      </c>
      <c r="C903" s="30">
        <f t="shared" si="54"/>
        <v>1.7998046109412906E-2</v>
      </c>
      <c r="D903" s="30">
        <f t="shared" si="52"/>
        <v>0.17650143878117952</v>
      </c>
      <c r="E903" s="30">
        <f t="shared" si="53"/>
        <v>0.37857167806924452</v>
      </c>
    </row>
    <row r="904" spans="2:5" ht="13.9" customHeight="1" x14ac:dyDescent="0.25">
      <c r="B904" s="29">
        <f t="shared" si="55"/>
        <v>9.2119486081368933</v>
      </c>
      <c r="C904" s="30">
        <f t="shared" si="54"/>
        <v>1.7958991881007538E-2</v>
      </c>
      <c r="D904" s="30">
        <f t="shared" si="52"/>
        <v>0.17611844567947663</v>
      </c>
      <c r="E904" s="30">
        <f t="shared" si="53"/>
        <v>0.37857167806924463</v>
      </c>
    </row>
    <row r="905" spans="2:5" ht="13.9" customHeight="1" x14ac:dyDescent="0.25">
      <c r="B905" s="29">
        <f t="shared" si="55"/>
        <v>9.2219486081368931</v>
      </c>
      <c r="C905" s="30">
        <f t="shared" si="54"/>
        <v>1.7920064631351318E-2</v>
      </c>
      <c r="D905" s="30">
        <f t="shared" ref="D905:D968" si="56">C905*9.8067</f>
        <v>0.17573669782027296</v>
      </c>
      <c r="E905" s="30">
        <f t="shared" ref="E905:E968" si="57">((B905^2)/(4*PI()^2))*D905</f>
        <v>0.37857167806924458</v>
      </c>
    </row>
    <row r="906" spans="2:5" ht="13.9" customHeight="1" x14ac:dyDescent="0.25">
      <c r="B906" s="29">
        <f t="shared" si="55"/>
        <v>9.2319486081368929</v>
      </c>
      <c r="C906" s="30">
        <f t="shared" si="54"/>
        <v>1.7881263810571361E-2</v>
      </c>
      <c r="D906" s="30">
        <f t="shared" si="56"/>
        <v>0.17535618981113016</v>
      </c>
      <c r="E906" s="30">
        <f t="shared" si="57"/>
        <v>0.37857167806924458</v>
      </c>
    </row>
    <row r="907" spans="2:5" ht="13.9" customHeight="1" x14ac:dyDescent="0.25">
      <c r="B907" s="29">
        <f t="shared" si="55"/>
        <v>9.2419486081368927</v>
      </c>
      <c r="C907" s="30">
        <f t="shared" si="54"/>
        <v>1.784258887176807E-2</v>
      </c>
      <c r="D907" s="30">
        <f t="shared" si="56"/>
        <v>0.17497691628876794</v>
      </c>
      <c r="E907" s="30">
        <f t="shared" si="57"/>
        <v>0.37857167806924458</v>
      </c>
    </row>
    <row r="908" spans="2:5" ht="13.9" customHeight="1" x14ac:dyDescent="0.25">
      <c r="B908" s="29">
        <f t="shared" si="55"/>
        <v>9.2519486081368925</v>
      </c>
      <c r="C908" s="30">
        <f t="shared" si="54"/>
        <v>1.7804039270995827E-2</v>
      </c>
      <c r="D908" s="30">
        <f t="shared" si="56"/>
        <v>0.17459887191887477</v>
      </c>
      <c r="E908" s="30">
        <f t="shared" si="57"/>
        <v>0.37857167806924458</v>
      </c>
    </row>
    <row r="909" spans="2:5" ht="13.9" customHeight="1" x14ac:dyDescent="0.25">
      <c r="B909" s="29">
        <f t="shared" si="55"/>
        <v>9.2619486081368922</v>
      </c>
      <c r="C909" s="30">
        <f t="shared" ref="C909:C972" si="58">IF(B909&lt;6,$C$5/B909,6*$C$5/B909^2)</f>
        <v>1.7765614467243878E-2</v>
      </c>
      <c r="D909" s="30">
        <f t="shared" si="56"/>
        <v>0.17422205139592054</v>
      </c>
      <c r="E909" s="30">
        <f t="shared" si="57"/>
        <v>0.37857167806924458</v>
      </c>
    </row>
    <row r="910" spans="2:5" ht="13.9" customHeight="1" x14ac:dyDescent="0.25">
      <c r="B910" s="29">
        <f t="shared" ref="B910:B973" si="59">B909+0.01</f>
        <v>9.271948608136892</v>
      </c>
      <c r="C910" s="30">
        <f t="shared" si="58"/>
        <v>1.7727313922417366E-2</v>
      </c>
      <c r="D910" s="30">
        <f t="shared" si="56"/>
        <v>0.17384644944297037</v>
      </c>
      <c r="E910" s="30">
        <f t="shared" si="57"/>
        <v>0.37857167806924452</v>
      </c>
    </row>
    <row r="911" spans="2:5" ht="13.9" customHeight="1" x14ac:dyDescent="0.25">
      <c r="B911" s="29">
        <f t="shared" si="59"/>
        <v>9.2819486081368918</v>
      </c>
      <c r="C911" s="30">
        <f t="shared" si="58"/>
        <v>1.7689137101318472E-2</v>
      </c>
      <c r="D911" s="30">
        <f t="shared" si="56"/>
        <v>0.17347206081149985</v>
      </c>
      <c r="E911" s="30">
        <f t="shared" si="57"/>
        <v>0.37857167806924458</v>
      </c>
    </row>
    <row r="912" spans="2:5" ht="13.9" customHeight="1" x14ac:dyDescent="0.25">
      <c r="B912" s="29">
        <f t="shared" si="59"/>
        <v>9.2919486081368916</v>
      </c>
      <c r="C912" s="30">
        <f t="shared" si="58"/>
        <v>1.7651083471627731E-2</v>
      </c>
      <c r="D912" s="30">
        <f t="shared" si="56"/>
        <v>0.17309888028121165</v>
      </c>
      <c r="E912" s="30">
        <f t="shared" si="57"/>
        <v>0.37857167806924458</v>
      </c>
    </row>
    <row r="913" spans="2:5" ht="13.9" customHeight="1" x14ac:dyDescent="0.25">
      <c r="B913" s="29">
        <f t="shared" si="59"/>
        <v>9.3019486081368914</v>
      </c>
      <c r="C913" s="30">
        <f t="shared" si="58"/>
        <v>1.7613152503885472E-2</v>
      </c>
      <c r="D913" s="30">
        <f t="shared" si="56"/>
        <v>0.17272690265985363</v>
      </c>
      <c r="E913" s="30">
        <f t="shared" si="57"/>
        <v>0.37857167806924458</v>
      </c>
    </row>
    <row r="914" spans="2:5" ht="13.9" customHeight="1" x14ac:dyDescent="0.25">
      <c r="B914" s="29">
        <f t="shared" si="59"/>
        <v>9.3119486081368912</v>
      </c>
      <c r="C914" s="30">
        <f t="shared" si="58"/>
        <v>1.7575343671473398E-2</v>
      </c>
      <c r="D914" s="30">
        <f t="shared" si="56"/>
        <v>0.17235612278303816</v>
      </c>
      <c r="E914" s="30">
        <f t="shared" si="57"/>
        <v>0.37857167806924463</v>
      </c>
    </row>
    <row r="915" spans="2:5" ht="13.9" customHeight="1" x14ac:dyDescent="0.25">
      <c r="B915" s="29">
        <f t="shared" si="59"/>
        <v>9.321948608136891</v>
      </c>
      <c r="C915" s="30">
        <f t="shared" si="58"/>
        <v>1.7537656450596319E-2</v>
      </c>
      <c r="D915" s="30">
        <f t="shared" si="56"/>
        <v>0.1719865355140629</v>
      </c>
      <c r="E915" s="30">
        <f t="shared" si="57"/>
        <v>0.37857167806924458</v>
      </c>
    </row>
    <row r="916" spans="2:5" ht="13.9" customHeight="1" x14ac:dyDescent="0.25">
      <c r="B916" s="29">
        <f t="shared" si="59"/>
        <v>9.3319486081368908</v>
      </c>
      <c r="C916" s="30">
        <f t="shared" si="58"/>
        <v>1.7500090320263995E-2</v>
      </c>
      <c r="D916" s="30">
        <f t="shared" si="56"/>
        <v>0.17161813574373291</v>
      </c>
      <c r="E916" s="30">
        <f t="shared" si="57"/>
        <v>0.37857167806924458</v>
      </c>
    </row>
    <row r="917" spans="2:5" ht="13.9" customHeight="1" x14ac:dyDescent="0.25">
      <c r="B917" s="29">
        <f t="shared" si="59"/>
        <v>9.3419486081368905</v>
      </c>
      <c r="C917" s="30">
        <f t="shared" si="58"/>
        <v>1.7462644762273143E-2</v>
      </c>
      <c r="D917" s="30">
        <f t="shared" si="56"/>
        <v>0.17125091839018403</v>
      </c>
      <c r="E917" s="30">
        <f t="shared" si="57"/>
        <v>0.37857167806924458</v>
      </c>
    </row>
    <row r="918" spans="2:5" ht="13.9" customHeight="1" x14ac:dyDescent="0.25">
      <c r="B918" s="29">
        <f t="shared" si="59"/>
        <v>9.3519486081368903</v>
      </c>
      <c r="C918" s="30">
        <f t="shared" si="58"/>
        <v>1.7425319261189558E-2</v>
      </c>
      <c r="D918" s="30">
        <f t="shared" si="56"/>
        <v>0.17088487839870761</v>
      </c>
      <c r="E918" s="30">
        <f t="shared" si="57"/>
        <v>0.37857167806924452</v>
      </c>
    </row>
    <row r="919" spans="2:5" ht="13.9" customHeight="1" x14ac:dyDescent="0.25">
      <c r="B919" s="29">
        <f t="shared" si="59"/>
        <v>9.3619486081368901</v>
      </c>
      <c r="C919" s="30">
        <f t="shared" si="58"/>
        <v>1.7388113304330377E-2</v>
      </c>
      <c r="D919" s="30">
        <f t="shared" si="56"/>
        <v>0.17052001074157669</v>
      </c>
      <c r="E919" s="30">
        <f t="shared" si="57"/>
        <v>0.37857167806924452</v>
      </c>
    </row>
    <row r="920" spans="2:5" ht="13.9" customHeight="1" x14ac:dyDescent="0.25">
      <c r="B920" s="29">
        <f t="shared" si="59"/>
        <v>9.3719486081368899</v>
      </c>
      <c r="C920" s="30">
        <f t="shared" si="58"/>
        <v>1.7351026381746484E-2</v>
      </c>
      <c r="D920" s="30">
        <f t="shared" si="56"/>
        <v>0.17015631041787324</v>
      </c>
      <c r="E920" s="30">
        <f t="shared" si="57"/>
        <v>0.37857167806924469</v>
      </c>
    </row>
    <row r="921" spans="2:5" ht="13.9" customHeight="1" x14ac:dyDescent="0.25">
      <c r="B921" s="29">
        <f t="shared" si="59"/>
        <v>9.3819486081368897</v>
      </c>
      <c r="C921" s="30">
        <f t="shared" si="58"/>
        <v>1.7314057986205018E-2</v>
      </c>
      <c r="D921" s="30">
        <f t="shared" si="56"/>
        <v>0.16979377245331673</v>
      </c>
      <c r="E921" s="30">
        <f t="shared" si="57"/>
        <v>0.37857167806924458</v>
      </c>
    </row>
    <row r="922" spans="2:5" ht="13.9" customHeight="1" x14ac:dyDescent="0.25">
      <c r="B922" s="29">
        <f t="shared" si="59"/>
        <v>9.3919486081368895</v>
      </c>
      <c r="C922" s="30">
        <f t="shared" si="58"/>
        <v>1.7277207613172044E-2</v>
      </c>
      <c r="D922" s="30">
        <f t="shared" si="56"/>
        <v>0.16943239190009426</v>
      </c>
      <c r="E922" s="30">
        <f t="shared" si="57"/>
        <v>0.37857167806924458</v>
      </c>
    </row>
    <row r="923" spans="2:5" ht="13.9" customHeight="1" x14ac:dyDescent="0.25">
      <c r="B923" s="29">
        <f t="shared" si="59"/>
        <v>9.4019486081368893</v>
      </c>
      <c r="C923" s="30">
        <f t="shared" si="58"/>
        <v>1.7240474760795339E-2</v>
      </c>
      <c r="D923" s="30">
        <f t="shared" si="56"/>
        <v>0.16907216383669163</v>
      </c>
      <c r="E923" s="30">
        <f t="shared" si="57"/>
        <v>0.37857167806924458</v>
      </c>
    </row>
    <row r="924" spans="2:5" ht="13.9" customHeight="1" x14ac:dyDescent="0.25">
      <c r="B924" s="29">
        <f t="shared" si="59"/>
        <v>9.411948608136889</v>
      </c>
      <c r="C924" s="30">
        <f t="shared" si="58"/>
        <v>1.7203858929887291E-2</v>
      </c>
      <c r="D924" s="30">
        <f t="shared" si="56"/>
        <v>0.1687130833677257</v>
      </c>
      <c r="E924" s="30">
        <f t="shared" si="57"/>
        <v>0.37857167806924458</v>
      </c>
    </row>
    <row r="925" spans="2:5" ht="13.9" customHeight="1" x14ac:dyDescent="0.25">
      <c r="B925" s="29">
        <f t="shared" si="59"/>
        <v>9.4219486081368888</v>
      </c>
      <c r="C925" s="30">
        <f t="shared" si="58"/>
        <v>1.716735962390796E-2</v>
      </c>
      <c r="D925" s="30">
        <f t="shared" si="56"/>
        <v>0.16835514562377818</v>
      </c>
      <c r="E925" s="30">
        <f t="shared" si="57"/>
        <v>0.37857167806924458</v>
      </c>
    </row>
    <row r="926" spans="2:5" ht="13.9" customHeight="1" x14ac:dyDescent="0.25">
      <c r="B926" s="29">
        <f t="shared" si="59"/>
        <v>9.4319486081368886</v>
      </c>
      <c r="C926" s="30">
        <f t="shared" si="58"/>
        <v>1.7130976348948224E-2</v>
      </c>
      <c r="D926" s="30">
        <f t="shared" si="56"/>
        <v>0.16799834576123054</v>
      </c>
      <c r="E926" s="30">
        <f t="shared" si="57"/>
        <v>0.37857167806924458</v>
      </c>
    </row>
    <row r="927" spans="2:5" ht="13.9" customHeight="1" x14ac:dyDescent="0.25">
      <c r="B927" s="29">
        <f t="shared" si="59"/>
        <v>9.4419486081368884</v>
      </c>
      <c r="C927" s="30">
        <f t="shared" si="58"/>
        <v>1.7094708613713084E-2</v>
      </c>
      <c r="D927" s="30">
        <f t="shared" si="56"/>
        <v>0.16764267896210008</v>
      </c>
      <c r="E927" s="30">
        <f t="shared" si="57"/>
        <v>0.37857167806924452</v>
      </c>
    </row>
    <row r="928" spans="2:5" ht="13.9" customHeight="1" x14ac:dyDescent="0.25">
      <c r="B928" s="29">
        <f t="shared" si="59"/>
        <v>9.4519486081368882</v>
      </c>
      <c r="C928" s="30">
        <f t="shared" si="58"/>
        <v>1.7058555929505077E-2</v>
      </c>
      <c r="D928" s="30">
        <f t="shared" si="56"/>
        <v>0.16728814043387744</v>
      </c>
      <c r="E928" s="30">
        <f t="shared" si="57"/>
        <v>0.37857167806924463</v>
      </c>
    </row>
    <row r="929" spans="2:5" ht="13.9" customHeight="1" x14ac:dyDescent="0.25">
      <c r="B929" s="29">
        <f t="shared" si="59"/>
        <v>9.461948608136888</v>
      </c>
      <c r="C929" s="30">
        <f t="shared" si="58"/>
        <v>1.7022517810207801E-2</v>
      </c>
      <c r="D929" s="30">
        <f t="shared" si="56"/>
        <v>0.16693472540936483</v>
      </c>
      <c r="E929" s="30">
        <f t="shared" si="57"/>
        <v>0.37857167806924458</v>
      </c>
    </row>
    <row r="930" spans="2:5" ht="13.9" customHeight="1" x14ac:dyDescent="0.25">
      <c r="B930" s="29">
        <f t="shared" si="59"/>
        <v>9.4719486081368878</v>
      </c>
      <c r="C930" s="30">
        <f t="shared" si="58"/>
        <v>1.6986593772269593E-2</v>
      </c>
      <c r="D930" s="30">
        <f t="shared" si="56"/>
        <v>0.16658242914651622</v>
      </c>
      <c r="E930" s="30">
        <f t="shared" si="57"/>
        <v>0.37857167806924458</v>
      </c>
    </row>
    <row r="931" spans="2:5" ht="13.9" customHeight="1" x14ac:dyDescent="0.25">
      <c r="B931" s="29">
        <f t="shared" si="59"/>
        <v>9.4819486081368876</v>
      </c>
      <c r="C931" s="30">
        <f t="shared" si="58"/>
        <v>1.6950783334687296E-2</v>
      </c>
      <c r="D931" s="30">
        <f t="shared" si="56"/>
        <v>0.1662312469282779</v>
      </c>
      <c r="E931" s="30">
        <f t="shared" si="57"/>
        <v>0.37857167806924458</v>
      </c>
    </row>
    <row r="932" spans="2:5" ht="13.9" customHeight="1" x14ac:dyDescent="0.25">
      <c r="B932" s="29">
        <f t="shared" si="59"/>
        <v>9.4919486081368873</v>
      </c>
      <c r="C932" s="30">
        <f t="shared" si="58"/>
        <v>1.6915086018990153E-2</v>
      </c>
      <c r="D932" s="30">
        <f t="shared" si="56"/>
        <v>0.16588117406243072</v>
      </c>
      <c r="E932" s="30">
        <f t="shared" si="57"/>
        <v>0.37857167806924458</v>
      </c>
    </row>
    <row r="933" spans="2:5" ht="13.9" customHeight="1" x14ac:dyDescent="0.25">
      <c r="B933" s="29">
        <f t="shared" si="59"/>
        <v>9.5019486081368871</v>
      </c>
      <c r="C933" s="30">
        <f t="shared" si="58"/>
        <v>1.6879501349223842E-2</v>
      </c>
      <c r="D933" s="30">
        <f t="shared" si="56"/>
        <v>0.16553220588143344</v>
      </c>
      <c r="E933" s="30">
        <f t="shared" si="57"/>
        <v>0.37857167806924463</v>
      </c>
    </row>
    <row r="934" spans="2:5" ht="13.9" customHeight="1" x14ac:dyDescent="0.25">
      <c r="B934" s="29">
        <f t="shared" si="59"/>
        <v>9.5119486081368869</v>
      </c>
      <c r="C934" s="30">
        <f t="shared" si="58"/>
        <v>1.6844028851934596E-2</v>
      </c>
      <c r="D934" s="30">
        <f t="shared" si="56"/>
        <v>0.16518433774226698</v>
      </c>
      <c r="E934" s="30">
        <f t="shared" si="57"/>
        <v>0.37857167806924458</v>
      </c>
    </row>
    <row r="935" spans="2:5" ht="13.9" customHeight="1" x14ac:dyDescent="0.25">
      <c r="B935" s="29">
        <f t="shared" si="59"/>
        <v>9.5219486081368867</v>
      </c>
      <c r="C935" s="30">
        <f t="shared" si="58"/>
        <v>1.6808668056153463E-2</v>
      </c>
      <c r="D935" s="30">
        <f t="shared" si="56"/>
        <v>0.16483756502628016</v>
      </c>
      <c r="E935" s="30">
        <f t="shared" si="57"/>
        <v>0.37857167806924458</v>
      </c>
    </row>
    <row r="936" spans="2:5" ht="13.9" customHeight="1" x14ac:dyDescent="0.25">
      <c r="B936" s="29">
        <f t="shared" si="59"/>
        <v>9.5319486081368865</v>
      </c>
      <c r="C936" s="30">
        <f t="shared" si="58"/>
        <v>1.6773418493380668E-2</v>
      </c>
      <c r="D936" s="30">
        <f t="shared" si="56"/>
        <v>0.16449188313903618</v>
      </c>
      <c r="E936" s="30">
        <f t="shared" si="57"/>
        <v>0.37857167806924458</v>
      </c>
    </row>
    <row r="937" spans="2:5" ht="13.9" customHeight="1" x14ac:dyDescent="0.25">
      <c r="B937" s="29">
        <f t="shared" si="59"/>
        <v>9.5419486081368863</v>
      </c>
      <c r="C937" s="30">
        <f t="shared" si="58"/>
        <v>1.6738279697570094E-2</v>
      </c>
      <c r="D937" s="30">
        <f t="shared" si="56"/>
        <v>0.16414728751016064</v>
      </c>
      <c r="E937" s="30">
        <f t="shared" si="57"/>
        <v>0.37857167806924458</v>
      </c>
    </row>
    <row r="938" spans="2:5" ht="13.9" customHeight="1" x14ac:dyDescent="0.25">
      <c r="B938" s="29">
        <f t="shared" si="59"/>
        <v>9.5519486081368861</v>
      </c>
      <c r="C938" s="30">
        <f t="shared" si="58"/>
        <v>1.670325120511389E-2</v>
      </c>
      <c r="D938" s="30">
        <f t="shared" si="56"/>
        <v>0.16380377359319037</v>
      </c>
      <c r="E938" s="30">
        <f t="shared" si="57"/>
        <v>0.37857167806924458</v>
      </c>
    </row>
    <row r="939" spans="2:5" ht="13.9" customHeight="1" x14ac:dyDescent="0.25">
      <c r="B939" s="29">
        <f t="shared" si="59"/>
        <v>9.5619486081368859</v>
      </c>
      <c r="C939" s="30">
        <f t="shared" si="58"/>
        <v>1.6668332554827161E-2</v>
      </c>
      <c r="D939" s="30">
        <f t="shared" si="56"/>
        <v>0.1634613368654235</v>
      </c>
      <c r="E939" s="30">
        <f t="shared" si="57"/>
        <v>0.37857167806924458</v>
      </c>
    </row>
    <row r="940" spans="2:5" ht="13.9" customHeight="1" x14ac:dyDescent="0.25">
      <c r="B940" s="29">
        <f t="shared" si="59"/>
        <v>9.5719486081368856</v>
      </c>
      <c r="C940" s="30">
        <f t="shared" si="58"/>
        <v>1.6633523287932796E-2</v>
      </c>
      <c r="D940" s="30">
        <f t="shared" si="56"/>
        <v>0.16311997282777055</v>
      </c>
      <c r="E940" s="30">
        <f t="shared" si="57"/>
        <v>0.37857167806924458</v>
      </c>
    </row>
    <row r="941" spans="2:5" ht="13.9" customHeight="1" x14ac:dyDescent="0.25">
      <c r="B941" s="29">
        <f t="shared" si="59"/>
        <v>9.5819486081368854</v>
      </c>
      <c r="C941" s="30">
        <f t="shared" si="58"/>
        <v>1.6598822948046411E-2</v>
      </c>
      <c r="D941" s="30">
        <f t="shared" si="56"/>
        <v>0.16277967700460674</v>
      </c>
      <c r="E941" s="30">
        <f t="shared" si="57"/>
        <v>0.37857167806924463</v>
      </c>
    </row>
    <row r="942" spans="2:5" ht="13.9" customHeight="1" x14ac:dyDescent="0.25">
      <c r="B942" s="29">
        <f t="shared" si="59"/>
        <v>9.5919486081368852</v>
      </c>
      <c r="C942" s="30">
        <f t="shared" si="58"/>
        <v>1.6564231081161365E-2</v>
      </c>
      <c r="D942" s="30">
        <f t="shared" si="56"/>
        <v>0.16244044494362514</v>
      </c>
      <c r="E942" s="30">
        <f t="shared" si="57"/>
        <v>0.37857167806924458</v>
      </c>
    </row>
    <row r="943" spans="2:5" ht="13.9" customHeight="1" x14ac:dyDescent="0.25">
      <c r="B943" s="29">
        <f t="shared" si="59"/>
        <v>9.601948608136885</v>
      </c>
      <c r="C943" s="30">
        <f t="shared" si="58"/>
        <v>1.652974723563393E-2</v>
      </c>
      <c r="D943" s="30">
        <f t="shared" si="56"/>
        <v>0.16210227221569126</v>
      </c>
      <c r="E943" s="30">
        <f t="shared" si="57"/>
        <v>0.37857167806924463</v>
      </c>
    </row>
    <row r="944" spans="2:5" ht="13.9" customHeight="1" x14ac:dyDescent="0.25">
      <c r="B944" s="29">
        <f t="shared" si="59"/>
        <v>9.6119486081368848</v>
      </c>
      <c r="C944" s="30">
        <f t="shared" si="58"/>
        <v>1.6495370962168545E-2</v>
      </c>
      <c r="D944" s="30">
        <f t="shared" si="56"/>
        <v>0.16176515441469827</v>
      </c>
      <c r="E944" s="30">
        <f t="shared" si="57"/>
        <v>0.37857167806924463</v>
      </c>
    </row>
    <row r="945" spans="2:5" ht="13.9" customHeight="1" x14ac:dyDescent="0.25">
      <c r="B945" s="29">
        <f t="shared" si="59"/>
        <v>9.6219486081368846</v>
      </c>
      <c r="C945" s="30">
        <f t="shared" si="58"/>
        <v>1.646110181380317E-2</v>
      </c>
      <c r="D945" s="30">
        <f t="shared" si="56"/>
        <v>0.16142908715742352</v>
      </c>
      <c r="E945" s="30">
        <f t="shared" si="57"/>
        <v>0.37857167806924452</v>
      </c>
    </row>
    <row r="946" spans="2:5" ht="13.9" customHeight="1" x14ac:dyDescent="0.25">
      <c r="B946" s="29">
        <f t="shared" si="59"/>
        <v>9.6319486081368844</v>
      </c>
      <c r="C946" s="30">
        <f t="shared" si="58"/>
        <v>1.6426939345894776E-2</v>
      </c>
      <c r="D946" s="30">
        <f t="shared" si="56"/>
        <v>0.16109406608338628</v>
      </c>
      <c r="E946" s="30">
        <f t="shared" si="57"/>
        <v>0.37857167806924458</v>
      </c>
    </row>
    <row r="947" spans="2:5" ht="13.9" customHeight="1" x14ac:dyDescent="0.25">
      <c r="B947" s="29">
        <f t="shared" si="59"/>
        <v>9.6419486081368841</v>
      </c>
      <c r="C947" s="30">
        <f t="shared" si="58"/>
        <v>1.63928831161049E-2</v>
      </c>
      <c r="D947" s="30">
        <f t="shared" si="56"/>
        <v>0.16076008685470591</v>
      </c>
      <c r="E947" s="30">
        <f t="shared" si="57"/>
        <v>0.37857167806924458</v>
      </c>
    </row>
    <row r="948" spans="2:5" ht="13.9" customHeight="1" x14ac:dyDescent="0.25">
      <c r="B948" s="29">
        <f t="shared" si="59"/>
        <v>9.6519486081368839</v>
      </c>
      <c r="C948" s="30">
        <f t="shared" si="58"/>
        <v>1.6358932684385347E-2</v>
      </c>
      <c r="D948" s="30">
        <f t="shared" si="56"/>
        <v>0.16042714515596176</v>
      </c>
      <c r="E948" s="30">
        <f t="shared" si="57"/>
        <v>0.37857167806924452</v>
      </c>
    </row>
    <row r="949" spans="2:5" ht="13.9" customHeight="1" x14ac:dyDescent="0.25">
      <c r="B949" s="29">
        <f t="shared" si="59"/>
        <v>9.6619486081368837</v>
      </c>
      <c r="C949" s="30">
        <f t="shared" si="58"/>
        <v>1.6325087612963963E-2</v>
      </c>
      <c r="D949" s="30">
        <f t="shared" si="56"/>
        <v>0.16009523669405368</v>
      </c>
      <c r="E949" s="30">
        <f t="shared" si="57"/>
        <v>0.37857167806924458</v>
      </c>
    </row>
    <row r="950" spans="2:5" ht="13.9" customHeight="1" x14ac:dyDescent="0.25">
      <c r="B950" s="29">
        <f t="shared" si="59"/>
        <v>9.6719486081368835</v>
      </c>
      <c r="C950" s="30">
        <f t="shared" si="58"/>
        <v>1.629134746633052E-2</v>
      </c>
      <c r="D950" s="30">
        <f t="shared" si="56"/>
        <v>0.15976435719806351</v>
      </c>
      <c r="E950" s="30">
        <f t="shared" si="57"/>
        <v>0.37857167806924452</v>
      </c>
    </row>
    <row r="951" spans="2:5" ht="13.9" customHeight="1" x14ac:dyDescent="0.25">
      <c r="B951" s="29">
        <f t="shared" si="59"/>
        <v>9.6819486081368833</v>
      </c>
      <c r="C951" s="30">
        <f t="shared" si="58"/>
        <v>1.6257711811222722E-2</v>
      </c>
      <c r="D951" s="30">
        <f t="shared" si="56"/>
        <v>0.15943450241911786</v>
      </c>
      <c r="E951" s="30">
        <f t="shared" si="57"/>
        <v>0.37857167806924458</v>
      </c>
    </row>
    <row r="952" spans="2:5" ht="13.9" customHeight="1" x14ac:dyDescent="0.25">
      <c r="B952" s="29">
        <f t="shared" si="59"/>
        <v>9.6919486081368831</v>
      </c>
      <c r="C952" s="30">
        <f t="shared" si="58"/>
        <v>1.6224180216612274E-2</v>
      </c>
      <c r="D952" s="30">
        <f t="shared" si="56"/>
        <v>0.15910566813025159</v>
      </c>
      <c r="E952" s="30">
        <f t="shared" si="57"/>
        <v>0.37857167806924458</v>
      </c>
    </row>
    <row r="953" spans="2:5" ht="13.9" customHeight="1" x14ac:dyDescent="0.25">
      <c r="B953" s="29">
        <f t="shared" si="59"/>
        <v>9.7019486081368829</v>
      </c>
      <c r="C953" s="30">
        <f t="shared" si="58"/>
        <v>1.6190752253691095E-2</v>
      </c>
      <c r="D953" s="30">
        <f t="shared" si="56"/>
        <v>0.15877785012627246</v>
      </c>
      <c r="E953" s="30">
        <f t="shared" si="57"/>
        <v>0.37857167806924458</v>
      </c>
    </row>
    <row r="954" spans="2:5" ht="13.9" customHeight="1" x14ac:dyDescent="0.25">
      <c r="B954" s="29">
        <f t="shared" si="59"/>
        <v>9.7119486081368827</v>
      </c>
      <c r="C954" s="30">
        <f t="shared" si="58"/>
        <v>1.6157427495857593E-2</v>
      </c>
      <c r="D954" s="30">
        <f t="shared" si="56"/>
        <v>0.15845104422362666</v>
      </c>
      <c r="E954" s="30">
        <f t="shared" si="57"/>
        <v>0.37857167806924458</v>
      </c>
    </row>
    <row r="955" spans="2:5" ht="13.9" customHeight="1" x14ac:dyDescent="0.25">
      <c r="B955" s="29">
        <f t="shared" si="59"/>
        <v>9.7219486081368824</v>
      </c>
      <c r="C955" s="30">
        <f t="shared" si="58"/>
        <v>1.6124205518703059E-2</v>
      </c>
      <c r="D955" s="30">
        <f t="shared" si="56"/>
        <v>0.15812524626026528</v>
      </c>
      <c r="E955" s="30">
        <f t="shared" si="57"/>
        <v>0.37857167806924452</v>
      </c>
    </row>
    <row r="956" spans="2:5" ht="13.9" customHeight="1" x14ac:dyDescent="0.25">
      <c r="B956" s="29">
        <f t="shared" si="59"/>
        <v>9.7319486081368822</v>
      </c>
      <c r="C956" s="30">
        <f t="shared" si="58"/>
        <v>1.6091085899998161E-2</v>
      </c>
      <c r="D956" s="30">
        <f t="shared" si="56"/>
        <v>0.15780045209551194</v>
      </c>
      <c r="E956" s="30">
        <f t="shared" si="57"/>
        <v>0.37857167806924458</v>
      </c>
    </row>
    <row r="957" spans="2:5" ht="13.9" customHeight="1" x14ac:dyDescent="0.25">
      <c r="B957" s="29">
        <f t="shared" si="59"/>
        <v>9.741948608136882</v>
      </c>
      <c r="C957" s="30">
        <f t="shared" si="58"/>
        <v>1.6058068219679512E-2</v>
      </c>
      <c r="D957" s="30">
        <f t="shared" si="56"/>
        <v>0.15747665760993107</v>
      </c>
      <c r="E957" s="30">
        <f t="shared" si="57"/>
        <v>0.37857167806924452</v>
      </c>
    </row>
    <row r="958" spans="2:5" ht="13.9" customHeight="1" x14ac:dyDescent="0.25">
      <c r="B958" s="29">
        <f t="shared" si="59"/>
        <v>9.7519486081368818</v>
      </c>
      <c r="C958" s="30">
        <f t="shared" si="58"/>
        <v>1.6025152059836373E-2</v>
      </c>
      <c r="D958" s="30">
        <f t="shared" si="56"/>
        <v>0.15715385870519735</v>
      </c>
      <c r="E958" s="30">
        <f t="shared" si="57"/>
        <v>0.37857167806924463</v>
      </c>
    </row>
    <row r="959" spans="2:5" ht="13.9" customHeight="1" x14ac:dyDescent="0.25">
      <c r="B959" s="29">
        <f t="shared" si="59"/>
        <v>9.7619486081368816</v>
      </c>
      <c r="C959" s="30">
        <f t="shared" si="58"/>
        <v>1.5992337004697404E-2</v>
      </c>
      <c r="D959" s="30">
        <f t="shared" si="56"/>
        <v>0.15683205130396602</v>
      </c>
      <c r="E959" s="30">
        <f t="shared" si="57"/>
        <v>0.37857167806924458</v>
      </c>
    </row>
    <row r="960" spans="2:5" ht="13.9" customHeight="1" x14ac:dyDescent="0.25">
      <c r="B960" s="29">
        <f t="shared" si="59"/>
        <v>9.7719486081368814</v>
      </c>
      <c r="C960" s="30">
        <f t="shared" si="58"/>
        <v>1.5959622640617559E-2</v>
      </c>
      <c r="D960" s="30">
        <f t="shared" si="56"/>
        <v>0.15651123134974421</v>
      </c>
      <c r="E960" s="30">
        <f t="shared" si="57"/>
        <v>0.37857167806924452</v>
      </c>
    </row>
    <row r="961" spans="2:5" ht="13.9" customHeight="1" x14ac:dyDescent="0.25">
      <c r="B961" s="29">
        <f t="shared" si="59"/>
        <v>9.7819486081368812</v>
      </c>
      <c r="C961" s="30">
        <f t="shared" si="58"/>
        <v>1.5927008556065034E-2</v>
      </c>
      <c r="D961" s="30">
        <f t="shared" si="56"/>
        <v>0.15619139480676295</v>
      </c>
      <c r="E961" s="30">
        <f t="shared" si="57"/>
        <v>0.37857167806924458</v>
      </c>
    </row>
    <row r="962" spans="2:5" ht="13.9" customHeight="1" x14ac:dyDescent="0.25">
      <c r="B962" s="29">
        <f t="shared" si="59"/>
        <v>9.7919486081368809</v>
      </c>
      <c r="C962" s="30">
        <f t="shared" si="58"/>
        <v>1.5894494341608334E-2</v>
      </c>
      <c r="D962" s="30">
        <f t="shared" si="56"/>
        <v>0.15587253765985043</v>
      </c>
      <c r="E962" s="30">
        <f t="shared" si="57"/>
        <v>0.37857167806924463</v>
      </c>
    </row>
    <row r="963" spans="2:5" ht="13.9" customHeight="1" x14ac:dyDescent="0.25">
      <c r="B963" s="29">
        <f t="shared" si="59"/>
        <v>9.8019486081368807</v>
      </c>
      <c r="C963" s="30">
        <f t="shared" si="58"/>
        <v>1.5862079589903409E-2</v>
      </c>
      <c r="D963" s="30">
        <f t="shared" si="56"/>
        <v>0.15555465591430576</v>
      </c>
      <c r="E963" s="30">
        <f t="shared" si="57"/>
        <v>0.37857167806924458</v>
      </c>
    </row>
    <row r="964" spans="2:5" ht="13.9" customHeight="1" x14ac:dyDescent="0.25">
      <c r="B964" s="29">
        <f t="shared" si="59"/>
        <v>9.8119486081368805</v>
      </c>
      <c r="C964" s="30">
        <f t="shared" si="58"/>
        <v>1.5829763895680915E-2</v>
      </c>
      <c r="D964" s="30">
        <f t="shared" si="56"/>
        <v>0.15523774559577402</v>
      </c>
      <c r="E964" s="30">
        <f t="shared" si="57"/>
        <v>0.37857167806924463</v>
      </c>
    </row>
    <row r="965" spans="2:5" ht="13.9" customHeight="1" x14ac:dyDescent="0.25">
      <c r="B965" s="29">
        <f t="shared" si="59"/>
        <v>9.8219486081368803</v>
      </c>
      <c r="C965" s="30">
        <f t="shared" si="58"/>
        <v>1.5797546855733539E-2</v>
      </c>
      <c r="D965" s="30">
        <f t="shared" si="56"/>
        <v>0.15492180275012207</v>
      </c>
      <c r="E965" s="30">
        <f t="shared" si="57"/>
        <v>0.37857167806924458</v>
      </c>
    </row>
    <row r="966" spans="2:5" ht="13.9" customHeight="1" x14ac:dyDescent="0.25">
      <c r="B966" s="29">
        <f t="shared" si="59"/>
        <v>9.8319486081368801</v>
      </c>
      <c r="C966" s="30">
        <f t="shared" si="58"/>
        <v>1.5765428068903409E-2</v>
      </c>
      <c r="D966" s="30">
        <f t="shared" si="56"/>
        <v>0.15460682344331506</v>
      </c>
      <c r="E966" s="30">
        <f t="shared" si="57"/>
        <v>0.37857167806924458</v>
      </c>
    </row>
    <row r="967" spans="2:5" ht="13.9" customHeight="1" x14ac:dyDescent="0.25">
      <c r="B967" s="29">
        <f t="shared" si="59"/>
        <v>9.8419486081368799</v>
      </c>
      <c r="C967" s="30">
        <f t="shared" si="58"/>
        <v>1.5733407136069629E-2</v>
      </c>
      <c r="D967" s="30">
        <f t="shared" si="56"/>
        <v>0.15429280376129403</v>
      </c>
      <c r="E967" s="30">
        <f t="shared" si="57"/>
        <v>0.37857167806924463</v>
      </c>
    </row>
    <row r="968" spans="2:5" ht="13.9" customHeight="1" x14ac:dyDescent="0.25">
      <c r="B968" s="29">
        <f t="shared" si="59"/>
        <v>9.8519486081368797</v>
      </c>
      <c r="C968" s="30">
        <f t="shared" si="58"/>
        <v>1.5701483660135861E-2</v>
      </c>
      <c r="D968" s="30">
        <f t="shared" si="56"/>
        <v>0.15397973980985433</v>
      </c>
      <c r="E968" s="30">
        <f t="shared" si="57"/>
        <v>0.37857167806924452</v>
      </c>
    </row>
    <row r="969" spans="2:5" ht="13.9" customHeight="1" x14ac:dyDescent="0.25">
      <c r="B969" s="29">
        <f t="shared" si="59"/>
        <v>9.8619486081368795</v>
      </c>
      <c r="C969" s="30">
        <f t="shared" si="58"/>
        <v>1.5669657246018029E-2</v>
      </c>
      <c r="D969" s="30">
        <f t="shared" ref="D969:D976" si="60">C969*9.8067</f>
        <v>0.153667627714525</v>
      </c>
      <c r="E969" s="30">
        <f t="shared" ref="E969:E976" si="61">((B969^2)/(4*PI()^2))*D969</f>
        <v>0.37857167806924458</v>
      </c>
    </row>
    <row r="970" spans="2:5" ht="13.9" customHeight="1" x14ac:dyDescent="0.25">
      <c r="B970" s="29">
        <f t="shared" si="59"/>
        <v>9.8719486081368792</v>
      </c>
      <c r="C970" s="30">
        <f t="shared" si="58"/>
        <v>1.5637927500632073E-2</v>
      </c>
      <c r="D970" s="30">
        <f t="shared" si="60"/>
        <v>0.15335646362044855</v>
      </c>
      <c r="E970" s="30">
        <f t="shared" si="61"/>
        <v>0.37857167806924458</v>
      </c>
    </row>
    <row r="971" spans="2:5" ht="13.9" customHeight="1" x14ac:dyDescent="0.25">
      <c r="B971" s="29">
        <f t="shared" si="59"/>
        <v>9.881948608136879</v>
      </c>
      <c r="C971" s="30">
        <f t="shared" si="58"/>
        <v>1.5606294032881841E-2</v>
      </c>
      <c r="D971" s="30">
        <f t="shared" si="60"/>
        <v>0.15304624369226233</v>
      </c>
      <c r="E971" s="30">
        <f t="shared" si="61"/>
        <v>0.37857167806924458</v>
      </c>
    </row>
    <row r="972" spans="2:5" ht="13.9" customHeight="1" x14ac:dyDescent="0.25">
      <c r="B972" s="29">
        <f t="shared" si="59"/>
        <v>9.8919486081368788</v>
      </c>
      <c r="C972" s="30">
        <f t="shared" si="58"/>
        <v>1.5574756453647013E-2</v>
      </c>
      <c r="D972" s="30">
        <f t="shared" si="60"/>
        <v>0.15273696411398016</v>
      </c>
      <c r="E972" s="30">
        <f t="shared" si="61"/>
        <v>0.37857167806924463</v>
      </c>
    </row>
    <row r="973" spans="2:5" ht="13.9" customHeight="1" x14ac:dyDescent="0.25">
      <c r="B973" s="29">
        <f t="shared" si="59"/>
        <v>9.9019486081368786</v>
      </c>
      <c r="C973" s="30">
        <f>IF(B973&lt;6,$C$5/B973,6*$C$5/B973^2)</f>
        <v>1.5543314375771142E-2</v>
      </c>
      <c r="D973" s="30">
        <f t="shared" si="60"/>
        <v>0.15242862108887484</v>
      </c>
      <c r="E973" s="30">
        <f t="shared" si="61"/>
        <v>0.37857167806924452</v>
      </c>
    </row>
    <row r="974" spans="2:5" ht="13.9" customHeight="1" x14ac:dyDescent="0.25">
      <c r="B974" s="29">
        <f>B973+0.01</f>
        <v>9.9119486081368784</v>
      </c>
      <c r="C974" s="30">
        <f>IF(B974&lt;6,$C$5/B974,6*$C$5/B974^2)</f>
        <v>1.5511967414049786E-2</v>
      </c>
      <c r="D974" s="30">
        <f t="shared" si="60"/>
        <v>0.15212121083936203</v>
      </c>
      <c r="E974" s="30">
        <f t="shared" si="61"/>
        <v>0.37857167806924458</v>
      </c>
    </row>
    <row r="975" spans="2:5" ht="13.9" customHeight="1" x14ac:dyDescent="0.25">
      <c r="B975" s="29">
        <f>B974+0.01</f>
        <v>9.9219486081368782</v>
      </c>
      <c r="C975" s="30">
        <f>IF(B975&lt;6,$C$5/B975,6*$C$5/B975^2)</f>
        <v>1.5480715185218683E-2</v>
      </c>
      <c r="D975" s="30">
        <f t="shared" si="60"/>
        <v>0.15181472960688405</v>
      </c>
      <c r="E975" s="30">
        <f t="shared" si="61"/>
        <v>0.37857167806924458</v>
      </c>
    </row>
    <row r="976" spans="2:5" ht="13.9" customHeight="1" x14ac:dyDescent="0.25">
      <c r="B976" s="29">
        <f>B975+0.01</f>
        <v>9.931948608136878</v>
      </c>
      <c r="C976" s="30">
        <f>IF(B976&lt;6,$C$5/B976,6*$C$5/B976^2)</f>
        <v>1.5449557307942058E-2</v>
      </c>
      <c r="D976" s="30">
        <f t="shared" si="60"/>
        <v>0.15150917365179536</v>
      </c>
      <c r="E976" s="30">
        <f t="shared" si="61"/>
        <v>0.37857167806924458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9.140625" style="11"/>
  </cols>
  <sheetData>
    <row r="1" spans="2:9" ht="13.9" customHeight="1" x14ac:dyDescent="0.2">
      <c r="B1" s="51" t="s">
        <v>48</v>
      </c>
      <c r="C1" s="53"/>
      <c r="D1" s="53"/>
      <c r="E1" s="53"/>
      <c r="F1" s="53"/>
      <c r="G1" s="53"/>
      <c r="H1" s="53"/>
      <c r="I1" s="52"/>
    </row>
    <row r="2" spans="2:9" ht="13.9" customHeight="1" x14ac:dyDescent="0.2">
      <c r="B2" s="69" t="s">
        <v>21</v>
      </c>
      <c r="C2" s="34" t="s">
        <v>22</v>
      </c>
      <c r="D2" s="51" t="s">
        <v>26</v>
      </c>
      <c r="E2" s="53"/>
      <c r="F2" s="53"/>
      <c r="G2" s="53"/>
      <c r="H2" s="53"/>
      <c r="I2" s="52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>
        <v>1</v>
      </c>
      <c r="C4" s="30">
        <v>1.3096174484972247</v>
      </c>
      <c r="D4" s="30">
        <v>3.5377908752081366E-8</v>
      </c>
      <c r="E4" s="30">
        <v>0.7571662895848521</v>
      </c>
      <c r="F4" s="30">
        <v>2.7714984416130026E-6</v>
      </c>
      <c r="G4" s="29">
        <v>3.5377908752081366E-8</v>
      </c>
      <c r="H4" s="29">
        <v>0.7571662895848521</v>
      </c>
      <c r="I4" s="29">
        <v>2.7714984416130026E-6</v>
      </c>
    </row>
    <row r="5" spans="2:9" ht="13.9" customHeight="1" x14ac:dyDescent="0.2">
      <c r="B5" s="27">
        <v>2</v>
      </c>
      <c r="C5" s="30">
        <v>1.3070927935813295</v>
      </c>
      <c r="D5" s="30">
        <v>0.77374314118248511</v>
      </c>
      <c r="E5" s="30">
        <v>3.5613576281152557E-8</v>
      </c>
      <c r="F5" s="30">
        <v>1.3130142656264867E-6</v>
      </c>
      <c r="G5" s="29">
        <v>0.77374317656039382</v>
      </c>
      <c r="H5" s="29">
        <v>0.75716632519842841</v>
      </c>
      <c r="I5" s="29">
        <v>4.0845127072394893E-6</v>
      </c>
    </row>
    <row r="6" spans="2:9" ht="13.9" customHeight="1" x14ac:dyDescent="0.2">
      <c r="B6" s="27">
        <v>3</v>
      </c>
      <c r="C6" s="30">
        <v>1.1396819456732179</v>
      </c>
      <c r="D6" s="30">
        <v>1.6463494044280738E-6</v>
      </c>
      <c r="E6" s="30">
        <v>3.384124044447631E-6</v>
      </c>
      <c r="F6" s="30">
        <v>0.76721530853858644</v>
      </c>
      <c r="G6" s="29">
        <v>0.77374482290979829</v>
      </c>
      <c r="H6" s="29">
        <v>0.75716970932247285</v>
      </c>
      <c r="I6" s="29">
        <v>0.76721939305129372</v>
      </c>
    </row>
    <row r="7" spans="2:9" ht="13.9" customHeight="1" x14ac:dyDescent="0.2">
      <c r="B7" s="27">
        <v>4</v>
      </c>
      <c r="C7" s="30">
        <v>0.3693461408240154</v>
      </c>
      <c r="D7" s="30">
        <v>0.13077970399994382</v>
      </c>
      <c r="E7" s="30">
        <v>4.6933816968056784E-10</v>
      </c>
      <c r="F7" s="30">
        <v>2.8501894501604275E-6</v>
      </c>
      <c r="G7" s="29">
        <v>0.90452452690974217</v>
      </c>
      <c r="H7" s="29">
        <v>0.75716970979181097</v>
      </c>
      <c r="I7" s="29">
        <v>0.76722224324074384</v>
      </c>
    </row>
    <row r="8" spans="2:9" ht="13.9" customHeight="1" x14ac:dyDescent="0.2">
      <c r="B8" s="27">
        <v>5</v>
      </c>
      <c r="C8" s="30">
        <v>0.35540503739110157</v>
      </c>
      <c r="D8" s="30">
        <v>9.6840820492743117E-10</v>
      </c>
      <c r="E8" s="30">
        <v>0.14178257974358066</v>
      </c>
      <c r="F8" s="30">
        <v>8.8433226860555933E-6</v>
      </c>
      <c r="G8" s="29">
        <v>0.90452452787815041</v>
      </c>
      <c r="H8" s="29">
        <v>0.89895228953539164</v>
      </c>
      <c r="I8" s="29">
        <v>0.76723108656342986</v>
      </c>
    </row>
    <row r="9" spans="2:9" ht="13.9" customHeight="1" x14ac:dyDescent="0.2">
      <c r="B9" s="27">
        <v>6</v>
      </c>
      <c r="C9" s="30">
        <v>0.31825257307501287</v>
      </c>
      <c r="D9" s="30">
        <v>2.2604064250761443E-6</v>
      </c>
      <c r="E9" s="30">
        <v>7.80362566907693E-6</v>
      </c>
      <c r="F9" s="30">
        <v>0.13480190847480111</v>
      </c>
      <c r="G9" s="29">
        <v>0.90452678828457544</v>
      </c>
      <c r="H9" s="29">
        <v>0.89896009316106074</v>
      </c>
      <c r="I9" s="29">
        <v>0.90203299503823098</v>
      </c>
    </row>
    <row r="10" spans="2:9" ht="13.9" customHeight="1" x14ac:dyDescent="0.2">
      <c r="B10" s="27">
        <v>7</v>
      </c>
      <c r="C10" s="30">
        <v>0.17603532754983944</v>
      </c>
      <c r="D10" s="30">
        <v>5.7297758450204871E-2</v>
      </c>
      <c r="E10" s="30">
        <v>6.64291220153394E-11</v>
      </c>
      <c r="F10" s="30">
        <v>1.5795008123567086E-7</v>
      </c>
      <c r="G10" s="29">
        <v>0.96182454673478035</v>
      </c>
      <c r="H10" s="29">
        <v>0.89896009322748982</v>
      </c>
      <c r="I10" s="29">
        <v>0.90203315298831221</v>
      </c>
    </row>
    <row r="11" spans="2:9" ht="13.9" customHeight="1" x14ac:dyDescent="0.2">
      <c r="B11" s="27">
        <v>8</v>
      </c>
      <c r="C11" s="30">
        <v>0.1612658385735723</v>
      </c>
      <c r="D11" s="30">
        <v>5.1313781516644487E-11</v>
      </c>
      <c r="E11" s="30">
        <v>6.0974672625889605E-2</v>
      </c>
      <c r="F11" s="30">
        <v>5.2386512077162041E-7</v>
      </c>
      <c r="G11" s="29">
        <v>0.96182454678609408</v>
      </c>
      <c r="H11" s="29">
        <v>0.95993476585337945</v>
      </c>
      <c r="I11" s="29">
        <v>0.90203367685343294</v>
      </c>
    </row>
    <row r="12" spans="2:9" ht="13.9" customHeight="1" x14ac:dyDescent="0.2">
      <c r="B12" s="27">
        <v>9</v>
      </c>
      <c r="C12" s="30">
        <v>0.14967342614829915</v>
      </c>
      <c r="D12" s="30">
        <v>8.1653520370506757E-9</v>
      </c>
      <c r="E12" s="30">
        <v>1.3561293404581338E-7</v>
      </c>
      <c r="F12" s="30">
        <v>5.8760190670650921E-2</v>
      </c>
      <c r="G12" s="29">
        <v>0.96182455495144614</v>
      </c>
      <c r="H12" s="29">
        <v>0.95993490146631344</v>
      </c>
      <c r="I12" s="29">
        <v>0.96079386752408391</v>
      </c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710937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19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8" t="s">
        <v>96</v>
      </c>
      <c r="P1" s="59"/>
      <c r="Q1" s="59"/>
      <c r="R1" s="59"/>
      <c r="S1" s="59"/>
      <c r="T1" s="59"/>
      <c r="U1" s="59"/>
      <c r="V1" s="59"/>
      <c r="W1" s="59"/>
      <c r="X1" s="59"/>
      <c r="Y1" s="59"/>
      <c r="Z1" s="60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6" t="s">
        <v>37</v>
      </c>
      <c r="P2" s="56" t="s">
        <v>39</v>
      </c>
      <c r="Q2" s="56" t="s">
        <v>38</v>
      </c>
      <c r="R2" s="56" t="s">
        <v>60</v>
      </c>
      <c r="S2" s="56" t="s">
        <v>46</v>
      </c>
      <c r="T2" s="56" t="s">
        <v>45</v>
      </c>
      <c r="U2" s="55" t="s">
        <v>61</v>
      </c>
      <c r="V2" s="58" t="s">
        <v>42</v>
      </c>
      <c r="W2" s="60"/>
      <c r="X2" s="58" t="s">
        <v>43</v>
      </c>
      <c r="Y2" s="60"/>
      <c r="Z2" s="56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949</v>
      </c>
      <c r="K3" s="22" t="s">
        <v>40</v>
      </c>
      <c r="L3" s="22" t="s">
        <v>950</v>
      </c>
      <c r="M3" s="55"/>
      <c r="O3" s="57"/>
      <c r="P3" s="57"/>
      <c r="Q3" s="57"/>
      <c r="R3" s="57"/>
      <c r="S3" s="57"/>
      <c r="T3" s="57"/>
      <c r="U3" s="55"/>
      <c r="V3" s="22" t="s">
        <v>40</v>
      </c>
      <c r="W3" s="22" t="s">
        <v>949</v>
      </c>
      <c r="X3" s="22" t="s">
        <v>40</v>
      </c>
      <c r="Y3" s="22" t="s">
        <v>950</v>
      </c>
      <c r="Z3" s="57"/>
    </row>
    <row r="4" spans="2:26" x14ac:dyDescent="0.2">
      <c r="B4" s="27" t="s">
        <v>131</v>
      </c>
      <c r="C4" s="27">
        <v>189</v>
      </c>
      <c r="D4" s="27" t="s">
        <v>126</v>
      </c>
      <c r="E4" s="27" t="s">
        <v>106</v>
      </c>
      <c r="F4" s="27" t="s">
        <v>132</v>
      </c>
      <c r="G4" s="27" t="s">
        <v>63</v>
      </c>
      <c r="H4" s="27">
        <v>60</v>
      </c>
      <c r="I4" s="27">
        <v>14</v>
      </c>
      <c r="J4" s="37">
        <v>-2.43E-4</v>
      </c>
      <c r="K4" s="27">
        <v>3</v>
      </c>
      <c r="L4" s="38">
        <v>2.41E-4</v>
      </c>
      <c r="M4" s="27" t="s">
        <v>65</v>
      </c>
      <c r="O4" s="27" t="s">
        <v>131</v>
      </c>
      <c r="P4" s="27">
        <v>189</v>
      </c>
      <c r="Q4" s="27" t="s">
        <v>126</v>
      </c>
      <c r="R4" s="27" t="s">
        <v>377</v>
      </c>
      <c r="S4" s="27" t="s">
        <v>132</v>
      </c>
      <c r="T4" s="27" t="s">
        <v>63</v>
      </c>
      <c r="U4" s="27">
        <v>10</v>
      </c>
      <c r="V4" s="27">
        <v>14</v>
      </c>
      <c r="W4" s="37">
        <v>-2.4800000000000001E-4</v>
      </c>
      <c r="X4" s="27">
        <v>3</v>
      </c>
      <c r="Y4" s="38">
        <v>2.4499999999999999E-4</v>
      </c>
      <c r="Z4" s="27" t="s">
        <v>65</v>
      </c>
    </row>
    <row r="5" spans="2:26" x14ac:dyDescent="0.2">
      <c r="B5" s="27" t="s">
        <v>131</v>
      </c>
      <c r="C5" s="27">
        <v>189</v>
      </c>
      <c r="D5" s="27" t="s">
        <v>126</v>
      </c>
      <c r="E5" s="27" t="s">
        <v>106</v>
      </c>
      <c r="F5" s="27" t="s">
        <v>133</v>
      </c>
      <c r="G5" s="27" t="s">
        <v>64</v>
      </c>
      <c r="H5" s="27">
        <v>60</v>
      </c>
      <c r="I5" s="27">
        <v>16</v>
      </c>
      <c r="J5" s="37">
        <v>-2.8800000000000001E-4</v>
      </c>
      <c r="K5" s="27">
        <v>6</v>
      </c>
      <c r="L5" s="38">
        <v>2.42E-4</v>
      </c>
      <c r="M5" s="27" t="s">
        <v>65</v>
      </c>
      <c r="O5" s="27" t="s">
        <v>131</v>
      </c>
      <c r="P5" s="27">
        <v>189</v>
      </c>
      <c r="Q5" s="27" t="s">
        <v>126</v>
      </c>
      <c r="R5" s="27" t="s">
        <v>377</v>
      </c>
      <c r="S5" s="27" t="s">
        <v>133</v>
      </c>
      <c r="T5" s="27" t="s">
        <v>64</v>
      </c>
      <c r="U5" s="27">
        <v>10</v>
      </c>
      <c r="V5" s="27">
        <v>16</v>
      </c>
      <c r="W5" s="37">
        <v>-2.8200000000000002E-4</v>
      </c>
      <c r="X5" s="27">
        <v>6</v>
      </c>
      <c r="Y5" s="38">
        <v>2.3599999999999999E-4</v>
      </c>
      <c r="Z5" s="27" t="s">
        <v>65</v>
      </c>
    </row>
    <row r="6" spans="2:26" x14ac:dyDescent="0.2">
      <c r="B6" s="27" t="s">
        <v>131</v>
      </c>
      <c r="C6" s="27">
        <v>201</v>
      </c>
      <c r="D6" s="27" t="s">
        <v>127</v>
      </c>
      <c r="E6" s="27" t="s">
        <v>106</v>
      </c>
      <c r="F6" s="27" t="s">
        <v>134</v>
      </c>
      <c r="G6" s="27" t="s">
        <v>63</v>
      </c>
      <c r="H6" s="27">
        <v>60</v>
      </c>
      <c r="I6" s="27">
        <v>15</v>
      </c>
      <c r="J6" s="37">
        <v>-2.2000000000000001E-4</v>
      </c>
      <c r="K6" s="27">
        <v>6</v>
      </c>
      <c r="L6" s="38">
        <v>-1.9900000000000001E-4</v>
      </c>
      <c r="M6" s="27" t="s">
        <v>65</v>
      </c>
      <c r="O6" s="27" t="s">
        <v>131</v>
      </c>
      <c r="P6" s="27">
        <v>201</v>
      </c>
      <c r="Q6" s="27" t="s">
        <v>127</v>
      </c>
      <c r="R6" s="27" t="s">
        <v>377</v>
      </c>
      <c r="S6" s="27" t="s">
        <v>134</v>
      </c>
      <c r="T6" s="27" t="s">
        <v>63</v>
      </c>
      <c r="U6" s="27">
        <v>10</v>
      </c>
      <c r="V6" s="27">
        <v>15</v>
      </c>
      <c r="W6" s="37">
        <v>-2.1499999999999999E-4</v>
      </c>
      <c r="X6" s="27">
        <v>6</v>
      </c>
      <c r="Y6" s="38">
        <v>-1.94E-4</v>
      </c>
      <c r="Z6" s="27" t="s">
        <v>65</v>
      </c>
    </row>
    <row r="7" spans="2:26" x14ac:dyDescent="0.2">
      <c r="B7" s="27" t="s">
        <v>131</v>
      </c>
      <c r="C7" s="27">
        <v>201</v>
      </c>
      <c r="D7" s="27" t="s">
        <v>127</v>
      </c>
      <c r="E7" s="27" t="s">
        <v>106</v>
      </c>
      <c r="F7" s="27" t="s">
        <v>135</v>
      </c>
      <c r="G7" s="27" t="s">
        <v>64</v>
      </c>
      <c r="H7" s="27">
        <v>60</v>
      </c>
      <c r="I7" s="27">
        <v>22</v>
      </c>
      <c r="J7" s="37">
        <v>-3.8999999999999999E-4</v>
      </c>
      <c r="K7" s="27">
        <v>6</v>
      </c>
      <c r="L7" s="38">
        <v>3.8299999999999999E-4</v>
      </c>
      <c r="M7" s="27" t="s">
        <v>65</v>
      </c>
      <c r="O7" s="27" t="s">
        <v>131</v>
      </c>
      <c r="P7" s="27">
        <v>201</v>
      </c>
      <c r="Q7" s="27" t="s">
        <v>127</v>
      </c>
      <c r="R7" s="27" t="s">
        <v>377</v>
      </c>
      <c r="S7" s="27" t="s">
        <v>135</v>
      </c>
      <c r="T7" s="27" t="s">
        <v>64</v>
      </c>
      <c r="U7" s="27">
        <v>10</v>
      </c>
      <c r="V7" s="27">
        <v>22</v>
      </c>
      <c r="W7" s="37">
        <v>-3.8099999999999999E-4</v>
      </c>
      <c r="X7" s="27">
        <v>6</v>
      </c>
      <c r="Y7" s="38">
        <v>3.68E-4</v>
      </c>
      <c r="Z7" s="27" t="s">
        <v>65</v>
      </c>
    </row>
    <row r="8" spans="2:26" x14ac:dyDescent="0.2">
      <c r="B8" s="27" t="s">
        <v>131</v>
      </c>
      <c r="C8" s="27">
        <v>197</v>
      </c>
      <c r="D8" s="27" t="s">
        <v>128</v>
      </c>
      <c r="E8" s="27" t="s">
        <v>106</v>
      </c>
      <c r="F8" s="27" t="s">
        <v>136</v>
      </c>
      <c r="G8" s="27" t="s">
        <v>63</v>
      </c>
      <c r="H8" s="27">
        <v>60</v>
      </c>
      <c r="I8" s="27">
        <v>20</v>
      </c>
      <c r="J8" s="37">
        <v>-3.59E-4</v>
      </c>
      <c r="K8" s="27">
        <v>6</v>
      </c>
      <c r="L8" s="38">
        <v>3.3199999999999999E-4</v>
      </c>
      <c r="M8" s="27" t="s">
        <v>65</v>
      </c>
      <c r="O8" s="27" t="s">
        <v>131</v>
      </c>
      <c r="P8" s="27">
        <v>197</v>
      </c>
      <c r="Q8" s="27" t="s">
        <v>128</v>
      </c>
      <c r="R8" s="27" t="s">
        <v>377</v>
      </c>
      <c r="S8" s="27" t="s">
        <v>136</v>
      </c>
      <c r="T8" s="27" t="s">
        <v>63</v>
      </c>
      <c r="U8" s="27">
        <v>10</v>
      </c>
      <c r="V8" s="27">
        <v>20</v>
      </c>
      <c r="W8" s="37">
        <v>-3.6099999999999999E-4</v>
      </c>
      <c r="X8" s="27">
        <v>6</v>
      </c>
      <c r="Y8" s="38">
        <v>3.3500000000000001E-4</v>
      </c>
      <c r="Z8" s="27" t="s">
        <v>65</v>
      </c>
    </row>
    <row r="9" spans="2:26" x14ac:dyDescent="0.2">
      <c r="B9" s="27" t="s">
        <v>131</v>
      </c>
      <c r="C9" s="27">
        <v>197</v>
      </c>
      <c r="D9" s="27" t="s">
        <v>128</v>
      </c>
      <c r="E9" s="27" t="s">
        <v>106</v>
      </c>
      <c r="F9" s="27" t="s">
        <v>137</v>
      </c>
      <c r="G9" s="27" t="s">
        <v>64</v>
      </c>
      <c r="H9" s="27">
        <v>60</v>
      </c>
      <c r="I9" s="27">
        <v>22</v>
      </c>
      <c r="J9" s="37">
        <v>-3.9800000000000002E-4</v>
      </c>
      <c r="K9" s="27">
        <v>12</v>
      </c>
      <c r="L9" s="38">
        <v>4.0299999999999998E-4</v>
      </c>
      <c r="M9" s="27" t="s">
        <v>65</v>
      </c>
      <c r="O9" s="27" t="s">
        <v>131</v>
      </c>
      <c r="P9" s="27">
        <v>197</v>
      </c>
      <c r="Q9" s="27" t="s">
        <v>128</v>
      </c>
      <c r="R9" s="27" t="s">
        <v>377</v>
      </c>
      <c r="S9" s="27" t="s">
        <v>137</v>
      </c>
      <c r="T9" s="27" t="s">
        <v>64</v>
      </c>
      <c r="U9" s="27">
        <v>10</v>
      </c>
      <c r="V9" s="27">
        <v>22</v>
      </c>
      <c r="W9" s="37">
        <v>-3.9300000000000001E-4</v>
      </c>
      <c r="X9" s="27">
        <v>12</v>
      </c>
      <c r="Y9" s="38">
        <v>3.9599999999999998E-4</v>
      </c>
      <c r="Z9" s="27" t="s">
        <v>65</v>
      </c>
    </row>
    <row r="10" spans="2:26" x14ac:dyDescent="0.2">
      <c r="B10" s="27" t="s">
        <v>131</v>
      </c>
      <c r="C10" s="27">
        <v>198</v>
      </c>
      <c r="D10" s="27" t="s">
        <v>128</v>
      </c>
      <c r="E10" s="27" t="s">
        <v>106</v>
      </c>
      <c r="F10" s="27" t="s">
        <v>138</v>
      </c>
      <c r="G10" s="27" t="s">
        <v>63</v>
      </c>
      <c r="H10" s="27">
        <v>60</v>
      </c>
      <c r="I10" s="27">
        <v>20</v>
      </c>
      <c r="J10" s="37">
        <v>-3.6299999999999999E-4</v>
      </c>
      <c r="K10" s="27">
        <v>6</v>
      </c>
      <c r="L10" s="38">
        <v>3.3599999999999998E-4</v>
      </c>
      <c r="M10" s="27" t="s">
        <v>65</v>
      </c>
      <c r="O10" s="27" t="s">
        <v>131</v>
      </c>
      <c r="P10" s="27">
        <v>198</v>
      </c>
      <c r="Q10" s="27" t="s">
        <v>128</v>
      </c>
      <c r="R10" s="27" t="s">
        <v>377</v>
      </c>
      <c r="S10" s="27" t="s">
        <v>138</v>
      </c>
      <c r="T10" s="27" t="s">
        <v>63</v>
      </c>
      <c r="U10" s="27">
        <v>10</v>
      </c>
      <c r="V10" s="27">
        <v>20</v>
      </c>
      <c r="W10" s="37">
        <v>-3.6499999999999998E-4</v>
      </c>
      <c r="X10" s="27">
        <v>6</v>
      </c>
      <c r="Y10" s="38">
        <v>3.4000000000000002E-4</v>
      </c>
      <c r="Z10" s="27" t="s">
        <v>65</v>
      </c>
    </row>
    <row r="11" spans="2:26" x14ac:dyDescent="0.2">
      <c r="B11" s="27" t="s">
        <v>131</v>
      </c>
      <c r="C11" s="27">
        <v>198</v>
      </c>
      <c r="D11" s="27" t="s">
        <v>128</v>
      </c>
      <c r="E11" s="27" t="s">
        <v>106</v>
      </c>
      <c r="F11" s="27" t="s">
        <v>139</v>
      </c>
      <c r="G11" s="27" t="s">
        <v>64</v>
      </c>
      <c r="H11" s="27">
        <v>60</v>
      </c>
      <c r="I11" s="27">
        <v>22</v>
      </c>
      <c r="J11" s="37">
        <v>-3.8699999999999997E-4</v>
      </c>
      <c r="K11" s="27">
        <v>12</v>
      </c>
      <c r="L11" s="38">
        <v>3.8299999999999999E-4</v>
      </c>
      <c r="M11" s="27" t="s">
        <v>65</v>
      </c>
      <c r="O11" s="27" t="s">
        <v>131</v>
      </c>
      <c r="P11" s="27">
        <v>198</v>
      </c>
      <c r="Q11" s="27" t="s">
        <v>128</v>
      </c>
      <c r="R11" s="27" t="s">
        <v>377</v>
      </c>
      <c r="S11" s="27" t="s">
        <v>139</v>
      </c>
      <c r="T11" s="27" t="s">
        <v>64</v>
      </c>
      <c r="U11" s="27">
        <v>10</v>
      </c>
      <c r="V11" s="27">
        <v>22</v>
      </c>
      <c r="W11" s="37">
        <v>-3.8200000000000002E-4</v>
      </c>
      <c r="X11" s="27">
        <v>12</v>
      </c>
      <c r="Y11" s="38">
        <v>3.7399999999999998E-4</v>
      </c>
      <c r="Z11" s="27" t="s">
        <v>65</v>
      </c>
    </row>
    <row r="12" spans="2:26" x14ac:dyDescent="0.2">
      <c r="B12" s="27" t="s">
        <v>131</v>
      </c>
      <c r="C12" s="27">
        <v>202</v>
      </c>
      <c r="D12" s="27" t="s">
        <v>127</v>
      </c>
      <c r="E12" s="27" t="s">
        <v>106</v>
      </c>
      <c r="F12" s="27" t="s">
        <v>140</v>
      </c>
      <c r="G12" s="27" t="s">
        <v>63</v>
      </c>
      <c r="H12" s="27">
        <v>60</v>
      </c>
      <c r="I12" s="27">
        <v>15</v>
      </c>
      <c r="J12" s="37">
        <v>-1.93E-4</v>
      </c>
      <c r="K12" s="27">
        <v>6</v>
      </c>
      <c r="L12" s="38">
        <v>-1.7799999999999999E-4</v>
      </c>
      <c r="M12" s="27" t="s">
        <v>65</v>
      </c>
      <c r="O12" s="27" t="s">
        <v>131</v>
      </c>
      <c r="P12" s="27">
        <v>202</v>
      </c>
      <c r="Q12" s="27" t="s">
        <v>127</v>
      </c>
      <c r="R12" s="27" t="s">
        <v>377</v>
      </c>
      <c r="S12" s="27" t="s">
        <v>140</v>
      </c>
      <c r="T12" s="27" t="s">
        <v>63</v>
      </c>
      <c r="U12" s="27">
        <v>10</v>
      </c>
      <c r="V12" s="27">
        <v>15</v>
      </c>
      <c r="W12" s="37">
        <v>-1.8799999999999999E-4</v>
      </c>
      <c r="X12" s="27">
        <v>6</v>
      </c>
      <c r="Y12" s="38">
        <v>-1.74E-4</v>
      </c>
      <c r="Z12" s="27" t="s">
        <v>65</v>
      </c>
    </row>
    <row r="13" spans="2:26" x14ac:dyDescent="0.2">
      <c r="B13" s="27" t="s">
        <v>131</v>
      </c>
      <c r="C13" s="27">
        <v>202</v>
      </c>
      <c r="D13" s="27" t="s">
        <v>127</v>
      </c>
      <c r="E13" s="27" t="s">
        <v>106</v>
      </c>
      <c r="F13" s="27" t="s">
        <v>141</v>
      </c>
      <c r="G13" s="27" t="s">
        <v>64</v>
      </c>
      <c r="H13" s="27">
        <v>60</v>
      </c>
      <c r="I13" s="27">
        <v>22</v>
      </c>
      <c r="J13" s="37">
        <v>-3.4499999999999998E-4</v>
      </c>
      <c r="K13" s="27">
        <v>6</v>
      </c>
      <c r="L13" s="38">
        <v>3.1300000000000002E-4</v>
      </c>
      <c r="M13" s="27" t="s">
        <v>65</v>
      </c>
      <c r="O13" s="27" t="s">
        <v>131</v>
      </c>
      <c r="P13" s="27">
        <v>202</v>
      </c>
      <c r="Q13" s="27" t="s">
        <v>127</v>
      </c>
      <c r="R13" s="27" t="s">
        <v>377</v>
      </c>
      <c r="S13" s="27" t="s">
        <v>141</v>
      </c>
      <c r="T13" s="27" t="s">
        <v>64</v>
      </c>
      <c r="U13" s="27">
        <v>10</v>
      </c>
      <c r="V13" s="27">
        <v>22</v>
      </c>
      <c r="W13" s="37">
        <v>-3.3799999999999998E-4</v>
      </c>
      <c r="X13" s="27">
        <v>6</v>
      </c>
      <c r="Y13" s="38">
        <v>3.0400000000000002E-4</v>
      </c>
      <c r="Z13" s="27" t="s">
        <v>65</v>
      </c>
    </row>
    <row r="14" spans="2:26" x14ac:dyDescent="0.2">
      <c r="B14" s="27" t="s">
        <v>131</v>
      </c>
      <c r="C14" s="27">
        <v>190</v>
      </c>
      <c r="D14" s="27" t="s">
        <v>126</v>
      </c>
      <c r="E14" s="27" t="s">
        <v>106</v>
      </c>
      <c r="F14" s="27" t="s">
        <v>142</v>
      </c>
      <c r="G14" s="27" t="s">
        <v>63</v>
      </c>
      <c r="H14" s="27">
        <v>60</v>
      </c>
      <c r="I14" s="27">
        <v>9</v>
      </c>
      <c r="J14" s="37">
        <v>-7.7300000000000003E-4</v>
      </c>
      <c r="K14" s="27">
        <v>1</v>
      </c>
      <c r="L14" s="38">
        <v>9.2199999999999997E-4</v>
      </c>
      <c r="M14" s="27" t="s">
        <v>65</v>
      </c>
      <c r="O14" s="27" t="s">
        <v>131</v>
      </c>
      <c r="P14" s="27">
        <v>190</v>
      </c>
      <c r="Q14" s="27" t="s">
        <v>126</v>
      </c>
      <c r="R14" s="27" t="s">
        <v>377</v>
      </c>
      <c r="S14" s="27" t="s">
        <v>142</v>
      </c>
      <c r="T14" s="27" t="s">
        <v>63</v>
      </c>
      <c r="U14" s="27">
        <v>10</v>
      </c>
      <c r="V14" s="27">
        <v>9</v>
      </c>
      <c r="W14" s="37">
        <v>-7.5900000000000002E-4</v>
      </c>
      <c r="X14" s="27">
        <v>1</v>
      </c>
      <c r="Y14" s="38">
        <v>8.8199999999999997E-4</v>
      </c>
      <c r="Z14" s="27" t="s">
        <v>65</v>
      </c>
    </row>
    <row r="15" spans="2:26" x14ac:dyDescent="0.2">
      <c r="B15" s="27" t="s">
        <v>131</v>
      </c>
      <c r="C15" s="27">
        <v>190</v>
      </c>
      <c r="D15" s="27" t="s">
        <v>126</v>
      </c>
      <c r="E15" s="27" t="s">
        <v>106</v>
      </c>
      <c r="F15" s="27" t="s">
        <v>143</v>
      </c>
      <c r="G15" s="27" t="s">
        <v>64</v>
      </c>
      <c r="H15" s="27">
        <v>60</v>
      </c>
      <c r="I15" s="27">
        <v>16</v>
      </c>
      <c r="J15" s="37">
        <v>-8.9899999999999995E-4</v>
      </c>
      <c r="K15" s="27">
        <v>6</v>
      </c>
      <c r="L15" s="38">
        <v>1.4189999999999999E-3</v>
      </c>
      <c r="M15" s="27" t="s">
        <v>65</v>
      </c>
      <c r="O15" s="27" t="s">
        <v>131</v>
      </c>
      <c r="P15" s="27">
        <v>190</v>
      </c>
      <c r="Q15" s="27" t="s">
        <v>126</v>
      </c>
      <c r="R15" s="27" t="s">
        <v>377</v>
      </c>
      <c r="S15" s="27" t="s">
        <v>143</v>
      </c>
      <c r="T15" s="27" t="s">
        <v>64</v>
      </c>
      <c r="U15" s="27">
        <v>10</v>
      </c>
      <c r="V15" s="27">
        <v>16</v>
      </c>
      <c r="W15" s="37">
        <v>-8.83E-4</v>
      </c>
      <c r="X15" s="27">
        <v>6</v>
      </c>
      <c r="Y15" s="38">
        <v>1.379E-3</v>
      </c>
      <c r="Z15" s="27" t="s">
        <v>65</v>
      </c>
    </row>
    <row r="16" spans="2:26" x14ac:dyDescent="0.2">
      <c r="B16" s="27" t="s">
        <v>131</v>
      </c>
      <c r="C16" s="27">
        <v>206</v>
      </c>
      <c r="D16" s="27" t="s">
        <v>127</v>
      </c>
      <c r="E16" s="27" t="s">
        <v>106</v>
      </c>
      <c r="F16" s="27" t="s">
        <v>144</v>
      </c>
      <c r="G16" s="27" t="s">
        <v>63</v>
      </c>
      <c r="H16" s="27">
        <v>60</v>
      </c>
      <c r="I16" s="27">
        <v>22</v>
      </c>
      <c r="J16" s="37">
        <v>-5.8999999999999998E-5</v>
      </c>
      <c r="K16" s="27">
        <v>1</v>
      </c>
      <c r="L16" s="38">
        <v>-5.1999999999999997E-5</v>
      </c>
      <c r="M16" s="27" t="s">
        <v>65</v>
      </c>
      <c r="O16" s="27" t="s">
        <v>131</v>
      </c>
      <c r="P16" s="27">
        <v>206</v>
      </c>
      <c r="Q16" s="27" t="s">
        <v>127</v>
      </c>
      <c r="R16" s="27" t="s">
        <v>377</v>
      </c>
      <c r="S16" s="27" t="s">
        <v>144</v>
      </c>
      <c r="T16" s="27" t="s">
        <v>63</v>
      </c>
      <c r="U16" s="27">
        <v>10</v>
      </c>
      <c r="V16" s="27">
        <v>22</v>
      </c>
      <c r="W16" s="37">
        <v>-6.2000000000000003E-5</v>
      </c>
      <c r="X16" s="27">
        <v>1</v>
      </c>
      <c r="Y16" s="38">
        <v>-5.3999999999999998E-5</v>
      </c>
      <c r="Z16" s="27" t="s">
        <v>65</v>
      </c>
    </row>
    <row r="17" spans="2:26" x14ac:dyDescent="0.2">
      <c r="B17" s="27" t="s">
        <v>131</v>
      </c>
      <c r="C17" s="27">
        <v>206</v>
      </c>
      <c r="D17" s="27" t="s">
        <v>127</v>
      </c>
      <c r="E17" s="27" t="s">
        <v>106</v>
      </c>
      <c r="F17" s="27" t="s">
        <v>145</v>
      </c>
      <c r="G17" s="27" t="s">
        <v>64</v>
      </c>
      <c r="H17" s="27">
        <v>60</v>
      </c>
      <c r="I17" s="27">
        <v>20</v>
      </c>
      <c r="J17" s="37">
        <v>-9.0000000000000006E-5</v>
      </c>
      <c r="K17" s="27">
        <v>4</v>
      </c>
      <c r="L17" s="38">
        <v>-7.6000000000000004E-5</v>
      </c>
      <c r="M17" s="27" t="s">
        <v>65</v>
      </c>
      <c r="O17" s="27" t="s">
        <v>131</v>
      </c>
      <c r="P17" s="27">
        <v>206</v>
      </c>
      <c r="Q17" s="27" t="s">
        <v>127</v>
      </c>
      <c r="R17" s="27" t="s">
        <v>377</v>
      </c>
      <c r="S17" s="27" t="s">
        <v>145</v>
      </c>
      <c r="T17" s="27" t="s">
        <v>64</v>
      </c>
      <c r="U17" s="27">
        <v>10</v>
      </c>
      <c r="V17" s="27">
        <v>20</v>
      </c>
      <c r="W17" s="37">
        <v>-8.7000000000000001E-5</v>
      </c>
      <c r="X17" s="27">
        <v>4</v>
      </c>
      <c r="Y17" s="38">
        <v>-7.3999999999999996E-5</v>
      </c>
      <c r="Z17" s="27" t="s">
        <v>65</v>
      </c>
    </row>
    <row r="18" spans="2:26" x14ac:dyDescent="0.2">
      <c r="B18" s="27" t="s">
        <v>131</v>
      </c>
      <c r="C18" s="27">
        <v>191</v>
      </c>
      <c r="D18" s="27" t="s">
        <v>128</v>
      </c>
      <c r="E18" s="27" t="s">
        <v>106</v>
      </c>
      <c r="F18" s="27" t="s">
        <v>146</v>
      </c>
      <c r="G18" s="27" t="s">
        <v>63</v>
      </c>
      <c r="H18" s="27">
        <v>60</v>
      </c>
      <c r="I18" s="27">
        <v>21</v>
      </c>
      <c r="J18" s="37">
        <v>-1.34E-4</v>
      </c>
      <c r="K18" s="27">
        <v>1</v>
      </c>
      <c r="L18" s="38">
        <v>-1.34E-4</v>
      </c>
      <c r="M18" s="27" t="s">
        <v>65</v>
      </c>
      <c r="O18" s="27" t="s">
        <v>131</v>
      </c>
      <c r="P18" s="27">
        <v>191</v>
      </c>
      <c r="Q18" s="27" t="s">
        <v>128</v>
      </c>
      <c r="R18" s="27" t="s">
        <v>377</v>
      </c>
      <c r="S18" s="27" t="s">
        <v>146</v>
      </c>
      <c r="T18" s="27" t="s">
        <v>63</v>
      </c>
      <c r="U18" s="27">
        <v>10</v>
      </c>
      <c r="V18" s="27">
        <v>22</v>
      </c>
      <c r="W18" s="37">
        <v>-1.36E-4</v>
      </c>
      <c r="X18" s="27">
        <v>1</v>
      </c>
      <c r="Y18" s="38">
        <v>-1.36E-4</v>
      </c>
      <c r="Z18" s="27" t="s">
        <v>65</v>
      </c>
    </row>
    <row r="19" spans="2:26" x14ac:dyDescent="0.2">
      <c r="B19" s="27" t="s">
        <v>131</v>
      </c>
      <c r="C19" s="27">
        <v>191</v>
      </c>
      <c r="D19" s="27" t="s">
        <v>128</v>
      </c>
      <c r="E19" s="27" t="s">
        <v>106</v>
      </c>
      <c r="F19" s="27" t="s">
        <v>147</v>
      </c>
      <c r="G19" s="27" t="s">
        <v>64</v>
      </c>
      <c r="H19" s="27">
        <v>60</v>
      </c>
      <c r="I19" s="27">
        <v>20</v>
      </c>
      <c r="J19" s="37">
        <v>-2.22E-4</v>
      </c>
      <c r="K19" s="27">
        <v>7</v>
      </c>
      <c r="L19" s="38">
        <v>-2.22E-4</v>
      </c>
      <c r="M19" s="27" t="s">
        <v>65</v>
      </c>
      <c r="O19" s="27" t="s">
        <v>131</v>
      </c>
      <c r="P19" s="27">
        <v>191</v>
      </c>
      <c r="Q19" s="27" t="s">
        <v>128</v>
      </c>
      <c r="R19" s="27" t="s">
        <v>377</v>
      </c>
      <c r="S19" s="27" t="s">
        <v>147</v>
      </c>
      <c r="T19" s="27" t="s">
        <v>64</v>
      </c>
      <c r="U19" s="27">
        <v>10</v>
      </c>
      <c r="V19" s="27">
        <v>20</v>
      </c>
      <c r="W19" s="37">
        <v>-2.1800000000000001E-4</v>
      </c>
      <c r="X19" s="27">
        <v>7</v>
      </c>
      <c r="Y19" s="38">
        <v>-2.1900000000000001E-4</v>
      </c>
      <c r="Z19" s="27" t="s">
        <v>65</v>
      </c>
    </row>
    <row r="20" spans="2:26" x14ac:dyDescent="0.2">
      <c r="B20" s="27" t="s">
        <v>131</v>
      </c>
      <c r="C20" s="27">
        <v>209</v>
      </c>
      <c r="D20" s="27" t="s">
        <v>127</v>
      </c>
      <c r="E20" s="27" t="s">
        <v>106</v>
      </c>
      <c r="F20" s="27" t="s">
        <v>148</v>
      </c>
      <c r="G20" s="27" t="s">
        <v>63</v>
      </c>
      <c r="H20" s="27">
        <v>60</v>
      </c>
      <c r="I20" s="27">
        <v>15</v>
      </c>
      <c r="J20" s="37">
        <v>-2.22E-4</v>
      </c>
      <c r="K20" s="27">
        <v>6</v>
      </c>
      <c r="L20" s="38">
        <v>-1.8799999999999999E-4</v>
      </c>
      <c r="M20" s="27" t="s">
        <v>65</v>
      </c>
      <c r="O20" s="27" t="s">
        <v>131</v>
      </c>
      <c r="P20" s="27">
        <v>209</v>
      </c>
      <c r="Q20" s="27" t="s">
        <v>127</v>
      </c>
      <c r="R20" s="27" t="s">
        <v>377</v>
      </c>
      <c r="S20" s="27" t="s">
        <v>148</v>
      </c>
      <c r="T20" s="27" t="s">
        <v>63</v>
      </c>
      <c r="U20" s="27">
        <v>10</v>
      </c>
      <c r="V20" s="27">
        <v>15</v>
      </c>
      <c r="W20" s="37">
        <v>-2.1499999999999999E-4</v>
      </c>
      <c r="X20" s="27">
        <v>6</v>
      </c>
      <c r="Y20" s="38">
        <v>-1.8200000000000001E-4</v>
      </c>
      <c r="Z20" s="27" t="s">
        <v>65</v>
      </c>
    </row>
    <row r="21" spans="2:26" x14ac:dyDescent="0.2">
      <c r="B21" s="27" t="s">
        <v>131</v>
      </c>
      <c r="C21" s="27">
        <v>209</v>
      </c>
      <c r="D21" s="27" t="s">
        <v>127</v>
      </c>
      <c r="E21" s="27" t="s">
        <v>106</v>
      </c>
      <c r="F21" s="27" t="s">
        <v>149</v>
      </c>
      <c r="G21" s="27" t="s">
        <v>64</v>
      </c>
      <c r="H21" s="27">
        <v>60</v>
      </c>
      <c r="I21" s="27">
        <v>20</v>
      </c>
      <c r="J21" s="37">
        <v>-3.57E-4</v>
      </c>
      <c r="K21" s="27">
        <v>3</v>
      </c>
      <c r="L21" s="38">
        <v>3.59E-4</v>
      </c>
      <c r="M21" s="27" t="s">
        <v>65</v>
      </c>
      <c r="O21" s="27" t="s">
        <v>131</v>
      </c>
      <c r="P21" s="27">
        <v>209</v>
      </c>
      <c r="Q21" s="27" t="s">
        <v>127</v>
      </c>
      <c r="R21" s="27" t="s">
        <v>377</v>
      </c>
      <c r="S21" s="27" t="s">
        <v>149</v>
      </c>
      <c r="T21" s="27" t="s">
        <v>64</v>
      </c>
      <c r="U21" s="27">
        <v>10</v>
      </c>
      <c r="V21" s="27">
        <v>20</v>
      </c>
      <c r="W21" s="37">
        <v>-3.4600000000000001E-4</v>
      </c>
      <c r="X21" s="27">
        <v>3</v>
      </c>
      <c r="Y21" s="38">
        <v>3.39E-4</v>
      </c>
      <c r="Z21" s="27" t="s">
        <v>65</v>
      </c>
    </row>
    <row r="22" spans="2:26" x14ac:dyDescent="0.2">
      <c r="B22" s="27" t="s">
        <v>131</v>
      </c>
      <c r="C22" s="27">
        <v>210</v>
      </c>
      <c r="D22" s="27" t="s">
        <v>127</v>
      </c>
      <c r="E22" s="27" t="s">
        <v>106</v>
      </c>
      <c r="F22" s="27" t="s">
        <v>150</v>
      </c>
      <c r="G22" s="27" t="s">
        <v>63</v>
      </c>
      <c r="H22" s="27">
        <v>60</v>
      </c>
      <c r="I22" s="27">
        <v>15</v>
      </c>
      <c r="J22" s="37">
        <v>-2.3699999999999999E-4</v>
      </c>
      <c r="K22" s="27">
        <v>6</v>
      </c>
      <c r="L22" s="38">
        <v>-1.9900000000000001E-4</v>
      </c>
      <c r="M22" s="27" t="s">
        <v>65</v>
      </c>
      <c r="O22" s="27" t="s">
        <v>131</v>
      </c>
      <c r="P22" s="27">
        <v>210</v>
      </c>
      <c r="Q22" s="27" t="s">
        <v>127</v>
      </c>
      <c r="R22" s="27" t="s">
        <v>377</v>
      </c>
      <c r="S22" s="27" t="s">
        <v>150</v>
      </c>
      <c r="T22" s="27" t="s">
        <v>63</v>
      </c>
      <c r="U22" s="27">
        <v>10</v>
      </c>
      <c r="V22" s="27">
        <v>15</v>
      </c>
      <c r="W22" s="37">
        <v>-2.31E-4</v>
      </c>
      <c r="X22" s="27">
        <v>6</v>
      </c>
      <c r="Y22" s="38">
        <v>-1.94E-4</v>
      </c>
      <c r="Z22" s="27" t="s">
        <v>65</v>
      </c>
    </row>
    <row r="23" spans="2:26" x14ac:dyDescent="0.2">
      <c r="B23" s="27" t="s">
        <v>131</v>
      </c>
      <c r="C23" s="27">
        <v>210</v>
      </c>
      <c r="D23" s="27" t="s">
        <v>127</v>
      </c>
      <c r="E23" s="27" t="s">
        <v>106</v>
      </c>
      <c r="F23" s="27" t="s">
        <v>151</v>
      </c>
      <c r="G23" s="27" t="s">
        <v>64</v>
      </c>
      <c r="H23" s="27">
        <v>60</v>
      </c>
      <c r="I23" s="27">
        <v>20</v>
      </c>
      <c r="J23" s="37">
        <v>-3.77E-4</v>
      </c>
      <c r="K23" s="27">
        <v>3</v>
      </c>
      <c r="L23" s="38">
        <v>4.06E-4</v>
      </c>
      <c r="M23" s="27" t="s">
        <v>65</v>
      </c>
      <c r="O23" s="27" t="s">
        <v>131</v>
      </c>
      <c r="P23" s="27">
        <v>210</v>
      </c>
      <c r="Q23" s="27" t="s">
        <v>127</v>
      </c>
      <c r="R23" s="27" t="s">
        <v>377</v>
      </c>
      <c r="S23" s="27" t="s">
        <v>151</v>
      </c>
      <c r="T23" s="27" t="s">
        <v>64</v>
      </c>
      <c r="U23" s="27">
        <v>10</v>
      </c>
      <c r="V23" s="27">
        <v>20</v>
      </c>
      <c r="W23" s="37">
        <v>-3.68E-4</v>
      </c>
      <c r="X23" s="27">
        <v>3</v>
      </c>
      <c r="Y23" s="38">
        <v>3.88E-4</v>
      </c>
      <c r="Z23" s="27" t="s">
        <v>65</v>
      </c>
    </row>
    <row r="24" spans="2:26" x14ac:dyDescent="0.2">
      <c r="B24" s="27" t="s">
        <v>131</v>
      </c>
      <c r="C24" s="27">
        <v>193</v>
      </c>
      <c r="D24" s="27" t="s">
        <v>128</v>
      </c>
      <c r="E24" s="27" t="s">
        <v>106</v>
      </c>
      <c r="F24" s="27" t="s">
        <v>152</v>
      </c>
      <c r="G24" s="27" t="s">
        <v>63</v>
      </c>
      <c r="H24" s="27">
        <v>60</v>
      </c>
      <c r="I24" s="27">
        <v>22</v>
      </c>
      <c r="J24" s="37">
        <v>-1.4100000000000001E-4</v>
      </c>
      <c r="K24" s="27">
        <v>1</v>
      </c>
      <c r="L24" s="38">
        <v>-1.4100000000000001E-4</v>
      </c>
      <c r="M24" s="27" t="s">
        <v>65</v>
      </c>
      <c r="O24" s="27" t="s">
        <v>131</v>
      </c>
      <c r="P24" s="27">
        <v>193</v>
      </c>
      <c r="Q24" s="27" t="s">
        <v>128</v>
      </c>
      <c r="R24" s="27" t="s">
        <v>377</v>
      </c>
      <c r="S24" s="27" t="s">
        <v>152</v>
      </c>
      <c r="T24" s="27" t="s">
        <v>63</v>
      </c>
      <c r="U24" s="27">
        <v>10</v>
      </c>
      <c r="V24" s="27">
        <v>22</v>
      </c>
      <c r="W24" s="37">
        <v>-1.4300000000000001E-4</v>
      </c>
      <c r="X24" s="27">
        <v>1</v>
      </c>
      <c r="Y24" s="38">
        <v>-1.4200000000000001E-4</v>
      </c>
      <c r="Z24" s="27" t="s">
        <v>65</v>
      </c>
    </row>
    <row r="25" spans="2:26" x14ac:dyDescent="0.2">
      <c r="B25" s="27" t="s">
        <v>131</v>
      </c>
      <c r="C25" s="27">
        <v>193</v>
      </c>
      <c r="D25" s="27" t="s">
        <v>128</v>
      </c>
      <c r="E25" s="27" t="s">
        <v>106</v>
      </c>
      <c r="F25" s="27" t="s">
        <v>153</v>
      </c>
      <c r="G25" s="27" t="s">
        <v>64</v>
      </c>
      <c r="H25" s="27">
        <v>60</v>
      </c>
      <c r="I25" s="27">
        <v>22</v>
      </c>
      <c r="J25" s="37">
        <v>-2.1599999999999999E-4</v>
      </c>
      <c r="K25" s="27">
        <v>1</v>
      </c>
      <c r="L25" s="38">
        <v>-2.1599999999999999E-4</v>
      </c>
      <c r="M25" s="27" t="s">
        <v>65</v>
      </c>
      <c r="O25" s="27" t="s">
        <v>131</v>
      </c>
      <c r="P25" s="27">
        <v>193</v>
      </c>
      <c r="Q25" s="27" t="s">
        <v>128</v>
      </c>
      <c r="R25" s="27" t="s">
        <v>377</v>
      </c>
      <c r="S25" s="27" t="s">
        <v>153</v>
      </c>
      <c r="T25" s="27" t="s">
        <v>64</v>
      </c>
      <c r="U25" s="27">
        <v>10</v>
      </c>
      <c r="V25" s="27">
        <v>22</v>
      </c>
      <c r="W25" s="37">
        <v>-2.13E-4</v>
      </c>
      <c r="X25" s="27">
        <v>1</v>
      </c>
      <c r="Y25" s="38">
        <v>-2.13E-4</v>
      </c>
      <c r="Z25" s="27" t="s">
        <v>65</v>
      </c>
    </row>
    <row r="26" spans="2:26" x14ac:dyDescent="0.2">
      <c r="B26" s="27" t="s">
        <v>131</v>
      </c>
      <c r="C26" s="27">
        <v>204</v>
      </c>
      <c r="D26" s="27" t="s">
        <v>127</v>
      </c>
      <c r="E26" s="27" t="s">
        <v>106</v>
      </c>
      <c r="F26" s="27" t="s">
        <v>154</v>
      </c>
      <c r="G26" s="27" t="s">
        <v>63</v>
      </c>
      <c r="H26" s="27">
        <v>60</v>
      </c>
      <c r="I26" s="27">
        <v>17</v>
      </c>
      <c r="J26" s="37">
        <v>-1.83E-4</v>
      </c>
      <c r="K26" s="27">
        <v>3</v>
      </c>
      <c r="L26" s="38">
        <v>-1.55E-4</v>
      </c>
      <c r="M26" s="27" t="s">
        <v>65</v>
      </c>
      <c r="O26" s="27" t="s">
        <v>131</v>
      </c>
      <c r="P26" s="27">
        <v>204</v>
      </c>
      <c r="Q26" s="27" t="s">
        <v>127</v>
      </c>
      <c r="R26" s="27" t="s">
        <v>377</v>
      </c>
      <c r="S26" s="27" t="s">
        <v>154</v>
      </c>
      <c r="T26" s="27" t="s">
        <v>63</v>
      </c>
      <c r="U26" s="27">
        <v>10</v>
      </c>
      <c r="V26" s="27">
        <v>17</v>
      </c>
      <c r="W26" s="37">
        <v>-1.7899999999999999E-4</v>
      </c>
      <c r="X26" s="27">
        <v>3</v>
      </c>
      <c r="Y26" s="38">
        <v>-1.5200000000000001E-4</v>
      </c>
      <c r="Z26" s="27" t="s">
        <v>65</v>
      </c>
    </row>
    <row r="27" spans="2:26" x14ac:dyDescent="0.2">
      <c r="B27" s="27" t="s">
        <v>131</v>
      </c>
      <c r="C27" s="27">
        <v>204</v>
      </c>
      <c r="D27" s="27" t="s">
        <v>127</v>
      </c>
      <c r="E27" s="27" t="s">
        <v>106</v>
      </c>
      <c r="F27" s="27" t="s">
        <v>155</v>
      </c>
      <c r="G27" s="27" t="s">
        <v>64</v>
      </c>
      <c r="H27" s="27">
        <v>60</v>
      </c>
      <c r="I27" s="27">
        <v>20</v>
      </c>
      <c r="J27" s="37">
        <v>-3.7199999999999999E-4</v>
      </c>
      <c r="K27" s="27">
        <v>6</v>
      </c>
      <c r="L27" s="38">
        <v>4.4099999999999999E-4</v>
      </c>
      <c r="M27" s="27" t="s">
        <v>65</v>
      </c>
      <c r="O27" s="27" t="s">
        <v>131</v>
      </c>
      <c r="P27" s="27">
        <v>204</v>
      </c>
      <c r="Q27" s="27" t="s">
        <v>127</v>
      </c>
      <c r="R27" s="27" t="s">
        <v>377</v>
      </c>
      <c r="S27" s="27" t="s">
        <v>155</v>
      </c>
      <c r="T27" s="27" t="s">
        <v>64</v>
      </c>
      <c r="U27" s="27">
        <v>10</v>
      </c>
      <c r="V27" s="27">
        <v>20</v>
      </c>
      <c r="W27" s="37">
        <v>-3.6400000000000001E-4</v>
      </c>
      <c r="X27" s="27">
        <v>3</v>
      </c>
      <c r="Y27" s="38">
        <v>4.2499999999999998E-4</v>
      </c>
      <c r="Z27" s="27" t="s">
        <v>65</v>
      </c>
    </row>
    <row r="28" spans="2:26" x14ac:dyDescent="0.2">
      <c r="B28" s="27" t="s">
        <v>131</v>
      </c>
      <c r="C28" s="27">
        <v>205</v>
      </c>
      <c r="D28" s="27" t="s">
        <v>127</v>
      </c>
      <c r="E28" s="27" t="s">
        <v>106</v>
      </c>
      <c r="F28" s="27" t="s">
        <v>156</v>
      </c>
      <c r="G28" s="27" t="s">
        <v>63</v>
      </c>
      <c r="H28" s="27">
        <v>60</v>
      </c>
      <c r="I28" s="27">
        <v>20</v>
      </c>
      <c r="J28" s="37">
        <v>-5.8999999999999998E-5</v>
      </c>
      <c r="K28" s="27">
        <v>4</v>
      </c>
      <c r="L28" s="38">
        <v>-5.1E-5</v>
      </c>
      <c r="M28" s="27" t="s">
        <v>65</v>
      </c>
      <c r="O28" s="27" t="s">
        <v>131</v>
      </c>
      <c r="P28" s="27">
        <v>205</v>
      </c>
      <c r="Q28" s="27" t="s">
        <v>127</v>
      </c>
      <c r="R28" s="27" t="s">
        <v>377</v>
      </c>
      <c r="S28" s="27" t="s">
        <v>156</v>
      </c>
      <c r="T28" s="27" t="s">
        <v>63</v>
      </c>
      <c r="U28" s="27">
        <v>10</v>
      </c>
      <c r="V28" s="27">
        <v>20</v>
      </c>
      <c r="W28" s="37">
        <v>-6.0999999999999999E-5</v>
      </c>
      <c r="X28" s="27">
        <v>4</v>
      </c>
      <c r="Y28" s="38">
        <v>-5.3000000000000001E-5</v>
      </c>
      <c r="Z28" s="27" t="s">
        <v>65</v>
      </c>
    </row>
    <row r="29" spans="2:26" x14ac:dyDescent="0.2">
      <c r="B29" s="27" t="s">
        <v>131</v>
      </c>
      <c r="C29" s="27">
        <v>205</v>
      </c>
      <c r="D29" s="27" t="s">
        <v>127</v>
      </c>
      <c r="E29" s="27" t="s">
        <v>106</v>
      </c>
      <c r="F29" s="27" t="s">
        <v>157</v>
      </c>
      <c r="G29" s="27" t="s">
        <v>64</v>
      </c>
      <c r="H29" s="27">
        <v>60</v>
      </c>
      <c r="I29" s="27">
        <v>22</v>
      </c>
      <c r="J29" s="37">
        <v>-9.0000000000000006E-5</v>
      </c>
      <c r="K29" s="27">
        <v>1</v>
      </c>
      <c r="L29" s="38">
        <v>-7.6000000000000004E-5</v>
      </c>
      <c r="M29" s="27" t="s">
        <v>65</v>
      </c>
      <c r="O29" s="27" t="s">
        <v>131</v>
      </c>
      <c r="P29" s="27">
        <v>205</v>
      </c>
      <c r="Q29" s="27" t="s">
        <v>127</v>
      </c>
      <c r="R29" s="27" t="s">
        <v>377</v>
      </c>
      <c r="S29" s="27" t="s">
        <v>157</v>
      </c>
      <c r="T29" s="27" t="s">
        <v>64</v>
      </c>
      <c r="U29" s="27">
        <v>10</v>
      </c>
      <c r="V29" s="27">
        <v>22</v>
      </c>
      <c r="W29" s="37">
        <v>-8.7000000000000001E-5</v>
      </c>
      <c r="X29" s="27">
        <v>1</v>
      </c>
      <c r="Y29" s="38">
        <v>-7.3999999999999996E-5</v>
      </c>
      <c r="Z29" s="27" t="s">
        <v>65</v>
      </c>
    </row>
    <row r="30" spans="2:26" x14ac:dyDescent="0.2">
      <c r="B30" s="27" t="s">
        <v>131</v>
      </c>
      <c r="C30" s="27">
        <v>192</v>
      </c>
      <c r="D30" s="27" t="s">
        <v>128</v>
      </c>
      <c r="E30" s="27" t="s">
        <v>106</v>
      </c>
      <c r="F30" s="27" t="s">
        <v>158</v>
      </c>
      <c r="G30" s="27" t="s">
        <v>63</v>
      </c>
      <c r="H30" s="27">
        <v>60</v>
      </c>
      <c r="I30" s="27">
        <v>20</v>
      </c>
      <c r="J30" s="37">
        <v>-1.3300000000000001E-4</v>
      </c>
      <c r="K30" s="27">
        <v>1</v>
      </c>
      <c r="L30" s="38">
        <v>-1.34E-4</v>
      </c>
      <c r="M30" s="27" t="s">
        <v>65</v>
      </c>
      <c r="O30" s="27" t="s">
        <v>131</v>
      </c>
      <c r="P30" s="27">
        <v>192</v>
      </c>
      <c r="Q30" s="27" t="s">
        <v>128</v>
      </c>
      <c r="R30" s="27" t="s">
        <v>377</v>
      </c>
      <c r="S30" s="27" t="s">
        <v>158</v>
      </c>
      <c r="T30" s="27" t="s">
        <v>63</v>
      </c>
      <c r="U30" s="27">
        <v>10</v>
      </c>
      <c r="V30" s="27">
        <v>20</v>
      </c>
      <c r="W30" s="37">
        <v>-1.36E-4</v>
      </c>
      <c r="X30" s="27">
        <v>7</v>
      </c>
      <c r="Y30" s="38">
        <v>-1.36E-4</v>
      </c>
      <c r="Z30" s="27" t="s">
        <v>65</v>
      </c>
    </row>
    <row r="31" spans="2:26" x14ac:dyDescent="0.2">
      <c r="B31" s="27" t="s">
        <v>131</v>
      </c>
      <c r="C31" s="27">
        <v>192</v>
      </c>
      <c r="D31" s="27" t="s">
        <v>128</v>
      </c>
      <c r="E31" s="27" t="s">
        <v>106</v>
      </c>
      <c r="F31" s="27" t="s">
        <v>159</v>
      </c>
      <c r="G31" s="27" t="s">
        <v>64</v>
      </c>
      <c r="H31" s="27">
        <v>60</v>
      </c>
      <c r="I31" s="27">
        <v>22</v>
      </c>
      <c r="J31" s="37">
        <v>-2.22E-4</v>
      </c>
      <c r="K31" s="27">
        <v>1</v>
      </c>
      <c r="L31" s="38">
        <v>-2.22E-4</v>
      </c>
      <c r="M31" s="27" t="s">
        <v>65</v>
      </c>
      <c r="O31" s="27" t="s">
        <v>131</v>
      </c>
      <c r="P31" s="27">
        <v>192</v>
      </c>
      <c r="Q31" s="27" t="s">
        <v>128</v>
      </c>
      <c r="R31" s="27" t="s">
        <v>377</v>
      </c>
      <c r="S31" s="27" t="s">
        <v>159</v>
      </c>
      <c r="T31" s="27" t="s">
        <v>64</v>
      </c>
      <c r="U31" s="27">
        <v>10</v>
      </c>
      <c r="V31" s="27">
        <v>22</v>
      </c>
      <c r="W31" s="37">
        <v>-2.1900000000000001E-4</v>
      </c>
      <c r="X31" s="27">
        <v>1</v>
      </c>
      <c r="Y31" s="38">
        <v>-2.1900000000000001E-4</v>
      </c>
      <c r="Z31" s="27" t="s">
        <v>65</v>
      </c>
    </row>
    <row r="32" spans="2:26" x14ac:dyDescent="0.2">
      <c r="B32" s="27" t="s">
        <v>131</v>
      </c>
      <c r="C32" s="27">
        <v>207</v>
      </c>
      <c r="D32" s="27" t="s">
        <v>127</v>
      </c>
      <c r="E32" s="27" t="s">
        <v>106</v>
      </c>
      <c r="F32" s="27" t="s">
        <v>160</v>
      </c>
      <c r="G32" s="27" t="s">
        <v>63</v>
      </c>
      <c r="H32" s="27">
        <v>60</v>
      </c>
      <c r="I32" s="27">
        <v>17</v>
      </c>
      <c r="J32" s="37">
        <v>-2.23E-4</v>
      </c>
      <c r="K32" s="27">
        <v>3</v>
      </c>
      <c r="L32" s="38">
        <v>-1.8799999999999999E-4</v>
      </c>
      <c r="M32" s="27" t="s">
        <v>65</v>
      </c>
      <c r="O32" s="27" t="s">
        <v>131</v>
      </c>
      <c r="P32" s="27">
        <v>207</v>
      </c>
      <c r="Q32" s="27" t="s">
        <v>127</v>
      </c>
      <c r="R32" s="27" t="s">
        <v>377</v>
      </c>
      <c r="S32" s="27" t="s">
        <v>160</v>
      </c>
      <c r="T32" s="27" t="s">
        <v>63</v>
      </c>
      <c r="U32" s="27">
        <v>10</v>
      </c>
      <c r="V32" s="27">
        <v>17</v>
      </c>
      <c r="W32" s="37">
        <v>-2.1599999999999999E-4</v>
      </c>
      <c r="X32" s="27">
        <v>3</v>
      </c>
      <c r="Y32" s="38">
        <v>-1.83E-4</v>
      </c>
      <c r="Z32" s="27" t="s">
        <v>65</v>
      </c>
    </row>
    <row r="33" spans="2:26" x14ac:dyDescent="0.2">
      <c r="B33" s="27" t="s">
        <v>131</v>
      </c>
      <c r="C33" s="27">
        <v>207</v>
      </c>
      <c r="D33" s="27" t="s">
        <v>127</v>
      </c>
      <c r="E33" s="27" t="s">
        <v>106</v>
      </c>
      <c r="F33" s="27" t="s">
        <v>161</v>
      </c>
      <c r="G33" s="27" t="s">
        <v>64</v>
      </c>
      <c r="H33" s="27">
        <v>60</v>
      </c>
      <c r="I33" s="27">
        <v>22</v>
      </c>
      <c r="J33" s="37">
        <v>-3.57E-4</v>
      </c>
      <c r="K33" s="27">
        <v>6</v>
      </c>
      <c r="L33" s="38">
        <v>3.6000000000000002E-4</v>
      </c>
      <c r="M33" s="27" t="s">
        <v>65</v>
      </c>
      <c r="O33" s="27" t="s">
        <v>131</v>
      </c>
      <c r="P33" s="27">
        <v>207</v>
      </c>
      <c r="Q33" s="27" t="s">
        <v>127</v>
      </c>
      <c r="R33" s="27" t="s">
        <v>377</v>
      </c>
      <c r="S33" s="27" t="s">
        <v>161</v>
      </c>
      <c r="T33" s="27" t="s">
        <v>64</v>
      </c>
      <c r="U33" s="27">
        <v>10</v>
      </c>
      <c r="V33" s="27">
        <v>22</v>
      </c>
      <c r="W33" s="37">
        <v>-3.4699999999999998E-4</v>
      </c>
      <c r="X33" s="27">
        <v>6</v>
      </c>
      <c r="Y33" s="38">
        <v>3.4000000000000002E-4</v>
      </c>
      <c r="Z33" s="27" t="s">
        <v>65</v>
      </c>
    </row>
    <row r="34" spans="2:26" x14ac:dyDescent="0.2">
      <c r="B34" s="27" t="s">
        <v>131</v>
      </c>
      <c r="C34" s="27">
        <v>208</v>
      </c>
      <c r="D34" s="27" t="s">
        <v>127</v>
      </c>
      <c r="E34" s="27" t="s">
        <v>106</v>
      </c>
      <c r="F34" s="27" t="s">
        <v>162</v>
      </c>
      <c r="G34" s="27" t="s">
        <v>63</v>
      </c>
      <c r="H34" s="27">
        <v>60</v>
      </c>
      <c r="I34" s="27">
        <v>15</v>
      </c>
      <c r="J34" s="37">
        <v>-2.3800000000000001E-4</v>
      </c>
      <c r="K34" s="27">
        <v>3</v>
      </c>
      <c r="L34" s="38">
        <v>-1.9900000000000001E-4</v>
      </c>
      <c r="M34" s="27" t="s">
        <v>65</v>
      </c>
      <c r="O34" s="27" t="s">
        <v>131</v>
      </c>
      <c r="P34" s="27">
        <v>208</v>
      </c>
      <c r="Q34" s="27" t="s">
        <v>127</v>
      </c>
      <c r="R34" s="27" t="s">
        <v>377</v>
      </c>
      <c r="S34" s="27" t="s">
        <v>162</v>
      </c>
      <c r="T34" s="27" t="s">
        <v>63</v>
      </c>
      <c r="U34" s="27">
        <v>10</v>
      </c>
      <c r="V34" s="27">
        <v>17</v>
      </c>
      <c r="W34" s="37">
        <v>-2.32E-4</v>
      </c>
      <c r="X34" s="27">
        <v>3</v>
      </c>
      <c r="Y34" s="38">
        <v>-1.94E-4</v>
      </c>
      <c r="Z34" s="27" t="s">
        <v>65</v>
      </c>
    </row>
    <row r="35" spans="2:26" x14ac:dyDescent="0.2">
      <c r="B35" s="27" t="s">
        <v>131</v>
      </c>
      <c r="C35" s="27">
        <v>208</v>
      </c>
      <c r="D35" s="27" t="s">
        <v>127</v>
      </c>
      <c r="E35" s="27" t="s">
        <v>106</v>
      </c>
      <c r="F35" s="27" t="s">
        <v>163</v>
      </c>
      <c r="G35" s="27" t="s">
        <v>64</v>
      </c>
      <c r="H35" s="27">
        <v>60</v>
      </c>
      <c r="I35" s="27">
        <v>22</v>
      </c>
      <c r="J35" s="37">
        <v>-3.79E-4</v>
      </c>
      <c r="K35" s="27">
        <v>6</v>
      </c>
      <c r="L35" s="38">
        <v>4.08E-4</v>
      </c>
      <c r="M35" s="27" t="s">
        <v>65</v>
      </c>
      <c r="O35" s="27" t="s">
        <v>131</v>
      </c>
      <c r="P35" s="27">
        <v>208</v>
      </c>
      <c r="Q35" s="27" t="s">
        <v>127</v>
      </c>
      <c r="R35" s="27" t="s">
        <v>377</v>
      </c>
      <c r="S35" s="27" t="s">
        <v>163</v>
      </c>
      <c r="T35" s="27" t="s">
        <v>64</v>
      </c>
      <c r="U35" s="27">
        <v>10</v>
      </c>
      <c r="V35" s="27">
        <v>22</v>
      </c>
      <c r="W35" s="37">
        <v>-3.6999999999999999E-4</v>
      </c>
      <c r="X35" s="27">
        <v>6</v>
      </c>
      <c r="Y35" s="38">
        <v>3.9199999999999999E-4</v>
      </c>
      <c r="Z35" s="27" t="s">
        <v>65</v>
      </c>
    </row>
    <row r="36" spans="2:26" x14ac:dyDescent="0.2">
      <c r="B36" s="27" t="s">
        <v>131</v>
      </c>
      <c r="C36" s="27">
        <v>194</v>
      </c>
      <c r="D36" s="27" t="s">
        <v>128</v>
      </c>
      <c r="E36" s="27" t="s">
        <v>106</v>
      </c>
      <c r="F36" s="27" t="s">
        <v>164</v>
      </c>
      <c r="G36" s="27" t="s">
        <v>63</v>
      </c>
      <c r="H36" s="27">
        <v>60</v>
      </c>
      <c r="I36" s="27">
        <v>20</v>
      </c>
      <c r="J36" s="37">
        <v>-1.3899999999999999E-4</v>
      </c>
      <c r="K36" s="27">
        <v>7</v>
      </c>
      <c r="L36" s="38">
        <v>-1.3899999999999999E-4</v>
      </c>
      <c r="M36" s="27" t="s">
        <v>65</v>
      </c>
      <c r="O36" s="27" t="s">
        <v>131</v>
      </c>
      <c r="P36" s="27">
        <v>194</v>
      </c>
      <c r="Q36" s="27" t="s">
        <v>128</v>
      </c>
      <c r="R36" s="27" t="s">
        <v>377</v>
      </c>
      <c r="S36" s="27" t="s">
        <v>164</v>
      </c>
      <c r="T36" s="27" t="s">
        <v>63</v>
      </c>
      <c r="U36" s="27">
        <v>10</v>
      </c>
      <c r="V36" s="27">
        <v>20</v>
      </c>
      <c r="W36" s="37">
        <v>-1.4100000000000001E-4</v>
      </c>
      <c r="X36" s="27">
        <v>7</v>
      </c>
      <c r="Y36" s="38">
        <v>-1.4100000000000001E-4</v>
      </c>
      <c r="Z36" s="27" t="s">
        <v>65</v>
      </c>
    </row>
    <row r="37" spans="2:26" x14ac:dyDescent="0.2">
      <c r="B37" s="27" t="s">
        <v>131</v>
      </c>
      <c r="C37" s="27">
        <v>194</v>
      </c>
      <c r="D37" s="27" t="s">
        <v>128</v>
      </c>
      <c r="E37" s="27" t="s">
        <v>106</v>
      </c>
      <c r="F37" s="27" t="s">
        <v>165</v>
      </c>
      <c r="G37" s="27" t="s">
        <v>64</v>
      </c>
      <c r="H37" s="27">
        <v>60</v>
      </c>
      <c r="I37" s="27">
        <v>22</v>
      </c>
      <c r="J37" s="37">
        <v>-2.1900000000000001E-4</v>
      </c>
      <c r="K37" s="27">
        <v>1</v>
      </c>
      <c r="L37" s="38">
        <v>-2.1800000000000001E-4</v>
      </c>
      <c r="M37" s="27" t="s">
        <v>65</v>
      </c>
      <c r="O37" s="27" t="s">
        <v>131</v>
      </c>
      <c r="P37" s="27">
        <v>194</v>
      </c>
      <c r="Q37" s="27" t="s">
        <v>128</v>
      </c>
      <c r="R37" s="27" t="s">
        <v>377</v>
      </c>
      <c r="S37" s="27" t="s">
        <v>165</v>
      </c>
      <c r="T37" s="27" t="s">
        <v>64</v>
      </c>
      <c r="U37" s="27">
        <v>10</v>
      </c>
      <c r="V37" s="27">
        <v>22</v>
      </c>
      <c r="W37" s="37">
        <v>-2.1599999999999999E-4</v>
      </c>
      <c r="X37" s="27">
        <v>1</v>
      </c>
      <c r="Y37" s="38">
        <v>-2.1499999999999999E-4</v>
      </c>
      <c r="Z37" s="27" t="s">
        <v>65</v>
      </c>
    </row>
    <row r="38" spans="2:26" x14ac:dyDescent="0.2">
      <c r="B38" s="27" t="s">
        <v>131</v>
      </c>
      <c r="C38" s="27">
        <v>203</v>
      </c>
      <c r="D38" s="27" t="s">
        <v>127</v>
      </c>
      <c r="E38" s="27" t="s">
        <v>106</v>
      </c>
      <c r="F38" s="27" t="s">
        <v>166</v>
      </c>
      <c r="G38" s="27" t="s">
        <v>63</v>
      </c>
      <c r="H38" s="27">
        <v>60</v>
      </c>
      <c r="I38" s="27">
        <v>15</v>
      </c>
      <c r="J38" s="37">
        <v>-1.8000000000000001E-4</v>
      </c>
      <c r="K38" s="27">
        <v>6</v>
      </c>
      <c r="L38" s="38">
        <v>-1.5200000000000001E-4</v>
      </c>
      <c r="M38" s="27" t="s">
        <v>65</v>
      </c>
      <c r="O38" s="27" t="s">
        <v>131</v>
      </c>
      <c r="P38" s="27">
        <v>203</v>
      </c>
      <c r="Q38" s="27" t="s">
        <v>127</v>
      </c>
      <c r="R38" s="27" t="s">
        <v>377</v>
      </c>
      <c r="S38" s="27" t="s">
        <v>166</v>
      </c>
      <c r="T38" s="27" t="s">
        <v>63</v>
      </c>
      <c r="U38" s="27">
        <v>10</v>
      </c>
      <c r="V38" s="27">
        <v>15</v>
      </c>
      <c r="W38" s="37">
        <v>-1.76E-4</v>
      </c>
      <c r="X38" s="27">
        <v>6</v>
      </c>
      <c r="Y38" s="38">
        <v>-1.4899999999999999E-4</v>
      </c>
      <c r="Z38" s="27" t="s">
        <v>65</v>
      </c>
    </row>
    <row r="39" spans="2:26" x14ac:dyDescent="0.2">
      <c r="B39" s="27" t="s">
        <v>131</v>
      </c>
      <c r="C39" s="27">
        <v>203</v>
      </c>
      <c r="D39" s="27" t="s">
        <v>127</v>
      </c>
      <c r="E39" s="27" t="s">
        <v>106</v>
      </c>
      <c r="F39" s="27" t="s">
        <v>167</v>
      </c>
      <c r="G39" s="27" t="s">
        <v>64</v>
      </c>
      <c r="H39" s="27">
        <v>60</v>
      </c>
      <c r="I39" s="27">
        <v>22</v>
      </c>
      <c r="J39" s="37">
        <v>-3.8900000000000002E-4</v>
      </c>
      <c r="K39" s="27">
        <v>6</v>
      </c>
      <c r="L39" s="38">
        <v>4.6299999999999998E-4</v>
      </c>
      <c r="M39" s="27" t="s">
        <v>65</v>
      </c>
      <c r="O39" s="27" t="s">
        <v>131</v>
      </c>
      <c r="P39" s="27">
        <v>203</v>
      </c>
      <c r="Q39" s="27" t="s">
        <v>127</v>
      </c>
      <c r="R39" s="27" t="s">
        <v>377</v>
      </c>
      <c r="S39" s="27" t="s">
        <v>167</v>
      </c>
      <c r="T39" s="27" t="s">
        <v>64</v>
      </c>
      <c r="U39" s="27">
        <v>10</v>
      </c>
      <c r="V39" s="27">
        <v>22</v>
      </c>
      <c r="W39" s="37">
        <v>-3.8200000000000002E-4</v>
      </c>
      <c r="X39" s="27">
        <v>6</v>
      </c>
      <c r="Y39" s="38">
        <v>4.4999999999999999E-4</v>
      </c>
      <c r="Z39" s="27" t="s">
        <v>65</v>
      </c>
    </row>
    <row r="40" spans="2:26" x14ac:dyDescent="0.2">
      <c r="B40" s="27" t="s">
        <v>131</v>
      </c>
      <c r="C40" s="27">
        <v>187</v>
      </c>
      <c r="D40" s="27" t="s">
        <v>126</v>
      </c>
      <c r="E40" s="27" t="s">
        <v>106</v>
      </c>
      <c r="F40" s="27" t="s">
        <v>168</v>
      </c>
      <c r="G40" s="27" t="s">
        <v>63</v>
      </c>
      <c r="H40" s="27">
        <v>60</v>
      </c>
      <c r="I40" s="27">
        <v>16</v>
      </c>
      <c r="J40" s="37">
        <v>-2.43E-4</v>
      </c>
      <c r="K40" s="27">
        <v>6</v>
      </c>
      <c r="L40" s="38">
        <v>2.42E-4</v>
      </c>
      <c r="M40" s="27" t="s">
        <v>65</v>
      </c>
      <c r="O40" s="27" t="s">
        <v>131</v>
      </c>
      <c r="P40" s="27">
        <v>187</v>
      </c>
      <c r="Q40" s="27" t="s">
        <v>126</v>
      </c>
      <c r="R40" s="27" t="s">
        <v>377</v>
      </c>
      <c r="S40" s="27" t="s">
        <v>168</v>
      </c>
      <c r="T40" s="27" t="s">
        <v>63</v>
      </c>
      <c r="U40" s="27">
        <v>10</v>
      </c>
      <c r="V40" s="27">
        <v>16</v>
      </c>
      <c r="W40" s="37">
        <v>-2.4699999999999999E-4</v>
      </c>
      <c r="X40" s="27">
        <v>6</v>
      </c>
      <c r="Y40" s="38">
        <v>2.4499999999999999E-4</v>
      </c>
      <c r="Z40" s="27" t="s">
        <v>65</v>
      </c>
    </row>
    <row r="41" spans="2:26" x14ac:dyDescent="0.2">
      <c r="B41" s="27" t="s">
        <v>131</v>
      </c>
      <c r="C41" s="27">
        <v>187</v>
      </c>
      <c r="D41" s="27" t="s">
        <v>126</v>
      </c>
      <c r="E41" s="27" t="s">
        <v>106</v>
      </c>
      <c r="F41" s="27" t="s">
        <v>169</v>
      </c>
      <c r="G41" s="27" t="s">
        <v>64</v>
      </c>
      <c r="H41" s="27">
        <v>60</v>
      </c>
      <c r="I41" s="27">
        <v>14</v>
      </c>
      <c r="J41" s="37">
        <v>-2.9100000000000003E-4</v>
      </c>
      <c r="K41" s="27">
        <v>3</v>
      </c>
      <c r="L41" s="38">
        <v>2.4600000000000002E-4</v>
      </c>
      <c r="M41" s="27" t="s">
        <v>65</v>
      </c>
      <c r="O41" s="27" t="s">
        <v>131</v>
      </c>
      <c r="P41" s="27">
        <v>187</v>
      </c>
      <c r="Q41" s="27" t="s">
        <v>126</v>
      </c>
      <c r="R41" s="27" t="s">
        <v>377</v>
      </c>
      <c r="S41" s="27" t="s">
        <v>169</v>
      </c>
      <c r="T41" s="27" t="s">
        <v>64</v>
      </c>
      <c r="U41" s="27">
        <v>10</v>
      </c>
      <c r="V41" s="27">
        <v>14</v>
      </c>
      <c r="W41" s="37">
        <v>-2.8400000000000002E-4</v>
      </c>
      <c r="X41" s="27">
        <v>3</v>
      </c>
      <c r="Y41" s="38">
        <v>2.3800000000000001E-4</v>
      </c>
      <c r="Z41" s="27" t="s">
        <v>65</v>
      </c>
    </row>
    <row r="42" spans="2:26" x14ac:dyDescent="0.2">
      <c r="B42" s="27" t="s">
        <v>131</v>
      </c>
      <c r="C42" s="27">
        <v>199</v>
      </c>
      <c r="D42" s="27" t="s">
        <v>127</v>
      </c>
      <c r="E42" s="27" t="s">
        <v>106</v>
      </c>
      <c r="F42" s="27" t="s">
        <v>170</v>
      </c>
      <c r="G42" s="27" t="s">
        <v>63</v>
      </c>
      <c r="H42" s="27">
        <v>60</v>
      </c>
      <c r="I42" s="27">
        <v>17</v>
      </c>
      <c r="J42" s="37">
        <v>-2.22E-4</v>
      </c>
      <c r="K42" s="27">
        <v>3</v>
      </c>
      <c r="L42" s="38">
        <v>-2.0100000000000001E-4</v>
      </c>
      <c r="M42" s="27" t="s">
        <v>65</v>
      </c>
      <c r="O42" s="27" t="s">
        <v>131</v>
      </c>
      <c r="P42" s="27">
        <v>199</v>
      </c>
      <c r="Q42" s="27" t="s">
        <v>127</v>
      </c>
      <c r="R42" s="27" t="s">
        <v>377</v>
      </c>
      <c r="S42" s="27" t="s">
        <v>170</v>
      </c>
      <c r="T42" s="27" t="s">
        <v>63</v>
      </c>
      <c r="U42" s="27">
        <v>10</v>
      </c>
      <c r="V42" s="27">
        <v>17</v>
      </c>
      <c r="W42" s="37">
        <v>-2.1699999999999999E-4</v>
      </c>
      <c r="X42" s="27">
        <v>3</v>
      </c>
      <c r="Y42" s="38">
        <v>-1.9599999999999999E-4</v>
      </c>
      <c r="Z42" s="27" t="s">
        <v>65</v>
      </c>
    </row>
    <row r="43" spans="2:26" x14ac:dyDescent="0.2">
      <c r="B43" s="27" t="s">
        <v>131</v>
      </c>
      <c r="C43" s="27">
        <v>199</v>
      </c>
      <c r="D43" s="27" t="s">
        <v>127</v>
      </c>
      <c r="E43" s="27" t="s">
        <v>106</v>
      </c>
      <c r="F43" s="27" t="s">
        <v>171</v>
      </c>
      <c r="G43" s="27" t="s">
        <v>64</v>
      </c>
      <c r="H43" s="27">
        <v>60</v>
      </c>
      <c r="I43" s="27">
        <v>20</v>
      </c>
      <c r="J43" s="37">
        <v>-3.9300000000000001E-4</v>
      </c>
      <c r="K43" s="27">
        <v>3</v>
      </c>
      <c r="L43" s="38">
        <v>3.88E-4</v>
      </c>
      <c r="M43" s="27" t="s">
        <v>65</v>
      </c>
      <c r="O43" s="27" t="s">
        <v>131</v>
      </c>
      <c r="P43" s="27">
        <v>199</v>
      </c>
      <c r="Q43" s="27" t="s">
        <v>127</v>
      </c>
      <c r="R43" s="27" t="s">
        <v>377</v>
      </c>
      <c r="S43" s="27" t="s">
        <v>171</v>
      </c>
      <c r="T43" s="27" t="s">
        <v>64</v>
      </c>
      <c r="U43" s="27">
        <v>10</v>
      </c>
      <c r="V43" s="27">
        <v>20</v>
      </c>
      <c r="W43" s="37">
        <v>-3.8299999999999999E-4</v>
      </c>
      <c r="X43" s="27">
        <v>3</v>
      </c>
      <c r="Y43" s="38">
        <v>3.7100000000000002E-4</v>
      </c>
      <c r="Z43" s="27" t="s">
        <v>65</v>
      </c>
    </row>
    <row r="44" spans="2:26" x14ac:dyDescent="0.2">
      <c r="B44" s="27" t="s">
        <v>131</v>
      </c>
      <c r="C44" s="27">
        <v>195</v>
      </c>
      <c r="D44" s="27" t="s">
        <v>128</v>
      </c>
      <c r="E44" s="27" t="s">
        <v>106</v>
      </c>
      <c r="F44" s="27" t="s">
        <v>172</v>
      </c>
      <c r="G44" s="27" t="s">
        <v>63</v>
      </c>
      <c r="H44" s="27">
        <v>60</v>
      </c>
      <c r="I44" s="27">
        <v>22</v>
      </c>
      <c r="J44" s="37">
        <v>-3.5799999999999997E-4</v>
      </c>
      <c r="K44" s="27">
        <v>12</v>
      </c>
      <c r="L44" s="38">
        <v>3.3100000000000002E-4</v>
      </c>
      <c r="M44" s="27" t="s">
        <v>65</v>
      </c>
      <c r="O44" s="27" t="s">
        <v>131</v>
      </c>
      <c r="P44" s="27">
        <v>195</v>
      </c>
      <c r="Q44" s="27" t="s">
        <v>128</v>
      </c>
      <c r="R44" s="27" t="s">
        <v>377</v>
      </c>
      <c r="S44" s="27" t="s">
        <v>172</v>
      </c>
      <c r="T44" s="27" t="s">
        <v>63</v>
      </c>
      <c r="U44" s="27">
        <v>10</v>
      </c>
      <c r="V44" s="27">
        <v>22</v>
      </c>
      <c r="W44" s="37">
        <v>-3.6000000000000002E-4</v>
      </c>
      <c r="X44" s="27">
        <v>12</v>
      </c>
      <c r="Y44" s="38">
        <v>3.3399999999999999E-4</v>
      </c>
      <c r="Z44" s="27" t="s">
        <v>65</v>
      </c>
    </row>
    <row r="45" spans="2:26" x14ac:dyDescent="0.2">
      <c r="B45" s="27" t="s">
        <v>131</v>
      </c>
      <c r="C45" s="27">
        <v>195</v>
      </c>
      <c r="D45" s="27" t="s">
        <v>128</v>
      </c>
      <c r="E45" s="27" t="s">
        <v>106</v>
      </c>
      <c r="F45" s="27" t="s">
        <v>173</v>
      </c>
      <c r="G45" s="27" t="s">
        <v>64</v>
      </c>
      <c r="H45" s="27">
        <v>60</v>
      </c>
      <c r="I45" s="27">
        <v>20</v>
      </c>
      <c r="J45" s="37">
        <v>-3.9899999999999999E-4</v>
      </c>
      <c r="K45" s="27">
        <v>6</v>
      </c>
      <c r="L45" s="38">
        <v>4.0499999999999998E-4</v>
      </c>
      <c r="M45" s="27" t="s">
        <v>65</v>
      </c>
      <c r="O45" s="27" t="s">
        <v>131</v>
      </c>
      <c r="P45" s="27">
        <v>195</v>
      </c>
      <c r="Q45" s="27" t="s">
        <v>128</v>
      </c>
      <c r="R45" s="27" t="s">
        <v>377</v>
      </c>
      <c r="S45" s="27" t="s">
        <v>173</v>
      </c>
      <c r="T45" s="27" t="s">
        <v>64</v>
      </c>
      <c r="U45" s="27">
        <v>10</v>
      </c>
      <c r="V45" s="27">
        <v>20</v>
      </c>
      <c r="W45" s="37">
        <v>-3.9399999999999998E-4</v>
      </c>
      <c r="X45" s="27">
        <v>6</v>
      </c>
      <c r="Y45" s="38">
        <v>3.97E-4</v>
      </c>
      <c r="Z45" s="27" t="s">
        <v>65</v>
      </c>
    </row>
    <row r="46" spans="2:26" x14ac:dyDescent="0.2">
      <c r="B46" s="27" t="s">
        <v>131</v>
      </c>
      <c r="C46" s="27">
        <v>196</v>
      </c>
      <c r="D46" s="27" t="s">
        <v>128</v>
      </c>
      <c r="E46" s="27" t="s">
        <v>106</v>
      </c>
      <c r="F46" s="27" t="s">
        <v>174</v>
      </c>
      <c r="G46" s="27" t="s">
        <v>63</v>
      </c>
      <c r="H46" s="27">
        <v>60</v>
      </c>
      <c r="I46" s="27">
        <v>22</v>
      </c>
      <c r="J46" s="37">
        <v>-3.6200000000000002E-4</v>
      </c>
      <c r="K46" s="27">
        <v>12</v>
      </c>
      <c r="L46" s="38">
        <v>3.3399999999999999E-4</v>
      </c>
      <c r="M46" s="27" t="s">
        <v>65</v>
      </c>
      <c r="O46" s="27" t="s">
        <v>131</v>
      </c>
      <c r="P46" s="27">
        <v>196</v>
      </c>
      <c r="Q46" s="27" t="s">
        <v>128</v>
      </c>
      <c r="R46" s="27" t="s">
        <v>377</v>
      </c>
      <c r="S46" s="27" t="s">
        <v>174</v>
      </c>
      <c r="T46" s="27" t="s">
        <v>63</v>
      </c>
      <c r="U46" s="27">
        <v>10</v>
      </c>
      <c r="V46" s="27">
        <v>22</v>
      </c>
      <c r="W46" s="37">
        <v>-3.6400000000000001E-4</v>
      </c>
      <c r="X46" s="27">
        <v>12</v>
      </c>
      <c r="Y46" s="38">
        <v>3.3799999999999998E-4</v>
      </c>
      <c r="Z46" s="27" t="s">
        <v>65</v>
      </c>
    </row>
    <row r="47" spans="2:26" x14ac:dyDescent="0.2">
      <c r="B47" s="27" t="s">
        <v>131</v>
      </c>
      <c r="C47" s="27">
        <v>196</v>
      </c>
      <c r="D47" s="27" t="s">
        <v>128</v>
      </c>
      <c r="E47" s="27" t="s">
        <v>106</v>
      </c>
      <c r="F47" s="27" t="s">
        <v>175</v>
      </c>
      <c r="G47" s="27" t="s">
        <v>64</v>
      </c>
      <c r="H47" s="27">
        <v>60</v>
      </c>
      <c r="I47" s="27">
        <v>20</v>
      </c>
      <c r="J47" s="37">
        <v>-3.8900000000000002E-4</v>
      </c>
      <c r="K47" s="27">
        <v>6</v>
      </c>
      <c r="L47" s="38">
        <v>3.8699999999999997E-4</v>
      </c>
      <c r="M47" s="27" t="s">
        <v>65</v>
      </c>
      <c r="O47" s="27" t="s">
        <v>131</v>
      </c>
      <c r="P47" s="27">
        <v>196</v>
      </c>
      <c r="Q47" s="27" t="s">
        <v>128</v>
      </c>
      <c r="R47" s="27" t="s">
        <v>377</v>
      </c>
      <c r="S47" s="27" t="s">
        <v>175</v>
      </c>
      <c r="T47" s="27" t="s">
        <v>64</v>
      </c>
      <c r="U47" s="27">
        <v>10</v>
      </c>
      <c r="V47" s="27">
        <v>20</v>
      </c>
      <c r="W47" s="37">
        <v>-3.8400000000000001E-4</v>
      </c>
      <c r="X47" s="27">
        <v>6</v>
      </c>
      <c r="Y47" s="38">
        <v>3.77E-4</v>
      </c>
      <c r="Z47" s="27" t="s">
        <v>65</v>
      </c>
    </row>
    <row r="48" spans="2:26" x14ac:dyDescent="0.2">
      <c r="B48" s="27" t="s">
        <v>131</v>
      </c>
      <c r="C48" s="27">
        <v>200</v>
      </c>
      <c r="D48" s="27" t="s">
        <v>127</v>
      </c>
      <c r="E48" s="27" t="s">
        <v>106</v>
      </c>
      <c r="F48" s="27" t="s">
        <v>176</v>
      </c>
      <c r="G48" s="27" t="s">
        <v>63</v>
      </c>
      <c r="H48" s="27">
        <v>60</v>
      </c>
      <c r="I48" s="27">
        <v>17</v>
      </c>
      <c r="J48" s="37">
        <v>-1.9599999999999999E-4</v>
      </c>
      <c r="K48" s="27">
        <v>3</v>
      </c>
      <c r="L48" s="38">
        <v>-1.7899999999999999E-4</v>
      </c>
      <c r="M48" s="27" t="s">
        <v>65</v>
      </c>
      <c r="O48" s="27" t="s">
        <v>131</v>
      </c>
      <c r="P48" s="27">
        <v>200</v>
      </c>
      <c r="Q48" s="27" t="s">
        <v>127</v>
      </c>
      <c r="R48" s="27" t="s">
        <v>377</v>
      </c>
      <c r="S48" s="27" t="s">
        <v>176</v>
      </c>
      <c r="T48" s="27" t="s">
        <v>63</v>
      </c>
      <c r="U48" s="27">
        <v>10</v>
      </c>
      <c r="V48" s="27">
        <v>17</v>
      </c>
      <c r="W48" s="37">
        <v>-1.9100000000000001E-4</v>
      </c>
      <c r="X48" s="27">
        <v>3</v>
      </c>
      <c r="Y48" s="38">
        <v>-1.76E-4</v>
      </c>
      <c r="Z48" s="27" t="s">
        <v>65</v>
      </c>
    </row>
    <row r="49" spans="2:26" x14ac:dyDescent="0.2">
      <c r="B49" s="27" t="s">
        <v>131</v>
      </c>
      <c r="C49" s="27">
        <v>200</v>
      </c>
      <c r="D49" s="27" t="s">
        <v>127</v>
      </c>
      <c r="E49" s="27" t="s">
        <v>106</v>
      </c>
      <c r="F49" s="27" t="s">
        <v>177</v>
      </c>
      <c r="G49" s="27" t="s">
        <v>64</v>
      </c>
      <c r="H49" s="27">
        <v>60</v>
      </c>
      <c r="I49" s="27">
        <v>20</v>
      </c>
      <c r="J49" s="37">
        <v>-3.4499999999999998E-4</v>
      </c>
      <c r="K49" s="27">
        <v>3</v>
      </c>
      <c r="L49" s="38">
        <v>3.1100000000000002E-4</v>
      </c>
      <c r="M49" s="27" t="s">
        <v>65</v>
      </c>
      <c r="O49" s="27" t="s">
        <v>131</v>
      </c>
      <c r="P49" s="27">
        <v>200</v>
      </c>
      <c r="Q49" s="27" t="s">
        <v>127</v>
      </c>
      <c r="R49" s="27" t="s">
        <v>377</v>
      </c>
      <c r="S49" s="27" t="s">
        <v>177</v>
      </c>
      <c r="T49" s="27" t="s">
        <v>64</v>
      </c>
      <c r="U49" s="27">
        <v>10</v>
      </c>
      <c r="V49" s="27">
        <v>20</v>
      </c>
      <c r="W49" s="37">
        <v>-3.3700000000000001E-4</v>
      </c>
      <c r="X49" s="27">
        <v>3</v>
      </c>
      <c r="Y49" s="38">
        <v>3.01E-4</v>
      </c>
      <c r="Z49" s="27" t="s">
        <v>65</v>
      </c>
    </row>
    <row r="50" spans="2:26" x14ac:dyDescent="0.2">
      <c r="B50" s="27" t="s">
        <v>131</v>
      </c>
      <c r="C50" s="27">
        <v>188</v>
      </c>
      <c r="D50" s="27" t="s">
        <v>126</v>
      </c>
      <c r="E50" s="27" t="s">
        <v>106</v>
      </c>
      <c r="F50" s="27" t="s">
        <v>178</v>
      </c>
      <c r="G50" s="27" t="s">
        <v>63</v>
      </c>
      <c r="H50" s="27">
        <v>60</v>
      </c>
      <c r="I50" s="27">
        <v>11</v>
      </c>
      <c r="J50" s="37">
        <v>-7.45E-4</v>
      </c>
      <c r="K50" s="27">
        <v>4</v>
      </c>
      <c r="L50" s="38">
        <v>8.4000000000000003E-4</v>
      </c>
      <c r="M50" s="27" t="s">
        <v>65</v>
      </c>
      <c r="O50" s="27" t="s">
        <v>131</v>
      </c>
      <c r="P50" s="27">
        <v>188</v>
      </c>
      <c r="Q50" s="27" t="s">
        <v>126</v>
      </c>
      <c r="R50" s="27" t="s">
        <v>377</v>
      </c>
      <c r="S50" s="27" t="s">
        <v>178</v>
      </c>
      <c r="T50" s="27" t="s">
        <v>63</v>
      </c>
      <c r="U50" s="27">
        <v>10</v>
      </c>
      <c r="V50" s="27">
        <v>11</v>
      </c>
      <c r="W50" s="37">
        <v>-7.3200000000000001E-4</v>
      </c>
      <c r="X50" s="27">
        <v>4</v>
      </c>
      <c r="Y50" s="38">
        <v>8.12E-4</v>
      </c>
      <c r="Z50" s="27" t="s">
        <v>65</v>
      </c>
    </row>
    <row r="51" spans="2:26" x14ac:dyDescent="0.2">
      <c r="B51" s="27" t="s">
        <v>131</v>
      </c>
      <c r="C51" s="27">
        <v>188</v>
      </c>
      <c r="D51" s="27" t="s">
        <v>126</v>
      </c>
      <c r="E51" s="27" t="s">
        <v>106</v>
      </c>
      <c r="F51" s="27" t="s">
        <v>179</v>
      </c>
      <c r="G51" s="27" t="s">
        <v>64</v>
      </c>
      <c r="H51" s="27">
        <v>60</v>
      </c>
      <c r="I51" s="27">
        <v>14</v>
      </c>
      <c r="J51" s="37">
        <v>-9.59E-4</v>
      </c>
      <c r="K51" s="27">
        <v>3</v>
      </c>
      <c r="L51" s="38">
        <v>1.5330000000000001E-3</v>
      </c>
      <c r="M51" s="27" t="s">
        <v>65</v>
      </c>
      <c r="O51" s="27" t="s">
        <v>131</v>
      </c>
      <c r="P51" s="27">
        <v>188</v>
      </c>
      <c r="Q51" s="27" t="s">
        <v>126</v>
      </c>
      <c r="R51" s="27" t="s">
        <v>377</v>
      </c>
      <c r="S51" s="27" t="s">
        <v>179</v>
      </c>
      <c r="T51" s="27" t="s">
        <v>64</v>
      </c>
      <c r="U51" s="27">
        <v>10</v>
      </c>
      <c r="V51" s="27">
        <v>14</v>
      </c>
      <c r="W51" s="37">
        <v>-9.4399999999999996E-4</v>
      </c>
      <c r="X51" s="27">
        <v>3</v>
      </c>
      <c r="Y51" s="38">
        <v>1.5009999999999999E-3</v>
      </c>
      <c r="Z51" s="27" t="s">
        <v>65</v>
      </c>
    </row>
    <row r="52" spans="2:26" x14ac:dyDescent="0.2">
      <c r="B52" s="27" t="s">
        <v>180</v>
      </c>
      <c r="C52" s="27">
        <v>251</v>
      </c>
      <c r="D52" s="27" t="s">
        <v>126</v>
      </c>
      <c r="E52" s="27" t="s">
        <v>106</v>
      </c>
      <c r="F52" s="27" t="s">
        <v>181</v>
      </c>
      <c r="G52" s="27" t="s">
        <v>63</v>
      </c>
      <c r="H52" s="27">
        <v>60</v>
      </c>
      <c r="I52" s="27">
        <v>9</v>
      </c>
      <c r="J52" s="37">
        <v>-3.3399999999999999E-4</v>
      </c>
      <c r="K52" s="27">
        <v>6</v>
      </c>
      <c r="L52" s="38">
        <v>-2.81E-4</v>
      </c>
      <c r="M52" s="27" t="s">
        <v>65</v>
      </c>
      <c r="O52" s="27" t="s">
        <v>180</v>
      </c>
      <c r="P52" s="27">
        <v>251</v>
      </c>
      <c r="Q52" s="27" t="s">
        <v>126</v>
      </c>
      <c r="R52" s="27" t="s">
        <v>377</v>
      </c>
      <c r="S52" s="27" t="s">
        <v>181</v>
      </c>
      <c r="T52" s="27" t="s">
        <v>63</v>
      </c>
      <c r="U52" s="27">
        <v>10</v>
      </c>
      <c r="V52" s="27">
        <v>9</v>
      </c>
      <c r="W52" s="37">
        <v>-3.2600000000000001E-4</v>
      </c>
      <c r="X52" s="27">
        <v>6</v>
      </c>
      <c r="Y52" s="38">
        <v>-2.7500000000000002E-4</v>
      </c>
      <c r="Z52" s="27" t="s">
        <v>65</v>
      </c>
    </row>
    <row r="53" spans="2:26" x14ac:dyDescent="0.2">
      <c r="B53" s="27" t="s">
        <v>180</v>
      </c>
      <c r="C53" s="27">
        <v>251</v>
      </c>
      <c r="D53" s="27" t="s">
        <v>126</v>
      </c>
      <c r="E53" s="27" t="s">
        <v>106</v>
      </c>
      <c r="F53" s="27" t="s">
        <v>182</v>
      </c>
      <c r="G53" s="27" t="s">
        <v>64</v>
      </c>
      <c r="H53" s="27">
        <v>60</v>
      </c>
      <c r="I53" s="27">
        <v>16</v>
      </c>
      <c r="J53" s="37">
        <v>-3.97E-4</v>
      </c>
      <c r="K53" s="27">
        <v>1</v>
      </c>
      <c r="L53" s="38">
        <v>-3.3100000000000002E-4</v>
      </c>
      <c r="M53" s="27" t="s">
        <v>65</v>
      </c>
      <c r="O53" s="27" t="s">
        <v>180</v>
      </c>
      <c r="P53" s="27">
        <v>251</v>
      </c>
      <c r="Q53" s="27" t="s">
        <v>126</v>
      </c>
      <c r="R53" s="27" t="s">
        <v>377</v>
      </c>
      <c r="S53" s="27" t="s">
        <v>182</v>
      </c>
      <c r="T53" s="27" t="s">
        <v>64</v>
      </c>
      <c r="U53" s="27">
        <v>10</v>
      </c>
      <c r="V53" s="27">
        <v>16</v>
      </c>
      <c r="W53" s="37">
        <v>-3.9300000000000001E-4</v>
      </c>
      <c r="X53" s="27">
        <v>1</v>
      </c>
      <c r="Y53" s="38">
        <v>-3.28E-4</v>
      </c>
      <c r="Z53" s="27" t="s">
        <v>65</v>
      </c>
    </row>
    <row r="54" spans="2:26" x14ac:dyDescent="0.2">
      <c r="B54" s="27" t="s">
        <v>180</v>
      </c>
      <c r="C54" s="27">
        <v>263</v>
      </c>
      <c r="D54" s="27" t="s">
        <v>127</v>
      </c>
      <c r="E54" s="27" t="s">
        <v>106</v>
      </c>
      <c r="F54" s="27" t="s">
        <v>183</v>
      </c>
      <c r="G54" s="27" t="s">
        <v>63</v>
      </c>
      <c r="H54" s="27">
        <v>60</v>
      </c>
      <c r="I54" s="27">
        <v>15</v>
      </c>
      <c r="J54" s="37">
        <v>-3.5199999999999999E-4</v>
      </c>
      <c r="K54" s="27">
        <v>6</v>
      </c>
      <c r="L54" s="38">
        <v>-3.1E-4</v>
      </c>
      <c r="M54" s="27" t="s">
        <v>65</v>
      </c>
      <c r="O54" s="27" t="s">
        <v>180</v>
      </c>
      <c r="P54" s="27">
        <v>263</v>
      </c>
      <c r="Q54" s="27" t="s">
        <v>127</v>
      </c>
      <c r="R54" s="27" t="s">
        <v>377</v>
      </c>
      <c r="S54" s="27" t="s">
        <v>183</v>
      </c>
      <c r="T54" s="27" t="s">
        <v>63</v>
      </c>
      <c r="U54" s="27">
        <v>10</v>
      </c>
      <c r="V54" s="27">
        <v>15</v>
      </c>
      <c r="W54" s="37">
        <v>-3.4299999999999999E-4</v>
      </c>
      <c r="X54" s="27">
        <v>6</v>
      </c>
      <c r="Y54" s="38">
        <v>-3.0200000000000002E-4</v>
      </c>
      <c r="Z54" s="27" t="s">
        <v>65</v>
      </c>
    </row>
    <row r="55" spans="2:26" x14ac:dyDescent="0.2">
      <c r="B55" s="27" t="s">
        <v>180</v>
      </c>
      <c r="C55" s="27">
        <v>263</v>
      </c>
      <c r="D55" s="27" t="s">
        <v>127</v>
      </c>
      <c r="E55" s="27" t="s">
        <v>106</v>
      </c>
      <c r="F55" s="27" t="s">
        <v>184</v>
      </c>
      <c r="G55" s="27" t="s">
        <v>64</v>
      </c>
      <c r="H55" s="27">
        <v>60</v>
      </c>
      <c r="I55" s="27">
        <v>22</v>
      </c>
      <c r="J55" s="37">
        <v>-3.9300000000000001E-4</v>
      </c>
      <c r="K55" s="27">
        <v>6</v>
      </c>
      <c r="L55" s="38">
        <v>3.3700000000000001E-4</v>
      </c>
      <c r="M55" s="27" t="s">
        <v>65</v>
      </c>
      <c r="O55" s="27" t="s">
        <v>180</v>
      </c>
      <c r="P55" s="27">
        <v>263</v>
      </c>
      <c r="Q55" s="27" t="s">
        <v>127</v>
      </c>
      <c r="R55" s="27" t="s">
        <v>377</v>
      </c>
      <c r="S55" s="27" t="s">
        <v>184</v>
      </c>
      <c r="T55" s="27" t="s">
        <v>64</v>
      </c>
      <c r="U55" s="27">
        <v>10</v>
      </c>
      <c r="V55" s="27">
        <v>22</v>
      </c>
      <c r="W55" s="37">
        <v>-3.8900000000000002E-4</v>
      </c>
      <c r="X55" s="27">
        <v>1</v>
      </c>
      <c r="Y55" s="38">
        <v>-3.2600000000000001E-4</v>
      </c>
      <c r="Z55" s="27" t="s">
        <v>65</v>
      </c>
    </row>
    <row r="56" spans="2:26" x14ac:dyDescent="0.2">
      <c r="B56" s="27" t="s">
        <v>180</v>
      </c>
      <c r="C56" s="27">
        <v>259</v>
      </c>
      <c r="D56" s="27" t="s">
        <v>128</v>
      </c>
      <c r="E56" s="27" t="s">
        <v>106</v>
      </c>
      <c r="F56" s="27" t="s">
        <v>185</v>
      </c>
      <c r="G56" s="27" t="s">
        <v>63</v>
      </c>
      <c r="H56" s="27">
        <v>60</v>
      </c>
      <c r="I56" s="27">
        <v>20</v>
      </c>
      <c r="J56" s="37">
        <v>-2.24E-4</v>
      </c>
      <c r="K56" s="27">
        <v>7</v>
      </c>
      <c r="L56" s="38">
        <v>-1.9900000000000001E-4</v>
      </c>
      <c r="M56" s="27" t="s">
        <v>65</v>
      </c>
      <c r="O56" s="27" t="s">
        <v>180</v>
      </c>
      <c r="P56" s="27">
        <v>259</v>
      </c>
      <c r="Q56" s="27" t="s">
        <v>128</v>
      </c>
      <c r="R56" s="27" t="s">
        <v>377</v>
      </c>
      <c r="S56" s="27" t="s">
        <v>185</v>
      </c>
      <c r="T56" s="27" t="s">
        <v>63</v>
      </c>
      <c r="U56" s="27">
        <v>10</v>
      </c>
      <c r="V56" s="27">
        <v>20</v>
      </c>
      <c r="W56" s="37">
        <v>-2.32E-4</v>
      </c>
      <c r="X56" s="27">
        <v>7</v>
      </c>
      <c r="Y56" s="38">
        <v>-2.0699999999999999E-4</v>
      </c>
      <c r="Z56" s="27" t="s">
        <v>65</v>
      </c>
    </row>
    <row r="57" spans="2:26" x14ac:dyDescent="0.2">
      <c r="B57" s="27" t="s">
        <v>180</v>
      </c>
      <c r="C57" s="27">
        <v>259</v>
      </c>
      <c r="D57" s="27" t="s">
        <v>128</v>
      </c>
      <c r="E57" s="27" t="s">
        <v>106</v>
      </c>
      <c r="F57" s="27" t="s">
        <v>186</v>
      </c>
      <c r="G57" s="27" t="s">
        <v>64</v>
      </c>
      <c r="H57" s="27">
        <v>60</v>
      </c>
      <c r="I57" s="27">
        <v>22</v>
      </c>
      <c r="J57" s="37">
        <v>-6.0999999999999997E-4</v>
      </c>
      <c r="K57" s="27">
        <v>12</v>
      </c>
      <c r="L57" s="38">
        <v>8.0400000000000003E-4</v>
      </c>
      <c r="M57" s="27" t="s">
        <v>65</v>
      </c>
      <c r="O57" s="27" t="s">
        <v>180</v>
      </c>
      <c r="P57" s="27">
        <v>259</v>
      </c>
      <c r="Q57" s="27" t="s">
        <v>128</v>
      </c>
      <c r="R57" s="27" t="s">
        <v>377</v>
      </c>
      <c r="S57" s="27" t="s">
        <v>186</v>
      </c>
      <c r="T57" s="27" t="s">
        <v>64</v>
      </c>
      <c r="U57" s="27">
        <v>10</v>
      </c>
      <c r="V57" s="27">
        <v>22</v>
      </c>
      <c r="W57" s="37">
        <v>-6.0800000000000003E-4</v>
      </c>
      <c r="X57" s="27">
        <v>12</v>
      </c>
      <c r="Y57" s="38">
        <v>7.9600000000000005E-4</v>
      </c>
      <c r="Z57" s="27" t="s">
        <v>65</v>
      </c>
    </row>
    <row r="58" spans="2:26" x14ac:dyDescent="0.2">
      <c r="B58" s="27" t="s">
        <v>180</v>
      </c>
      <c r="C58" s="27">
        <v>260</v>
      </c>
      <c r="D58" s="27" t="s">
        <v>128</v>
      </c>
      <c r="E58" s="27" t="s">
        <v>106</v>
      </c>
      <c r="F58" s="27" t="s">
        <v>187</v>
      </c>
      <c r="G58" s="27" t="s">
        <v>63</v>
      </c>
      <c r="H58" s="27">
        <v>60</v>
      </c>
      <c r="I58" s="27">
        <v>20</v>
      </c>
      <c r="J58" s="37">
        <v>-2.2800000000000001E-4</v>
      </c>
      <c r="K58" s="27">
        <v>7</v>
      </c>
      <c r="L58" s="38">
        <v>-2.03E-4</v>
      </c>
      <c r="M58" s="27" t="s">
        <v>65</v>
      </c>
      <c r="O58" s="27" t="s">
        <v>180</v>
      </c>
      <c r="P58" s="27">
        <v>260</v>
      </c>
      <c r="Q58" s="27" t="s">
        <v>128</v>
      </c>
      <c r="R58" s="27" t="s">
        <v>377</v>
      </c>
      <c r="S58" s="27" t="s">
        <v>187</v>
      </c>
      <c r="T58" s="27" t="s">
        <v>63</v>
      </c>
      <c r="U58" s="27">
        <v>10</v>
      </c>
      <c r="V58" s="27">
        <v>20</v>
      </c>
      <c r="W58" s="37">
        <v>-2.3599999999999999E-4</v>
      </c>
      <c r="X58" s="27">
        <v>7</v>
      </c>
      <c r="Y58" s="38">
        <v>-2.1100000000000001E-4</v>
      </c>
      <c r="Z58" s="27" t="s">
        <v>65</v>
      </c>
    </row>
    <row r="59" spans="2:26" x14ac:dyDescent="0.2">
      <c r="B59" s="27" t="s">
        <v>180</v>
      </c>
      <c r="C59" s="27">
        <v>260</v>
      </c>
      <c r="D59" s="27" t="s">
        <v>128</v>
      </c>
      <c r="E59" s="27" t="s">
        <v>106</v>
      </c>
      <c r="F59" s="27" t="s">
        <v>188</v>
      </c>
      <c r="G59" s="27" t="s">
        <v>64</v>
      </c>
      <c r="H59" s="27">
        <v>60</v>
      </c>
      <c r="I59" s="27">
        <v>22</v>
      </c>
      <c r="J59" s="37">
        <v>-6.0400000000000004E-4</v>
      </c>
      <c r="K59" s="27">
        <v>12</v>
      </c>
      <c r="L59" s="38">
        <v>7.8299999999999995E-4</v>
      </c>
      <c r="M59" s="27" t="s">
        <v>65</v>
      </c>
      <c r="O59" s="27" t="s">
        <v>180</v>
      </c>
      <c r="P59" s="27">
        <v>260</v>
      </c>
      <c r="Q59" s="27" t="s">
        <v>128</v>
      </c>
      <c r="R59" s="27" t="s">
        <v>377</v>
      </c>
      <c r="S59" s="27" t="s">
        <v>188</v>
      </c>
      <c r="T59" s="27" t="s">
        <v>64</v>
      </c>
      <c r="U59" s="27">
        <v>10</v>
      </c>
      <c r="V59" s="27">
        <v>22</v>
      </c>
      <c r="W59" s="37">
        <v>-6.02E-4</v>
      </c>
      <c r="X59" s="27">
        <v>12</v>
      </c>
      <c r="Y59" s="38">
        <v>7.76E-4</v>
      </c>
      <c r="Z59" s="27" t="s">
        <v>65</v>
      </c>
    </row>
    <row r="60" spans="2:26" x14ac:dyDescent="0.2">
      <c r="B60" s="27" t="s">
        <v>180</v>
      </c>
      <c r="C60" s="27">
        <v>264</v>
      </c>
      <c r="D60" s="27" t="s">
        <v>127</v>
      </c>
      <c r="E60" s="27" t="s">
        <v>106</v>
      </c>
      <c r="F60" s="27" t="s">
        <v>189</v>
      </c>
      <c r="G60" s="27" t="s">
        <v>63</v>
      </c>
      <c r="H60" s="27">
        <v>60</v>
      </c>
      <c r="I60" s="27">
        <v>15</v>
      </c>
      <c r="J60" s="37">
        <v>-3.21E-4</v>
      </c>
      <c r="K60" s="27">
        <v>6</v>
      </c>
      <c r="L60" s="38">
        <v>-2.8499999999999999E-4</v>
      </c>
      <c r="M60" s="27" t="s">
        <v>65</v>
      </c>
      <c r="O60" s="27" t="s">
        <v>180</v>
      </c>
      <c r="P60" s="27">
        <v>264</v>
      </c>
      <c r="Q60" s="27" t="s">
        <v>127</v>
      </c>
      <c r="R60" s="27" t="s">
        <v>377</v>
      </c>
      <c r="S60" s="27" t="s">
        <v>189</v>
      </c>
      <c r="T60" s="27" t="s">
        <v>63</v>
      </c>
      <c r="U60" s="27">
        <v>10</v>
      </c>
      <c r="V60" s="27">
        <v>15</v>
      </c>
      <c r="W60" s="37">
        <v>-3.1199999999999999E-4</v>
      </c>
      <c r="X60" s="27">
        <v>6</v>
      </c>
      <c r="Y60" s="38">
        <v>-2.7799999999999998E-4</v>
      </c>
      <c r="Z60" s="27" t="s">
        <v>65</v>
      </c>
    </row>
    <row r="61" spans="2:26" x14ac:dyDescent="0.2">
      <c r="B61" s="27" t="s">
        <v>180</v>
      </c>
      <c r="C61" s="27">
        <v>264</v>
      </c>
      <c r="D61" s="27" t="s">
        <v>127</v>
      </c>
      <c r="E61" s="27" t="s">
        <v>106</v>
      </c>
      <c r="F61" s="27" t="s">
        <v>190</v>
      </c>
      <c r="G61" s="27" t="s">
        <v>64</v>
      </c>
      <c r="H61" s="27">
        <v>60</v>
      </c>
      <c r="I61" s="27">
        <v>22</v>
      </c>
      <c r="J61" s="37">
        <v>-3.7599999999999998E-4</v>
      </c>
      <c r="K61" s="27">
        <v>1</v>
      </c>
      <c r="L61" s="38">
        <v>-3.2000000000000003E-4</v>
      </c>
      <c r="M61" s="27" t="s">
        <v>65</v>
      </c>
      <c r="O61" s="27" t="s">
        <v>180</v>
      </c>
      <c r="P61" s="27">
        <v>264</v>
      </c>
      <c r="Q61" s="27" t="s">
        <v>127</v>
      </c>
      <c r="R61" s="27" t="s">
        <v>377</v>
      </c>
      <c r="S61" s="27" t="s">
        <v>190</v>
      </c>
      <c r="T61" s="27" t="s">
        <v>64</v>
      </c>
      <c r="U61" s="27">
        <v>10</v>
      </c>
      <c r="V61" s="27">
        <v>22</v>
      </c>
      <c r="W61" s="37">
        <v>-3.7199999999999999E-4</v>
      </c>
      <c r="X61" s="27">
        <v>1</v>
      </c>
      <c r="Y61" s="38">
        <v>-3.1799999999999998E-4</v>
      </c>
      <c r="Z61" s="27" t="s">
        <v>65</v>
      </c>
    </row>
    <row r="62" spans="2:26" x14ac:dyDescent="0.2">
      <c r="B62" s="27" t="s">
        <v>180</v>
      </c>
      <c r="C62" s="27">
        <v>252</v>
      </c>
      <c r="D62" s="27" t="s">
        <v>126</v>
      </c>
      <c r="E62" s="27" t="s">
        <v>106</v>
      </c>
      <c r="F62" s="27" t="s">
        <v>191</v>
      </c>
      <c r="G62" s="27" t="s">
        <v>63</v>
      </c>
      <c r="H62" s="27">
        <v>60</v>
      </c>
      <c r="I62" s="27">
        <v>9</v>
      </c>
      <c r="J62" s="37">
        <v>-8.9800000000000004E-4</v>
      </c>
      <c r="K62" s="27">
        <v>1</v>
      </c>
      <c r="L62" s="38">
        <v>8.8500000000000004E-4</v>
      </c>
      <c r="M62" s="27" t="s">
        <v>65</v>
      </c>
      <c r="O62" s="27" t="s">
        <v>180</v>
      </c>
      <c r="P62" s="27">
        <v>252</v>
      </c>
      <c r="Q62" s="27" t="s">
        <v>126</v>
      </c>
      <c r="R62" s="27" t="s">
        <v>377</v>
      </c>
      <c r="S62" s="27" t="s">
        <v>191</v>
      </c>
      <c r="T62" s="27" t="s">
        <v>63</v>
      </c>
      <c r="U62" s="27">
        <v>10</v>
      </c>
      <c r="V62" s="27">
        <v>9</v>
      </c>
      <c r="W62" s="37">
        <v>-8.8000000000000003E-4</v>
      </c>
      <c r="X62" s="27">
        <v>1</v>
      </c>
      <c r="Y62" s="38">
        <v>8.52E-4</v>
      </c>
      <c r="Z62" s="27" t="s">
        <v>65</v>
      </c>
    </row>
    <row r="63" spans="2:26" x14ac:dyDescent="0.2">
      <c r="B63" s="27" t="s">
        <v>180</v>
      </c>
      <c r="C63" s="27">
        <v>252</v>
      </c>
      <c r="D63" s="27" t="s">
        <v>126</v>
      </c>
      <c r="E63" s="27" t="s">
        <v>106</v>
      </c>
      <c r="F63" s="27" t="s">
        <v>192</v>
      </c>
      <c r="G63" s="27" t="s">
        <v>64</v>
      </c>
      <c r="H63" s="27">
        <v>60</v>
      </c>
      <c r="I63" s="27">
        <v>16</v>
      </c>
      <c r="J63" s="37">
        <v>-8.0599999999999997E-4</v>
      </c>
      <c r="K63" s="27">
        <v>6</v>
      </c>
      <c r="L63" s="38">
        <v>8.2399999999999997E-4</v>
      </c>
      <c r="M63" s="27" t="s">
        <v>65</v>
      </c>
      <c r="O63" s="27" t="s">
        <v>180</v>
      </c>
      <c r="P63" s="27">
        <v>252</v>
      </c>
      <c r="Q63" s="27" t="s">
        <v>126</v>
      </c>
      <c r="R63" s="27" t="s">
        <v>377</v>
      </c>
      <c r="S63" s="27" t="s">
        <v>192</v>
      </c>
      <c r="T63" s="27" t="s">
        <v>64</v>
      </c>
      <c r="U63" s="27">
        <v>10</v>
      </c>
      <c r="V63" s="27">
        <v>16</v>
      </c>
      <c r="W63" s="37">
        <v>-7.9699999999999997E-4</v>
      </c>
      <c r="X63" s="27">
        <v>6</v>
      </c>
      <c r="Y63" s="38">
        <v>8.0699999999999999E-4</v>
      </c>
      <c r="Z63" s="27" t="s">
        <v>65</v>
      </c>
    </row>
    <row r="64" spans="2:26" x14ac:dyDescent="0.2">
      <c r="B64" s="27" t="s">
        <v>180</v>
      </c>
      <c r="C64" s="27">
        <v>268</v>
      </c>
      <c r="D64" s="27" t="s">
        <v>127</v>
      </c>
      <c r="E64" s="27" t="s">
        <v>106</v>
      </c>
      <c r="F64" s="27" t="s">
        <v>193</v>
      </c>
      <c r="G64" s="27" t="s">
        <v>63</v>
      </c>
      <c r="H64" s="27">
        <v>60</v>
      </c>
      <c r="I64" s="27">
        <v>17</v>
      </c>
      <c r="J64" s="37">
        <v>-8.8999999999999995E-5</v>
      </c>
      <c r="K64" s="27">
        <v>3</v>
      </c>
      <c r="L64" s="38">
        <v>-7.8999999999999996E-5</v>
      </c>
      <c r="M64" s="27" t="s">
        <v>65</v>
      </c>
      <c r="O64" s="27" t="s">
        <v>180</v>
      </c>
      <c r="P64" s="27">
        <v>268</v>
      </c>
      <c r="Q64" s="27" t="s">
        <v>127</v>
      </c>
      <c r="R64" s="27" t="s">
        <v>377</v>
      </c>
      <c r="S64" s="27" t="s">
        <v>193</v>
      </c>
      <c r="T64" s="27" t="s">
        <v>63</v>
      </c>
      <c r="U64" s="27">
        <v>10</v>
      </c>
      <c r="V64" s="27">
        <v>17</v>
      </c>
      <c r="W64" s="37">
        <v>-8.3999999999999995E-5</v>
      </c>
      <c r="X64" s="27">
        <v>3</v>
      </c>
      <c r="Y64" s="38">
        <v>-7.4999999999999993E-5</v>
      </c>
      <c r="Z64" s="27" t="s">
        <v>65</v>
      </c>
    </row>
    <row r="65" spans="2:26" x14ac:dyDescent="0.2">
      <c r="B65" s="27" t="s">
        <v>180</v>
      </c>
      <c r="C65" s="27">
        <v>268</v>
      </c>
      <c r="D65" s="27" t="s">
        <v>127</v>
      </c>
      <c r="E65" s="27" t="s">
        <v>106</v>
      </c>
      <c r="F65" s="27" t="s">
        <v>194</v>
      </c>
      <c r="G65" s="27" t="s">
        <v>64</v>
      </c>
      <c r="H65" s="27">
        <v>60</v>
      </c>
      <c r="I65" s="27">
        <v>20</v>
      </c>
      <c r="J65" s="37">
        <v>-2.1000000000000001E-4</v>
      </c>
      <c r="K65" s="27">
        <v>4</v>
      </c>
      <c r="L65" s="38">
        <v>-1.7699999999999999E-4</v>
      </c>
      <c r="M65" s="27" t="s">
        <v>65</v>
      </c>
      <c r="O65" s="27" t="s">
        <v>180</v>
      </c>
      <c r="P65" s="27">
        <v>268</v>
      </c>
      <c r="Q65" s="27" t="s">
        <v>127</v>
      </c>
      <c r="R65" s="27" t="s">
        <v>377</v>
      </c>
      <c r="S65" s="27" t="s">
        <v>194</v>
      </c>
      <c r="T65" s="27" t="s">
        <v>64</v>
      </c>
      <c r="U65" s="27">
        <v>10</v>
      </c>
      <c r="V65" s="27">
        <v>20</v>
      </c>
      <c r="W65" s="37">
        <v>-2.0799999999999999E-4</v>
      </c>
      <c r="X65" s="27">
        <v>4</v>
      </c>
      <c r="Y65" s="38">
        <v>-1.75E-4</v>
      </c>
      <c r="Z65" s="27" t="s">
        <v>65</v>
      </c>
    </row>
    <row r="66" spans="2:26" x14ac:dyDescent="0.2">
      <c r="B66" s="27" t="s">
        <v>180</v>
      </c>
      <c r="C66" s="27">
        <v>253</v>
      </c>
      <c r="D66" s="27" t="s">
        <v>128</v>
      </c>
      <c r="E66" s="27" t="s">
        <v>106</v>
      </c>
      <c r="F66" s="27" t="s">
        <v>195</v>
      </c>
      <c r="G66" s="27" t="s">
        <v>63</v>
      </c>
      <c r="H66" s="27">
        <v>60</v>
      </c>
      <c r="I66" s="27">
        <v>20</v>
      </c>
      <c r="J66" s="37">
        <v>-8.3999999999999995E-5</v>
      </c>
      <c r="K66" s="27">
        <v>1</v>
      </c>
      <c r="L66" s="38">
        <v>-8.3999999999999995E-5</v>
      </c>
      <c r="M66" s="27" t="s">
        <v>65</v>
      </c>
      <c r="O66" s="27" t="s">
        <v>180</v>
      </c>
      <c r="P66" s="27">
        <v>253</v>
      </c>
      <c r="Q66" s="27" t="s">
        <v>128</v>
      </c>
      <c r="R66" s="27" t="s">
        <v>377</v>
      </c>
      <c r="S66" s="27" t="s">
        <v>195</v>
      </c>
      <c r="T66" s="27" t="s">
        <v>63</v>
      </c>
      <c r="U66" s="27">
        <v>10</v>
      </c>
      <c r="V66" s="27">
        <v>20</v>
      </c>
      <c r="W66" s="37">
        <v>-9.1000000000000003E-5</v>
      </c>
      <c r="X66" s="27">
        <v>1</v>
      </c>
      <c r="Y66" s="38">
        <v>-9.1000000000000003E-5</v>
      </c>
      <c r="Z66" s="27" t="s">
        <v>65</v>
      </c>
    </row>
    <row r="67" spans="2:26" x14ac:dyDescent="0.2">
      <c r="B67" s="27" t="s">
        <v>180</v>
      </c>
      <c r="C67" s="27">
        <v>253</v>
      </c>
      <c r="D67" s="27" t="s">
        <v>128</v>
      </c>
      <c r="E67" s="27" t="s">
        <v>106</v>
      </c>
      <c r="F67" s="27" t="s">
        <v>196</v>
      </c>
      <c r="G67" s="27" t="s">
        <v>64</v>
      </c>
      <c r="H67" s="27">
        <v>60</v>
      </c>
      <c r="I67" s="27">
        <v>22</v>
      </c>
      <c r="J67" s="37">
        <v>-5.1900000000000004E-4</v>
      </c>
      <c r="K67" s="27">
        <v>12</v>
      </c>
      <c r="L67" s="38">
        <v>5.8E-4</v>
      </c>
      <c r="M67" s="27" t="s">
        <v>65</v>
      </c>
      <c r="O67" s="27" t="s">
        <v>180</v>
      </c>
      <c r="P67" s="27">
        <v>253</v>
      </c>
      <c r="Q67" s="27" t="s">
        <v>128</v>
      </c>
      <c r="R67" s="27" t="s">
        <v>377</v>
      </c>
      <c r="S67" s="27" t="s">
        <v>196</v>
      </c>
      <c r="T67" s="27" t="s">
        <v>64</v>
      </c>
      <c r="U67" s="27">
        <v>10</v>
      </c>
      <c r="V67" s="27">
        <v>22</v>
      </c>
      <c r="W67" s="37">
        <v>-5.1599999999999997E-4</v>
      </c>
      <c r="X67" s="27">
        <v>12</v>
      </c>
      <c r="Y67" s="38">
        <v>5.7399999999999997E-4</v>
      </c>
      <c r="Z67" s="27" t="s">
        <v>65</v>
      </c>
    </row>
    <row r="68" spans="2:26" x14ac:dyDescent="0.2">
      <c r="B68" s="27" t="s">
        <v>180</v>
      </c>
      <c r="C68" s="27">
        <v>271</v>
      </c>
      <c r="D68" s="27" t="s">
        <v>127</v>
      </c>
      <c r="E68" s="27" t="s">
        <v>106</v>
      </c>
      <c r="F68" s="27" t="s">
        <v>197</v>
      </c>
      <c r="G68" s="27" t="s">
        <v>63</v>
      </c>
      <c r="H68" s="27">
        <v>60</v>
      </c>
      <c r="I68" s="27">
        <v>15</v>
      </c>
      <c r="J68" s="37">
        <v>-4.0499999999999998E-4</v>
      </c>
      <c r="K68" s="27">
        <v>6</v>
      </c>
      <c r="L68" s="38">
        <v>-3.39E-4</v>
      </c>
      <c r="M68" s="27" t="s">
        <v>65</v>
      </c>
      <c r="O68" s="27" t="s">
        <v>180</v>
      </c>
      <c r="P68" s="27">
        <v>271</v>
      </c>
      <c r="Q68" s="27" t="s">
        <v>127</v>
      </c>
      <c r="R68" s="27" t="s">
        <v>377</v>
      </c>
      <c r="S68" s="27" t="s">
        <v>197</v>
      </c>
      <c r="T68" s="27" t="s">
        <v>63</v>
      </c>
      <c r="U68" s="27">
        <v>10</v>
      </c>
      <c r="V68" s="27">
        <v>15</v>
      </c>
      <c r="W68" s="37">
        <v>-3.9300000000000001E-4</v>
      </c>
      <c r="X68" s="27">
        <v>6</v>
      </c>
      <c r="Y68" s="38">
        <v>-3.3100000000000002E-4</v>
      </c>
      <c r="Z68" s="27" t="s">
        <v>65</v>
      </c>
    </row>
    <row r="69" spans="2:26" x14ac:dyDescent="0.2">
      <c r="B69" s="27" t="s">
        <v>180</v>
      </c>
      <c r="C69" s="27">
        <v>271</v>
      </c>
      <c r="D69" s="27" t="s">
        <v>127</v>
      </c>
      <c r="E69" s="27" t="s">
        <v>106</v>
      </c>
      <c r="F69" s="27" t="s">
        <v>198</v>
      </c>
      <c r="G69" s="27" t="s">
        <v>64</v>
      </c>
      <c r="H69" s="27">
        <v>60</v>
      </c>
      <c r="I69" s="27">
        <v>22</v>
      </c>
      <c r="J69" s="37">
        <v>-4.2499999999999998E-4</v>
      </c>
      <c r="K69" s="27">
        <v>1</v>
      </c>
      <c r="L69" s="38">
        <v>-3.5199999999999999E-4</v>
      </c>
      <c r="M69" s="27" t="s">
        <v>65</v>
      </c>
      <c r="O69" s="27" t="s">
        <v>180</v>
      </c>
      <c r="P69" s="27">
        <v>271</v>
      </c>
      <c r="Q69" s="27" t="s">
        <v>127</v>
      </c>
      <c r="R69" s="27" t="s">
        <v>377</v>
      </c>
      <c r="S69" s="27" t="s">
        <v>198</v>
      </c>
      <c r="T69" s="27" t="s">
        <v>64</v>
      </c>
      <c r="U69" s="27">
        <v>10</v>
      </c>
      <c r="V69" s="27">
        <v>22</v>
      </c>
      <c r="W69" s="37">
        <v>-4.2000000000000002E-4</v>
      </c>
      <c r="X69" s="27">
        <v>1</v>
      </c>
      <c r="Y69" s="38">
        <v>-3.4900000000000003E-4</v>
      </c>
      <c r="Z69" s="27" t="s">
        <v>65</v>
      </c>
    </row>
    <row r="70" spans="2:26" x14ac:dyDescent="0.2">
      <c r="B70" s="27" t="s">
        <v>180</v>
      </c>
      <c r="C70" s="27">
        <v>272</v>
      </c>
      <c r="D70" s="27" t="s">
        <v>127</v>
      </c>
      <c r="E70" s="27" t="s">
        <v>106</v>
      </c>
      <c r="F70" s="27" t="s">
        <v>199</v>
      </c>
      <c r="G70" s="27" t="s">
        <v>63</v>
      </c>
      <c r="H70" s="27">
        <v>60</v>
      </c>
      <c r="I70" s="27">
        <v>15</v>
      </c>
      <c r="J70" s="37">
        <v>-4.2700000000000002E-4</v>
      </c>
      <c r="K70" s="27">
        <v>6</v>
      </c>
      <c r="L70" s="38">
        <v>-3.5199999999999999E-4</v>
      </c>
      <c r="M70" s="27" t="s">
        <v>65</v>
      </c>
      <c r="O70" s="27" t="s">
        <v>180</v>
      </c>
      <c r="P70" s="27">
        <v>272</v>
      </c>
      <c r="Q70" s="27" t="s">
        <v>127</v>
      </c>
      <c r="R70" s="27" t="s">
        <v>377</v>
      </c>
      <c r="S70" s="27" t="s">
        <v>199</v>
      </c>
      <c r="T70" s="27" t="s">
        <v>63</v>
      </c>
      <c r="U70" s="27">
        <v>10</v>
      </c>
      <c r="V70" s="27">
        <v>15</v>
      </c>
      <c r="W70" s="37">
        <v>-4.1599999999999997E-4</v>
      </c>
      <c r="X70" s="27">
        <v>6</v>
      </c>
      <c r="Y70" s="38">
        <v>-3.4499999999999998E-4</v>
      </c>
      <c r="Z70" s="27" t="s">
        <v>65</v>
      </c>
    </row>
    <row r="71" spans="2:26" x14ac:dyDescent="0.2">
      <c r="B71" s="27" t="s">
        <v>180</v>
      </c>
      <c r="C71" s="27">
        <v>272</v>
      </c>
      <c r="D71" s="27" t="s">
        <v>127</v>
      </c>
      <c r="E71" s="27" t="s">
        <v>106</v>
      </c>
      <c r="F71" s="27" t="s">
        <v>200</v>
      </c>
      <c r="G71" s="27" t="s">
        <v>64</v>
      </c>
      <c r="H71" s="27">
        <v>60</v>
      </c>
      <c r="I71" s="27">
        <v>22</v>
      </c>
      <c r="J71" s="37">
        <v>-4.3800000000000002E-4</v>
      </c>
      <c r="K71" s="27">
        <v>1</v>
      </c>
      <c r="L71" s="38">
        <v>-3.5799999999999997E-4</v>
      </c>
      <c r="M71" s="27" t="s">
        <v>65</v>
      </c>
      <c r="O71" s="27" t="s">
        <v>180</v>
      </c>
      <c r="P71" s="27">
        <v>272</v>
      </c>
      <c r="Q71" s="27" t="s">
        <v>127</v>
      </c>
      <c r="R71" s="27" t="s">
        <v>377</v>
      </c>
      <c r="S71" s="27" t="s">
        <v>200</v>
      </c>
      <c r="T71" s="27" t="s">
        <v>64</v>
      </c>
      <c r="U71" s="27">
        <v>10</v>
      </c>
      <c r="V71" s="27">
        <v>22</v>
      </c>
      <c r="W71" s="37">
        <v>-4.3300000000000001E-4</v>
      </c>
      <c r="X71" s="27">
        <v>1</v>
      </c>
      <c r="Y71" s="38">
        <v>-3.5599999999999998E-4</v>
      </c>
      <c r="Z71" s="27" t="s">
        <v>65</v>
      </c>
    </row>
    <row r="72" spans="2:26" x14ac:dyDescent="0.2">
      <c r="B72" s="27" t="s">
        <v>180</v>
      </c>
      <c r="C72" s="27">
        <v>255</v>
      </c>
      <c r="D72" s="27" t="s">
        <v>128</v>
      </c>
      <c r="E72" s="27" t="s">
        <v>106</v>
      </c>
      <c r="F72" s="27" t="s">
        <v>201</v>
      </c>
      <c r="G72" s="27" t="s">
        <v>63</v>
      </c>
      <c r="H72" s="27">
        <v>60</v>
      </c>
      <c r="I72" s="27">
        <v>22</v>
      </c>
      <c r="J72" s="37">
        <v>-9.0000000000000006E-5</v>
      </c>
      <c r="K72" s="27">
        <v>1</v>
      </c>
      <c r="L72" s="38">
        <v>-8.8999999999999995E-5</v>
      </c>
      <c r="M72" s="27" t="s">
        <v>65</v>
      </c>
      <c r="O72" s="27" t="s">
        <v>180</v>
      </c>
      <c r="P72" s="27">
        <v>255</v>
      </c>
      <c r="Q72" s="27" t="s">
        <v>128</v>
      </c>
      <c r="R72" s="27" t="s">
        <v>377</v>
      </c>
      <c r="S72" s="27" t="s">
        <v>201</v>
      </c>
      <c r="T72" s="27" t="s">
        <v>63</v>
      </c>
      <c r="U72" s="27">
        <v>10</v>
      </c>
      <c r="V72" s="27">
        <v>22</v>
      </c>
      <c r="W72" s="37">
        <v>-9.7E-5</v>
      </c>
      <c r="X72" s="27">
        <v>1</v>
      </c>
      <c r="Y72" s="38">
        <v>-9.6000000000000002E-5</v>
      </c>
      <c r="Z72" s="27" t="s">
        <v>65</v>
      </c>
    </row>
    <row r="73" spans="2:26" x14ac:dyDescent="0.2">
      <c r="B73" s="27" t="s">
        <v>180</v>
      </c>
      <c r="C73" s="27">
        <v>255</v>
      </c>
      <c r="D73" s="27" t="s">
        <v>128</v>
      </c>
      <c r="E73" s="27" t="s">
        <v>106</v>
      </c>
      <c r="F73" s="27" t="s">
        <v>202</v>
      </c>
      <c r="G73" s="27" t="s">
        <v>64</v>
      </c>
      <c r="H73" s="27">
        <v>60</v>
      </c>
      <c r="I73" s="27">
        <v>20</v>
      </c>
      <c r="J73" s="37">
        <v>-5.22E-4</v>
      </c>
      <c r="K73" s="27">
        <v>6</v>
      </c>
      <c r="L73" s="38">
        <v>5.8200000000000005E-4</v>
      </c>
      <c r="M73" s="27" t="s">
        <v>65</v>
      </c>
      <c r="O73" s="27" t="s">
        <v>180</v>
      </c>
      <c r="P73" s="27">
        <v>255</v>
      </c>
      <c r="Q73" s="27" t="s">
        <v>128</v>
      </c>
      <c r="R73" s="27" t="s">
        <v>377</v>
      </c>
      <c r="S73" s="27" t="s">
        <v>202</v>
      </c>
      <c r="T73" s="27" t="s">
        <v>64</v>
      </c>
      <c r="U73" s="27">
        <v>10</v>
      </c>
      <c r="V73" s="27">
        <v>20</v>
      </c>
      <c r="W73" s="37">
        <v>-5.1800000000000001E-4</v>
      </c>
      <c r="X73" s="27">
        <v>6</v>
      </c>
      <c r="Y73" s="38">
        <v>5.7499999999999999E-4</v>
      </c>
      <c r="Z73" s="27" t="s">
        <v>65</v>
      </c>
    </row>
    <row r="74" spans="2:26" x14ac:dyDescent="0.2">
      <c r="B74" s="27" t="s">
        <v>180</v>
      </c>
      <c r="C74" s="27">
        <v>266</v>
      </c>
      <c r="D74" s="27" t="s">
        <v>127</v>
      </c>
      <c r="E74" s="27" t="s">
        <v>106</v>
      </c>
      <c r="F74" s="27" t="s">
        <v>203</v>
      </c>
      <c r="G74" s="27" t="s">
        <v>63</v>
      </c>
      <c r="H74" s="27">
        <v>60</v>
      </c>
      <c r="I74" s="27">
        <v>17</v>
      </c>
      <c r="J74" s="37">
        <v>-2.7900000000000001E-4</v>
      </c>
      <c r="K74" s="27">
        <v>3</v>
      </c>
      <c r="L74" s="38">
        <v>-2.4000000000000001E-4</v>
      </c>
      <c r="M74" s="27" t="s">
        <v>65</v>
      </c>
      <c r="O74" s="27" t="s">
        <v>180</v>
      </c>
      <c r="P74" s="27">
        <v>266</v>
      </c>
      <c r="Q74" s="27" t="s">
        <v>127</v>
      </c>
      <c r="R74" s="27" t="s">
        <v>377</v>
      </c>
      <c r="S74" s="27" t="s">
        <v>203</v>
      </c>
      <c r="T74" s="27" t="s">
        <v>63</v>
      </c>
      <c r="U74" s="27">
        <v>10</v>
      </c>
      <c r="V74" s="27">
        <v>17</v>
      </c>
      <c r="W74" s="37">
        <v>-2.72E-4</v>
      </c>
      <c r="X74" s="27">
        <v>3</v>
      </c>
      <c r="Y74" s="38">
        <v>-2.34E-4</v>
      </c>
      <c r="Z74" s="27" t="s">
        <v>65</v>
      </c>
    </row>
    <row r="75" spans="2:26" x14ac:dyDescent="0.2">
      <c r="B75" s="27" t="s">
        <v>180</v>
      </c>
      <c r="C75" s="27">
        <v>266</v>
      </c>
      <c r="D75" s="27" t="s">
        <v>127</v>
      </c>
      <c r="E75" s="27" t="s">
        <v>106</v>
      </c>
      <c r="F75" s="27" t="s">
        <v>204</v>
      </c>
      <c r="G75" s="27" t="s">
        <v>64</v>
      </c>
      <c r="H75" s="27">
        <v>60</v>
      </c>
      <c r="I75" s="27">
        <v>20</v>
      </c>
      <c r="J75" s="37">
        <v>-3.5799999999999997E-4</v>
      </c>
      <c r="K75" s="27">
        <v>4</v>
      </c>
      <c r="L75" s="38">
        <v>-2.99E-4</v>
      </c>
      <c r="M75" s="27" t="s">
        <v>65</v>
      </c>
      <c r="O75" s="27" t="s">
        <v>180</v>
      </c>
      <c r="P75" s="27">
        <v>266</v>
      </c>
      <c r="Q75" s="27" t="s">
        <v>127</v>
      </c>
      <c r="R75" s="27" t="s">
        <v>377</v>
      </c>
      <c r="S75" s="27" t="s">
        <v>204</v>
      </c>
      <c r="T75" s="27" t="s">
        <v>64</v>
      </c>
      <c r="U75" s="27">
        <v>10</v>
      </c>
      <c r="V75" s="27">
        <v>20</v>
      </c>
      <c r="W75" s="37">
        <v>-3.5399999999999999E-4</v>
      </c>
      <c r="X75" s="27">
        <v>4</v>
      </c>
      <c r="Y75" s="38">
        <v>-2.9599999999999998E-4</v>
      </c>
      <c r="Z75" s="27" t="s">
        <v>65</v>
      </c>
    </row>
    <row r="76" spans="2:26" x14ac:dyDescent="0.2">
      <c r="B76" s="27" t="s">
        <v>180</v>
      </c>
      <c r="C76" s="27">
        <v>267</v>
      </c>
      <c r="D76" s="27" t="s">
        <v>127</v>
      </c>
      <c r="E76" s="27" t="s">
        <v>106</v>
      </c>
      <c r="F76" s="27" t="s">
        <v>205</v>
      </c>
      <c r="G76" s="27" t="s">
        <v>63</v>
      </c>
      <c r="H76" s="27">
        <v>60</v>
      </c>
      <c r="I76" s="27">
        <v>15</v>
      </c>
      <c r="J76" s="37">
        <v>-8.8999999999999995E-5</v>
      </c>
      <c r="K76" s="27">
        <v>6</v>
      </c>
      <c r="L76" s="38">
        <v>-7.8999999999999996E-5</v>
      </c>
      <c r="M76" s="27" t="s">
        <v>65</v>
      </c>
      <c r="O76" s="27" t="s">
        <v>180</v>
      </c>
      <c r="P76" s="27">
        <v>267</v>
      </c>
      <c r="Q76" s="27" t="s">
        <v>127</v>
      </c>
      <c r="R76" s="27" t="s">
        <v>377</v>
      </c>
      <c r="S76" s="27" t="s">
        <v>205</v>
      </c>
      <c r="T76" s="27" t="s">
        <v>63</v>
      </c>
      <c r="U76" s="27">
        <v>10</v>
      </c>
      <c r="V76" s="27">
        <v>15</v>
      </c>
      <c r="W76" s="37">
        <v>-8.3999999999999995E-5</v>
      </c>
      <c r="X76" s="27">
        <v>6</v>
      </c>
      <c r="Y76" s="38">
        <v>-7.4999999999999993E-5</v>
      </c>
      <c r="Z76" s="27" t="s">
        <v>65</v>
      </c>
    </row>
    <row r="77" spans="2:26" x14ac:dyDescent="0.2">
      <c r="B77" s="27" t="s">
        <v>180</v>
      </c>
      <c r="C77" s="27">
        <v>267</v>
      </c>
      <c r="D77" s="27" t="s">
        <v>127</v>
      </c>
      <c r="E77" s="27" t="s">
        <v>106</v>
      </c>
      <c r="F77" s="27" t="s">
        <v>206</v>
      </c>
      <c r="G77" s="27" t="s">
        <v>64</v>
      </c>
      <c r="H77" s="27">
        <v>60</v>
      </c>
      <c r="I77" s="27">
        <v>22</v>
      </c>
      <c r="J77" s="37">
        <v>-2.1000000000000001E-4</v>
      </c>
      <c r="K77" s="27">
        <v>1</v>
      </c>
      <c r="L77" s="38">
        <v>-1.76E-4</v>
      </c>
      <c r="M77" s="27" t="s">
        <v>65</v>
      </c>
      <c r="O77" s="27" t="s">
        <v>180</v>
      </c>
      <c r="P77" s="27">
        <v>267</v>
      </c>
      <c r="Q77" s="27" t="s">
        <v>127</v>
      </c>
      <c r="R77" s="27" t="s">
        <v>377</v>
      </c>
      <c r="S77" s="27" t="s">
        <v>206</v>
      </c>
      <c r="T77" s="27" t="s">
        <v>64</v>
      </c>
      <c r="U77" s="27">
        <v>10</v>
      </c>
      <c r="V77" s="27">
        <v>22</v>
      </c>
      <c r="W77" s="37">
        <v>-2.0900000000000001E-4</v>
      </c>
      <c r="X77" s="27">
        <v>1</v>
      </c>
      <c r="Y77" s="38">
        <v>-1.75E-4</v>
      </c>
      <c r="Z77" s="27" t="s">
        <v>65</v>
      </c>
    </row>
    <row r="78" spans="2:26" x14ac:dyDescent="0.2">
      <c r="B78" s="27" t="s">
        <v>180</v>
      </c>
      <c r="C78" s="27">
        <v>254</v>
      </c>
      <c r="D78" s="27" t="s">
        <v>128</v>
      </c>
      <c r="E78" s="27" t="s">
        <v>106</v>
      </c>
      <c r="F78" s="27" t="s">
        <v>207</v>
      </c>
      <c r="G78" s="27" t="s">
        <v>63</v>
      </c>
      <c r="H78" s="27">
        <v>60</v>
      </c>
      <c r="I78" s="27">
        <v>20</v>
      </c>
      <c r="J78" s="37">
        <v>-8.3999999999999995E-5</v>
      </c>
      <c r="K78" s="27">
        <v>1</v>
      </c>
      <c r="L78" s="38">
        <v>-8.3999999999999995E-5</v>
      </c>
      <c r="M78" s="27" t="s">
        <v>65</v>
      </c>
      <c r="O78" s="27" t="s">
        <v>180</v>
      </c>
      <c r="P78" s="27">
        <v>254</v>
      </c>
      <c r="Q78" s="27" t="s">
        <v>128</v>
      </c>
      <c r="R78" s="27" t="s">
        <v>377</v>
      </c>
      <c r="S78" s="27" t="s">
        <v>207</v>
      </c>
      <c r="T78" s="27" t="s">
        <v>63</v>
      </c>
      <c r="U78" s="27">
        <v>10</v>
      </c>
      <c r="V78" s="27">
        <v>20</v>
      </c>
      <c r="W78" s="37">
        <v>-9.1000000000000003E-5</v>
      </c>
      <c r="X78" s="27">
        <v>1</v>
      </c>
      <c r="Y78" s="38">
        <v>-9.1000000000000003E-5</v>
      </c>
      <c r="Z78" s="27" t="s">
        <v>65</v>
      </c>
    </row>
    <row r="79" spans="2:26" x14ac:dyDescent="0.2">
      <c r="B79" s="27" t="s">
        <v>180</v>
      </c>
      <c r="C79" s="27">
        <v>254</v>
      </c>
      <c r="D79" s="27" t="s">
        <v>128</v>
      </c>
      <c r="E79" s="27" t="s">
        <v>106</v>
      </c>
      <c r="F79" s="27" t="s">
        <v>208</v>
      </c>
      <c r="G79" s="27" t="s">
        <v>64</v>
      </c>
      <c r="H79" s="27">
        <v>60</v>
      </c>
      <c r="I79" s="27">
        <v>20</v>
      </c>
      <c r="J79" s="37">
        <v>-5.1900000000000004E-4</v>
      </c>
      <c r="K79" s="27">
        <v>6</v>
      </c>
      <c r="L79" s="38">
        <v>5.8E-4</v>
      </c>
      <c r="M79" s="27" t="s">
        <v>65</v>
      </c>
      <c r="O79" s="27" t="s">
        <v>180</v>
      </c>
      <c r="P79" s="27">
        <v>254</v>
      </c>
      <c r="Q79" s="27" t="s">
        <v>128</v>
      </c>
      <c r="R79" s="27" t="s">
        <v>377</v>
      </c>
      <c r="S79" s="27" t="s">
        <v>208</v>
      </c>
      <c r="T79" s="27" t="s">
        <v>64</v>
      </c>
      <c r="U79" s="27">
        <v>10</v>
      </c>
      <c r="V79" s="27">
        <v>20</v>
      </c>
      <c r="W79" s="37">
        <v>-5.1599999999999997E-4</v>
      </c>
      <c r="X79" s="27">
        <v>6</v>
      </c>
      <c r="Y79" s="38">
        <v>5.7399999999999997E-4</v>
      </c>
      <c r="Z79" s="27" t="s">
        <v>65</v>
      </c>
    </row>
    <row r="80" spans="2:26" x14ac:dyDescent="0.2">
      <c r="B80" s="27" t="s">
        <v>180</v>
      </c>
      <c r="C80" s="27">
        <v>269</v>
      </c>
      <c r="D80" s="27" t="s">
        <v>127</v>
      </c>
      <c r="E80" s="27" t="s">
        <v>106</v>
      </c>
      <c r="F80" s="27" t="s">
        <v>209</v>
      </c>
      <c r="G80" s="27" t="s">
        <v>63</v>
      </c>
      <c r="H80" s="27">
        <v>60</v>
      </c>
      <c r="I80" s="27">
        <v>17</v>
      </c>
      <c r="J80" s="37">
        <v>-4.06E-4</v>
      </c>
      <c r="K80" s="27">
        <v>3</v>
      </c>
      <c r="L80" s="38">
        <v>-3.4000000000000002E-4</v>
      </c>
      <c r="M80" s="27" t="s">
        <v>65</v>
      </c>
      <c r="O80" s="27" t="s">
        <v>180</v>
      </c>
      <c r="P80" s="27">
        <v>269</v>
      </c>
      <c r="Q80" s="27" t="s">
        <v>127</v>
      </c>
      <c r="R80" s="27" t="s">
        <v>377</v>
      </c>
      <c r="S80" s="27" t="s">
        <v>209</v>
      </c>
      <c r="T80" s="27" t="s">
        <v>63</v>
      </c>
      <c r="U80" s="27">
        <v>10</v>
      </c>
      <c r="V80" s="27">
        <v>17</v>
      </c>
      <c r="W80" s="37">
        <v>-3.9399999999999998E-4</v>
      </c>
      <c r="X80" s="27">
        <v>3</v>
      </c>
      <c r="Y80" s="38">
        <v>-3.3199999999999999E-4</v>
      </c>
      <c r="Z80" s="27" t="s">
        <v>65</v>
      </c>
    </row>
    <row r="81" spans="2:26" x14ac:dyDescent="0.2">
      <c r="B81" s="27" t="s">
        <v>180</v>
      </c>
      <c r="C81" s="27">
        <v>269</v>
      </c>
      <c r="D81" s="27" t="s">
        <v>127</v>
      </c>
      <c r="E81" s="27" t="s">
        <v>106</v>
      </c>
      <c r="F81" s="27" t="s">
        <v>210</v>
      </c>
      <c r="G81" s="27" t="s">
        <v>64</v>
      </c>
      <c r="H81" s="27">
        <v>60</v>
      </c>
      <c r="I81" s="27">
        <v>20</v>
      </c>
      <c r="J81" s="37">
        <v>-4.2499999999999998E-4</v>
      </c>
      <c r="K81" s="27">
        <v>4</v>
      </c>
      <c r="L81" s="38">
        <v>-3.5199999999999999E-4</v>
      </c>
      <c r="M81" s="27" t="s">
        <v>65</v>
      </c>
      <c r="O81" s="27" t="s">
        <v>180</v>
      </c>
      <c r="P81" s="27">
        <v>269</v>
      </c>
      <c r="Q81" s="27" t="s">
        <v>127</v>
      </c>
      <c r="R81" s="27" t="s">
        <v>377</v>
      </c>
      <c r="S81" s="27" t="s">
        <v>210</v>
      </c>
      <c r="T81" s="27" t="s">
        <v>64</v>
      </c>
      <c r="U81" s="27">
        <v>10</v>
      </c>
      <c r="V81" s="27">
        <v>20</v>
      </c>
      <c r="W81" s="37">
        <v>-4.1899999999999999E-4</v>
      </c>
      <c r="X81" s="27">
        <v>4</v>
      </c>
      <c r="Y81" s="38">
        <v>-3.48E-4</v>
      </c>
      <c r="Z81" s="27" t="s">
        <v>65</v>
      </c>
    </row>
    <row r="82" spans="2:26" x14ac:dyDescent="0.2">
      <c r="B82" s="27" t="s">
        <v>180</v>
      </c>
      <c r="C82" s="27">
        <v>270</v>
      </c>
      <c r="D82" s="27" t="s">
        <v>127</v>
      </c>
      <c r="E82" s="27" t="s">
        <v>106</v>
      </c>
      <c r="F82" s="27" t="s">
        <v>211</v>
      </c>
      <c r="G82" s="27" t="s">
        <v>63</v>
      </c>
      <c r="H82" s="27">
        <v>60</v>
      </c>
      <c r="I82" s="27">
        <v>17</v>
      </c>
      <c r="J82" s="37">
        <v>-4.28E-4</v>
      </c>
      <c r="K82" s="27">
        <v>3</v>
      </c>
      <c r="L82" s="38">
        <v>-3.5199999999999999E-4</v>
      </c>
      <c r="M82" s="27" t="s">
        <v>65</v>
      </c>
      <c r="O82" s="27" t="s">
        <v>180</v>
      </c>
      <c r="P82" s="27">
        <v>270</v>
      </c>
      <c r="Q82" s="27" t="s">
        <v>127</v>
      </c>
      <c r="R82" s="27" t="s">
        <v>377</v>
      </c>
      <c r="S82" s="27" t="s">
        <v>211</v>
      </c>
      <c r="T82" s="27" t="s">
        <v>63</v>
      </c>
      <c r="U82" s="27">
        <v>10</v>
      </c>
      <c r="V82" s="27">
        <v>17</v>
      </c>
      <c r="W82" s="37">
        <v>-4.17E-4</v>
      </c>
      <c r="X82" s="27">
        <v>3</v>
      </c>
      <c r="Y82" s="38">
        <v>-3.4499999999999998E-4</v>
      </c>
      <c r="Z82" s="27" t="s">
        <v>65</v>
      </c>
    </row>
    <row r="83" spans="2:26" x14ac:dyDescent="0.2">
      <c r="B83" s="27" t="s">
        <v>180</v>
      </c>
      <c r="C83" s="27">
        <v>270</v>
      </c>
      <c r="D83" s="27" t="s">
        <v>127</v>
      </c>
      <c r="E83" s="27" t="s">
        <v>106</v>
      </c>
      <c r="F83" s="27" t="s">
        <v>212</v>
      </c>
      <c r="G83" s="27" t="s">
        <v>64</v>
      </c>
      <c r="H83" s="27">
        <v>60</v>
      </c>
      <c r="I83" s="27">
        <v>20</v>
      </c>
      <c r="J83" s="37">
        <v>-4.3800000000000002E-4</v>
      </c>
      <c r="K83" s="27">
        <v>4</v>
      </c>
      <c r="L83" s="38">
        <v>-3.59E-4</v>
      </c>
      <c r="M83" s="27" t="s">
        <v>65</v>
      </c>
      <c r="O83" s="27" t="s">
        <v>180</v>
      </c>
      <c r="P83" s="27">
        <v>270</v>
      </c>
      <c r="Q83" s="27" t="s">
        <v>127</v>
      </c>
      <c r="R83" s="27" t="s">
        <v>377</v>
      </c>
      <c r="S83" s="27" t="s">
        <v>212</v>
      </c>
      <c r="T83" s="27" t="s">
        <v>64</v>
      </c>
      <c r="U83" s="27">
        <v>10</v>
      </c>
      <c r="V83" s="27">
        <v>20</v>
      </c>
      <c r="W83" s="37">
        <v>-4.3300000000000001E-4</v>
      </c>
      <c r="X83" s="27">
        <v>4</v>
      </c>
      <c r="Y83" s="38">
        <v>-3.5500000000000001E-4</v>
      </c>
      <c r="Z83" s="27" t="s">
        <v>65</v>
      </c>
    </row>
    <row r="84" spans="2:26" x14ac:dyDescent="0.2">
      <c r="B84" s="27" t="s">
        <v>180</v>
      </c>
      <c r="C84" s="27">
        <v>256</v>
      </c>
      <c r="D84" s="27" t="s">
        <v>128</v>
      </c>
      <c r="E84" s="27" t="s">
        <v>106</v>
      </c>
      <c r="F84" s="27" t="s">
        <v>213</v>
      </c>
      <c r="G84" s="27" t="s">
        <v>63</v>
      </c>
      <c r="H84" s="27">
        <v>60</v>
      </c>
      <c r="I84" s="27">
        <v>20</v>
      </c>
      <c r="J84" s="37">
        <v>-8.8999999999999995E-5</v>
      </c>
      <c r="K84" s="27">
        <v>7</v>
      </c>
      <c r="L84" s="38">
        <v>-8.7999999999999998E-5</v>
      </c>
      <c r="M84" s="27" t="s">
        <v>65</v>
      </c>
      <c r="O84" s="27" t="s">
        <v>180</v>
      </c>
      <c r="P84" s="27">
        <v>256</v>
      </c>
      <c r="Q84" s="27" t="s">
        <v>128</v>
      </c>
      <c r="R84" s="27" t="s">
        <v>377</v>
      </c>
      <c r="S84" s="27" t="s">
        <v>213</v>
      </c>
      <c r="T84" s="27" t="s">
        <v>63</v>
      </c>
      <c r="U84" s="27">
        <v>10</v>
      </c>
      <c r="V84" s="27">
        <v>20</v>
      </c>
      <c r="W84" s="37">
        <v>-9.7E-5</v>
      </c>
      <c r="X84" s="27">
        <v>7</v>
      </c>
      <c r="Y84" s="38">
        <v>-9.6000000000000002E-5</v>
      </c>
      <c r="Z84" s="27" t="s">
        <v>65</v>
      </c>
    </row>
    <row r="85" spans="2:26" x14ac:dyDescent="0.2">
      <c r="B85" s="27" t="s">
        <v>180</v>
      </c>
      <c r="C85" s="27">
        <v>256</v>
      </c>
      <c r="D85" s="27" t="s">
        <v>128</v>
      </c>
      <c r="E85" s="27" t="s">
        <v>106</v>
      </c>
      <c r="F85" s="27" t="s">
        <v>214</v>
      </c>
      <c r="G85" s="27" t="s">
        <v>64</v>
      </c>
      <c r="H85" s="27">
        <v>60</v>
      </c>
      <c r="I85" s="27">
        <v>22</v>
      </c>
      <c r="J85" s="37">
        <v>-5.2099999999999998E-4</v>
      </c>
      <c r="K85" s="27">
        <v>12</v>
      </c>
      <c r="L85" s="38">
        <v>5.8600000000000004E-4</v>
      </c>
      <c r="M85" s="27" t="s">
        <v>65</v>
      </c>
      <c r="O85" s="27" t="s">
        <v>180</v>
      </c>
      <c r="P85" s="27">
        <v>256</v>
      </c>
      <c r="Q85" s="27" t="s">
        <v>128</v>
      </c>
      <c r="R85" s="27" t="s">
        <v>377</v>
      </c>
      <c r="S85" s="27" t="s">
        <v>214</v>
      </c>
      <c r="T85" s="27" t="s">
        <v>64</v>
      </c>
      <c r="U85" s="27">
        <v>10</v>
      </c>
      <c r="V85" s="27">
        <v>22</v>
      </c>
      <c r="W85" s="37">
        <v>-5.1900000000000004E-4</v>
      </c>
      <c r="X85" s="27">
        <v>12</v>
      </c>
      <c r="Y85" s="38">
        <v>5.8100000000000003E-4</v>
      </c>
      <c r="Z85" s="27" t="s">
        <v>65</v>
      </c>
    </row>
    <row r="86" spans="2:26" x14ac:dyDescent="0.2">
      <c r="B86" s="27" t="s">
        <v>180</v>
      </c>
      <c r="C86" s="27">
        <v>265</v>
      </c>
      <c r="D86" s="27" t="s">
        <v>127</v>
      </c>
      <c r="E86" s="27" t="s">
        <v>106</v>
      </c>
      <c r="F86" s="27" t="s">
        <v>215</v>
      </c>
      <c r="G86" s="27" t="s">
        <v>63</v>
      </c>
      <c r="H86" s="27">
        <v>60</v>
      </c>
      <c r="I86" s="27">
        <v>15</v>
      </c>
      <c r="J86" s="37">
        <v>-2.7799999999999998E-4</v>
      </c>
      <c r="K86" s="27">
        <v>6</v>
      </c>
      <c r="L86" s="38">
        <v>-2.3900000000000001E-4</v>
      </c>
      <c r="M86" s="27" t="s">
        <v>65</v>
      </c>
      <c r="O86" s="27" t="s">
        <v>180</v>
      </c>
      <c r="P86" s="27">
        <v>265</v>
      </c>
      <c r="Q86" s="27" t="s">
        <v>127</v>
      </c>
      <c r="R86" s="27" t="s">
        <v>377</v>
      </c>
      <c r="S86" s="27" t="s">
        <v>215</v>
      </c>
      <c r="T86" s="27" t="s">
        <v>63</v>
      </c>
      <c r="U86" s="27">
        <v>10</v>
      </c>
      <c r="V86" s="27">
        <v>15</v>
      </c>
      <c r="W86" s="37">
        <v>-2.7E-4</v>
      </c>
      <c r="X86" s="27">
        <v>6</v>
      </c>
      <c r="Y86" s="38">
        <v>-2.33E-4</v>
      </c>
      <c r="Z86" s="27" t="s">
        <v>65</v>
      </c>
    </row>
    <row r="87" spans="2:26" x14ac:dyDescent="0.2">
      <c r="B87" s="27" t="s">
        <v>180</v>
      </c>
      <c r="C87" s="27">
        <v>265</v>
      </c>
      <c r="D87" s="27" t="s">
        <v>127</v>
      </c>
      <c r="E87" s="27" t="s">
        <v>106</v>
      </c>
      <c r="F87" s="27" t="s">
        <v>216</v>
      </c>
      <c r="G87" s="27" t="s">
        <v>64</v>
      </c>
      <c r="H87" s="27">
        <v>60</v>
      </c>
      <c r="I87" s="27">
        <v>22</v>
      </c>
      <c r="J87" s="37">
        <v>-3.4900000000000003E-4</v>
      </c>
      <c r="K87" s="27">
        <v>1</v>
      </c>
      <c r="L87" s="38">
        <v>-2.9100000000000003E-4</v>
      </c>
      <c r="M87" s="27" t="s">
        <v>65</v>
      </c>
      <c r="O87" s="27" t="s">
        <v>180</v>
      </c>
      <c r="P87" s="27">
        <v>265</v>
      </c>
      <c r="Q87" s="27" t="s">
        <v>127</v>
      </c>
      <c r="R87" s="27" t="s">
        <v>377</v>
      </c>
      <c r="S87" s="27" t="s">
        <v>216</v>
      </c>
      <c r="T87" s="27" t="s">
        <v>64</v>
      </c>
      <c r="U87" s="27">
        <v>10</v>
      </c>
      <c r="V87" s="27">
        <v>22</v>
      </c>
      <c r="W87" s="37">
        <v>-3.4600000000000001E-4</v>
      </c>
      <c r="X87" s="27">
        <v>1</v>
      </c>
      <c r="Y87" s="38">
        <v>-2.9E-4</v>
      </c>
      <c r="Z87" s="27" t="s">
        <v>65</v>
      </c>
    </row>
    <row r="88" spans="2:26" x14ac:dyDescent="0.2">
      <c r="B88" s="27" t="s">
        <v>180</v>
      </c>
      <c r="C88" s="27">
        <v>249</v>
      </c>
      <c r="D88" s="27" t="s">
        <v>126</v>
      </c>
      <c r="E88" s="27" t="s">
        <v>106</v>
      </c>
      <c r="F88" s="27" t="s">
        <v>217</v>
      </c>
      <c r="G88" s="27" t="s">
        <v>63</v>
      </c>
      <c r="H88" s="27">
        <v>60</v>
      </c>
      <c r="I88" s="27">
        <v>11</v>
      </c>
      <c r="J88" s="37">
        <v>-3.3700000000000001E-4</v>
      </c>
      <c r="K88" s="27">
        <v>3</v>
      </c>
      <c r="L88" s="38">
        <v>-2.8299999999999999E-4</v>
      </c>
      <c r="M88" s="27" t="s">
        <v>65</v>
      </c>
      <c r="O88" s="27" t="s">
        <v>180</v>
      </c>
      <c r="P88" s="27">
        <v>249</v>
      </c>
      <c r="Q88" s="27" t="s">
        <v>126</v>
      </c>
      <c r="R88" s="27" t="s">
        <v>377</v>
      </c>
      <c r="S88" s="27" t="s">
        <v>217</v>
      </c>
      <c r="T88" s="27" t="s">
        <v>63</v>
      </c>
      <c r="U88" s="27">
        <v>10</v>
      </c>
      <c r="V88" s="27">
        <v>11</v>
      </c>
      <c r="W88" s="37">
        <v>-3.28E-4</v>
      </c>
      <c r="X88" s="27">
        <v>3</v>
      </c>
      <c r="Y88" s="38">
        <v>-2.7700000000000001E-4</v>
      </c>
      <c r="Z88" s="27" t="s">
        <v>65</v>
      </c>
    </row>
    <row r="89" spans="2:26" x14ac:dyDescent="0.2">
      <c r="B89" s="27" t="s">
        <v>180</v>
      </c>
      <c r="C89" s="27">
        <v>249</v>
      </c>
      <c r="D89" s="27" t="s">
        <v>126</v>
      </c>
      <c r="E89" s="27" t="s">
        <v>106</v>
      </c>
      <c r="F89" s="27" t="s">
        <v>218</v>
      </c>
      <c r="G89" s="27" t="s">
        <v>64</v>
      </c>
      <c r="H89" s="27">
        <v>60</v>
      </c>
      <c r="I89" s="27">
        <v>14</v>
      </c>
      <c r="J89" s="37">
        <v>-4.0000000000000002E-4</v>
      </c>
      <c r="K89" s="27">
        <v>4</v>
      </c>
      <c r="L89" s="38">
        <v>-3.3300000000000002E-4</v>
      </c>
      <c r="M89" s="27" t="s">
        <v>65</v>
      </c>
      <c r="O89" s="27" t="s">
        <v>180</v>
      </c>
      <c r="P89" s="27">
        <v>249</v>
      </c>
      <c r="Q89" s="27" t="s">
        <v>126</v>
      </c>
      <c r="R89" s="27" t="s">
        <v>377</v>
      </c>
      <c r="S89" s="27" t="s">
        <v>218</v>
      </c>
      <c r="T89" s="27" t="s">
        <v>64</v>
      </c>
      <c r="U89" s="27">
        <v>10</v>
      </c>
      <c r="V89" s="27">
        <v>14</v>
      </c>
      <c r="W89" s="37">
        <v>-3.9500000000000001E-4</v>
      </c>
      <c r="X89" s="27">
        <v>4</v>
      </c>
      <c r="Y89" s="38">
        <v>-3.2899999999999997E-4</v>
      </c>
      <c r="Z89" s="27" t="s">
        <v>65</v>
      </c>
    </row>
    <row r="90" spans="2:26" x14ac:dyDescent="0.2">
      <c r="B90" s="27" t="s">
        <v>180</v>
      </c>
      <c r="C90" s="27">
        <v>261</v>
      </c>
      <c r="D90" s="27" t="s">
        <v>127</v>
      </c>
      <c r="E90" s="27" t="s">
        <v>106</v>
      </c>
      <c r="F90" s="27" t="s">
        <v>219</v>
      </c>
      <c r="G90" s="27" t="s">
        <v>63</v>
      </c>
      <c r="H90" s="27">
        <v>60</v>
      </c>
      <c r="I90" s="27">
        <v>17</v>
      </c>
      <c r="J90" s="37">
        <v>-3.5399999999999999E-4</v>
      </c>
      <c r="K90" s="27">
        <v>3</v>
      </c>
      <c r="L90" s="38">
        <v>-3.1100000000000002E-4</v>
      </c>
      <c r="M90" s="27" t="s">
        <v>65</v>
      </c>
      <c r="O90" s="27" t="s">
        <v>180</v>
      </c>
      <c r="P90" s="27">
        <v>261</v>
      </c>
      <c r="Q90" s="27" t="s">
        <v>127</v>
      </c>
      <c r="R90" s="27" t="s">
        <v>377</v>
      </c>
      <c r="S90" s="27" t="s">
        <v>219</v>
      </c>
      <c r="T90" s="27" t="s">
        <v>63</v>
      </c>
      <c r="U90" s="27">
        <v>10</v>
      </c>
      <c r="V90" s="27">
        <v>17</v>
      </c>
      <c r="W90" s="37">
        <v>-3.4499999999999998E-4</v>
      </c>
      <c r="X90" s="27">
        <v>3</v>
      </c>
      <c r="Y90" s="38">
        <v>-3.0400000000000002E-4</v>
      </c>
      <c r="Z90" s="27" t="s">
        <v>65</v>
      </c>
    </row>
    <row r="91" spans="2:26" x14ac:dyDescent="0.2">
      <c r="B91" s="27" t="s">
        <v>180</v>
      </c>
      <c r="C91" s="27">
        <v>261</v>
      </c>
      <c r="D91" s="27" t="s">
        <v>127</v>
      </c>
      <c r="E91" s="27" t="s">
        <v>106</v>
      </c>
      <c r="F91" s="27" t="s">
        <v>220</v>
      </c>
      <c r="G91" s="27" t="s">
        <v>64</v>
      </c>
      <c r="H91" s="27">
        <v>60</v>
      </c>
      <c r="I91" s="27">
        <v>20</v>
      </c>
      <c r="J91" s="37">
        <v>-3.9399999999999998E-4</v>
      </c>
      <c r="K91" s="27">
        <v>3</v>
      </c>
      <c r="L91" s="38">
        <v>3.39E-4</v>
      </c>
      <c r="M91" s="27" t="s">
        <v>65</v>
      </c>
      <c r="O91" s="27" t="s">
        <v>180</v>
      </c>
      <c r="P91" s="27">
        <v>261</v>
      </c>
      <c r="Q91" s="27" t="s">
        <v>127</v>
      </c>
      <c r="R91" s="27" t="s">
        <v>377</v>
      </c>
      <c r="S91" s="27" t="s">
        <v>220</v>
      </c>
      <c r="T91" s="27" t="s">
        <v>64</v>
      </c>
      <c r="U91" s="27">
        <v>10</v>
      </c>
      <c r="V91" s="27">
        <v>20</v>
      </c>
      <c r="W91" s="37">
        <v>-3.8999999999999999E-4</v>
      </c>
      <c r="X91" s="27">
        <v>3</v>
      </c>
      <c r="Y91" s="38">
        <v>3.3100000000000002E-4</v>
      </c>
      <c r="Z91" s="27" t="s">
        <v>65</v>
      </c>
    </row>
    <row r="92" spans="2:26" x14ac:dyDescent="0.2">
      <c r="B92" s="27" t="s">
        <v>180</v>
      </c>
      <c r="C92" s="27">
        <v>257</v>
      </c>
      <c r="D92" s="27" t="s">
        <v>128</v>
      </c>
      <c r="E92" s="27" t="s">
        <v>106</v>
      </c>
      <c r="F92" s="27" t="s">
        <v>221</v>
      </c>
      <c r="G92" s="27" t="s">
        <v>63</v>
      </c>
      <c r="H92" s="27">
        <v>60</v>
      </c>
      <c r="I92" s="27">
        <v>22</v>
      </c>
      <c r="J92" s="37">
        <v>-2.24E-4</v>
      </c>
      <c r="K92" s="27">
        <v>1</v>
      </c>
      <c r="L92" s="38">
        <v>-1.9900000000000001E-4</v>
      </c>
      <c r="M92" s="27" t="s">
        <v>65</v>
      </c>
      <c r="O92" s="27" t="s">
        <v>180</v>
      </c>
      <c r="P92" s="27">
        <v>257</v>
      </c>
      <c r="Q92" s="27" t="s">
        <v>128</v>
      </c>
      <c r="R92" s="27" t="s">
        <v>377</v>
      </c>
      <c r="S92" s="27" t="s">
        <v>221</v>
      </c>
      <c r="T92" s="27" t="s">
        <v>63</v>
      </c>
      <c r="U92" s="27">
        <v>10</v>
      </c>
      <c r="V92" s="27">
        <v>22</v>
      </c>
      <c r="W92" s="37">
        <v>-2.32E-4</v>
      </c>
      <c r="X92" s="27">
        <v>1</v>
      </c>
      <c r="Y92" s="38">
        <v>-2.0599999999999999E-4</v>
      </c>
      <c r="Z92" s="27" t="s">
        <v>65</v>
      </c>
    </row>
    <row r="93" spans="2:26" x14ac:dyDescent="0.2">
      <c r="B93" s="27" t="s">
        <v>180</v>
      </c>
      <c r="C93" s="27">
        <v>257</v>
      </c>
      <c r="D93" s="27" t="s">
        <v>128</v>
      </c>
      <c r="E93" s="27" t="s">
        <v>106</v>
      </c>
      <c r="F93" s="27" t="s">
        <v>222</v>
      </c>
      <c r="G93" s="27" t="s">
        <v>64</v>
      </c>
      <c r="H93" s="27">
        <v>60</v>
      </c>
      <c r="I93" s="27">
        <v>20</v>
      </c>
      <c r="J93" s="37">
        <v>-6.11E-4</v>
      </c>
      <c r="K93" s="27">
        <v>6</v>
      </c>
      <c r="L93" s="38">
        <v>8.0599999999999997E-4</v>
      </c>
      <c r="M93" s="27" t="s">
        <v>65</v>
      </c>
      <c r="O93" s="27" t="s">
        <v>180</v>
      </c>
      <c r="P93" s="27">
        <v>257</v>
      </c>
      <c r="Q93" s="27" t="s">
        <v>128</v>
      </c>
      <c r="R93" s="27" t="s">
        <v>377</v>
      </c>
      <c r="S93" s="27" t="s">
        <v>222</v>
      </c>
      <c r="T93" s="27" t="s">
        <v>64</v>
      </c>
      <c r="U93" s="27">
        <v>10</v>
      </c>
      <c r="V93" s="27">
        <v>20</v>
      </c>
      <c r="W93" s="37">
        <v>-6.0800000000000003E-4</v>
      </c>
      <c r="X93" s="27">
        <v>6</v>
      </c>
      <c r="Y93" s="38">
        <v>7.9799999999999999E-4</v>
      </c>
      <c r="Z93" s="27" t="s">
        <v>65</v>
      </c>
    </row>
    <row r="94" spans="2:26" x14ac:dyDescent="0.2">
      <c r="B94" s="27" t="s">
        <v>180</v>
      </c>
      <c r="C94" s="27">
        <v>258</v>
      </c>
      <c r="D94" s="27" t="s">
        <v>128</v>
      </c>
      <c r="E94" s="27" t="s">
        <v>106</v>
      </c>
      <c r="F94" s="27" t="s">
        <v>223</v>
      </c>
      <c r="G94" s="27" t="s">
        <v>63</v>
      </c>
      <c r="H94" s="27">
        <v>60</v>
      </c>
      <c r="I94" s="27">
        <v>22</v>
      </c>
      <c r="J94" s="37">
        <v>-2.2800000000000001E-4</v>
      </c>
      <c r="K94" s="27">
        <v>1</v>
      </c>
      <c r="L94" s="38">
        <v>-2.02E-4</v>
      </c>
      <c r="M94" s="27" t="s">
        <v>65</v>
      </c>
      <c r="O94" s="27" t="s">
        <v>180</v>
      </c>
      <c r="P94" s="27">
        <v>258</v>
      </c>
      <c r="Q94" s="27" t="s">
        <v>128</v>
      </c>
      <c r="R94" s="27" t="s">
        <v>377</v>
      </c>
      <c r="S94" s="27" t="s">
        <v>223</v>
      </c>
      <c r="T94" s="27" t="s">
        <v>63</v>
      </c>
      <c r="U94" s="27">
        <v>10</v>
      </c>
      <c r="V94" s="27">
        <v>22</v>
      </c>
      <c r="W94" s="37">
        <v>-2.3499999999999999E-4</v>
      </c>
      <c r="X94" s="27">
        <v>1</v>
      </c>
      <c r="Y94" s="38">
        <v>-2.1000000000000001E-4</v>
      </c>
      <c r="Z94" s="27" t="s">
        <v>65</v>
      </c>
    </row>
    <row r="95" spans="2:26" x14ac:dyDescent="0.2">
      <c r="B95" s="27" t="s">
        <v>180</v>
      </c>
      <c r="C95" s="27">
        <v>258</v>
      </c>
      <c r="D95" s="27" t="s">
        <v>128</v>
      </c>
      <c r="E95" s="27" t="s">
        <v>106</v>
      </c>
      <c r="F95" s="27" t="s">
        <v>224</v>
      </c>
      <c r="G95" s="27" t="s">
        <v>64</v>
      </c>
      <c r="H95" s="27">
        <v>60</v>
      </c>
      <c r="I95" s="27">
        <v>20</v>
      </c>
      <c r="J95" s="37">
        <v>-6.0400000000000004E-4</v>
      </c>
      <c r="K95" s="27">
        <v>6</v>
      </c>
      <c r="L95" s="38">
        <v>7.8299999999999995E-4</v>
      </c>
      <c r="M95" s="27" t="s">
        <v>65</v>
      </c>
      <c r="O95" s="27" t="s">
        <v>180</v>
      </c>
      <c r="P95" s="27">
        <v>258</v>
      </c>
      <c r="Q95" s="27" t="s">
        <v>128</v>
      </c>
      <c r="R95" s="27" t="s">
        <v>377</v>
      </c>
      <c r="S95" s="27" t="s">
        <v>224</v>
      </c>
      <c r="T95" s="27" t="s">
        <v>64</v>
      </c>
      <c r="U95" s="27">
        <v>10</v>
      </c>
      <c r="V95" s="27">
        <v>20</v>
      </c>
      <c r="W95" s="37">
        <v>-6.0099999999999997E-4</v>
      </c>
      <c r="X95" s="27">
        <v>6</v>
      </c>
      <c r="Y95" s="38">
        <v>7.76E-4</v>
      </c>
      <c r="Z95" s="27" t="s">
        <v>65</v>
      </c>
    </row>
    <row r="96" spans="2:26" x14ac:dyDescent="0.2">
      <c r="B96" s="27" t="s">
        <v>180</v>
      </c>
      <c r="C96" s="27">
        <v>262</v>
      </c>
      <c r="D96" s="27" t="s">
        <v>127</v>
      </c>
      <c r="E96" s="27" t="s">
        <v>106</v>
      </c>
      <c r="F96" s="27" t="s">
        <v>225</v>
      </c>
      <c r="G96" s="27" t="s">
        <v>63</v>
      </c>
      <c r="H96" s="27">
        <v>60</v>
      </c>
      <c r="I96" s="27">
        <v>17</v>
      </c>
      <c r="J96" s="37">
        <v>-3.2299999999999999E-4</v>
      </c>
      <c r="K96" s="27">
        <v>3</v>
      </c>
      <c r="L96" s="38">
        <v>-2.8699999999999998E-4</v>
      </c>
      <c r="M96" s="27" t="s">
        <v>65</v>
      </c>
      <c r="O96" s="27" t="s">
        <v>180</v>
      </c>
      <c r="P96" s="27">
        <v>262</v>
      </c>
      <c r="Q96" s="27" t="s">
        <v>127</v>
      </c>
      <c r="R96" s="27" t="s">
        <v>377</v>
      </c>
      <c r="S96" s="27" t="s">
        <v>225</v>
      </c>
      <c r="T96" s="27" t="s">
        <v>63</v>
      </c>
      <c r="U96" s="27">
        <v>10</v>
      </c>
      <c r="V96" s="27">
        <v>17</v>
      </c>
      <c r="W96" s="37">
        <v>-3.1399999999999999E-4</v>
      </c>
      <c r="X96" s="27">
        <v>3</v>
      </c>
      <c r="Y96" s="38">
        <v>-2.7900000000000001E-4</v>
      </c>
      <c r="Z96" s="27" t="s">
        <v>65</v>
      </c>
    </row>
    <row r="97" spans="2:26" x14ac:dyDescent="0.2">
      <c r="B97" s="27" t="s">
        <v>180</v>
      </c>
      <c r="C97" s="27">
        <v>262</v>
      </c>
      <c r="D97" s="27" t="s">
        <v>127</v>
      </c>
      <c r="E97" s="27" t="s">
        <v>106</v>
      </c>
      <c r="F97" s="27" t="s">
        <v>226</v>
      </c>
      <c r="G97" s="27" t="s">
        <v>64</v>
      </c>
      <c r="H97" s="27">
        <v>60</v>
      </c>
      <c r="I97" s="27">
        <v>20</v>
      </c>
      <c r="J97" s="37">
        <v>-3.7800000000000003E-4</v>
      </c>
      <c r="K97" s="27">
        <v>4</v>
      </c>
      <c r="L97" s="38">
        <v>-3.2000000000000003E-4</v>
      </c>
      <c r="M97" s="27" t="s">
        <v>65</v>
      </c>
      <c r="O97" s="27" t="s">
        <v>180</v>
      </c>
      <c r="P97" s="27">
        <v>262</v>
      </c>
      <c r="Q97" s="27" t="s">
        <v>127</v>
      </c>
      <c r="R97" s="27" t="s">
        <v>377</v>
      </c>
      <c r="S97" s="27" t="s">
        <v>226</v>
      </c>
      <c r="T97" s="27" t="s">
        <v>64</v>
      </c>
      <c r="U97" s="27">
        <v>10</v>
      </c>
      <c r="V97" s="27">
        <v>20</v>
      </c>
      <c r="W97" s="37">
        <v>-3.7300000000000001E-4</v>
      </c>
      <c r="X97" s="27">
        <v>4</v>
      </c>
      <c r="Y97" s="38">
        <v>-3.1599999999999998E-4</v>
      </c>
      <c r="Z97" s="27" t="s">
        <v>65</v>
      </c>
    </row>
    <row r="98" spans="2:26" x14ac:dyDescent="0.2">
      <c r="B98" s="27" t="s">
        <v>180</v>
      </c>
      <c r="C98" s="27">
        <v>250</v>
      </c>
      <c r="D98" s="27" t="s">
        <v>126</v>
      </c>
      <c r="E98" s="27" t="s">
        <v>106</v>
      </c>
      <c r="F98" s="27" t="s">
        <v>227</v>
      </c>
      <c r="G98" s="27" t="s">
        <v>63</v>
      </c>
      <c r="H98" s="27">
        <v>60</v>
      </c>
      <c r="I98" s="27">
        <v>11</v>
      </c>
      <c r="J98" s="37">
        <v>-8.8099999999999995E-4</v>
      </c>
      <c r="K98" s="27">
        <v>4</v>
      </c>
      <c r="L98" s="38">
        <v>8.5899999999999995E-4</v>
      </c>
      <c r="M98" s="27" t="s">
        <v>65</v>
      </c>
      <c r="O98" s="27" t="s">
        <v>180</v>
      </c>
      <c r="P98" s="27">
        <v>250</v>
      </c>
      <c r="Q98" s="27" t="s">
        <v>126</v>
      </c>
      <c r="R98" s="27" t="s">
        <v>377</v>
      </c>
      <c r="S98" s="27" t="s">
        <v>227</v>
      </c>
      <c r="T98" s="27" t="s">
        <v>63</v>
      </c>
      <c r="U98" s="27">
        <v>10</v>
      </c>
      <c r="V98" s="27">
        <v>11</v>
      </c>
      <c r="W98" s="37">
        <v>-8.6200000000000003E-4</v>
      </c>
      <c r="X98" s="27">
        <v>4</v>
      </c>
      <c r="Y98" s="38">
        <v>8.25E-4</v>
      </c>
      <c r="Z98" s="27" t="s">
        <v>65</v>
      </c>
    </row>
    <row r="99" spans="2:26" x14ac:dyDescent="0.2">
      <c r="B99" s="27" t="s">
        <v>180</v>
      </c>
      <c r="C99" s="27">
        <v>250</v>
      </c>
      <c r="D99" s="27" t="s">
        <v>126</v>
      </c>
      <c r="E99" s="27" t="s">
        <v>106</v>
      </c>
      <c r="F99" s="27" t="s">
        <v>228</v>
      </c>
      <c r="G99" s="27" t="s">
        <v>64</v>
      </c>
      <c r="H99" s="27">
        <v>60</v>
      </c>
      <c r="I99" s="27">
        <v>14</v>
      </c>
      <c r="J99" s="37">
        <v>-7.6000000000000004E-4</v>
      </c>
      <c r="K99" s="27">
        <v>3</v>
      </c>
      <c r="L99" s="38">
        <v>7.45E-4</v>
      </c>
      <c r="M99" s="27" t="s">
        <v>65</v>
      </c>
      <c r="O99" s="27" t="s">
        <v>180</v>
      </c>
      <c r="P99" s="27">
        <v>250</v>
      </c>
      <c r="Q99" s="27" t="s">
        <v>126</v>
      </c>
      <c r="R99" s="27" t="s">
        <v>377</v>
      </c>
      <c r="S99" s="27" t="s">
        <v>228</v>
      </c>
      <c r="T99" s="27" t="s">
        <v>64</v>
      </c>
      <c r="U99" s="27">
        <v>10</v>
      </c>
      <c r="V99" s="27">
        <v>14</v>
      </c>
      <c r="W99" s="37">
        <v>-7.5000000000000002E-4</v>
      </c>
      <c r="X99" s="27">
        <v>3</v>
      </c>
      <c r="Y99" s="38">
        <v>7.2900000000000005E-4</v>
      </c>
      <c r="Z99" s="27" t="s">
        <v>65</v>
      </c>
    </row>
    <row r="100" spans="2:26" x14ac:dyDescent="0.2">
      <c r="B100" s="27" t="s">
        <v>229</v>
      </c>
      <c r="C100" s="27">
        <v>65</v>
      </c>
      <c r="D100" s="27" t="s">
        <v>126</v>
      </c>
      <c r="E100" s="27" t="s">
        <v>106</v>
      </c>
      <c r="F100" s="27" t="s">
        <v>230</v>
      </c>
      <c r="G100" s="27" t="s">
        <v>63</v>
      </c>
      <c r="H100" s="27">
        <v>60</v>
      </c>
      <c r="I100" s="27">
        <v>9</v>
      </c>
      <c r="J100" s="37">
        <v>-5.4199999999999995E-4</v>
      </c>
      <c r="K100" s="27">
        <v>6</v>
      </c>
      <c r="L100" s="38">
        <v>-4.5100000000000001E-4</v>
      </c>
      <c r="M100" s="27" t="s">
        <v>65</v>
      </c>
      <c r="O100" s="27" t="s">
        <v>229</v>
      </c>
      <c r="P100" s="27">
        <v>65</v>
      </c>
      <c r="Q100" s="27" t="s">
        <v>126</v>
      </c>
      <c r="R100" s="27" t="s">
        <v>377</v>
      </c>
      <c r="S100" s="27" t="s">
        <v>230</v>
      </c>
      <c r="T100" s="27" t="s">
        <v>63</v>
      </c>
      <c r="U100" s="27">
        <v>10</v>
      </c>
      <c r="V100" s="27">
        <v>9</v>
      </c>
      <c r="W100" s="37">
        <v>-5.3200000000000003E-4</v>
      </c>
      <c r="X100" s="27">
        <v>6</v>
      </c>
      <c r="Y100" s="38">
        <v>-4.4299999999999998E-4</v>
      </c>
      <c r="Z100" s="27" t="s">
        <v>65</v>
      </c>
    </row>
    <row r="101" spans="2:26" x14ac:dyDescent="0.2">
      <c r="B101" s="27" t="s">
        <v>229</v>
      </c>
      <c r="C101" s="27">
        <v>65</v>
      </c>
      <c r="D101" s="27" t="s">
        <v>126</v>
      </c>
      <c r="E101" s="27" t="s">
        <v>106</v>
      </c>
      <c r="F101" s="27" t="s">
        <v>231</v>
      </c>
      <c r="G101" s="27" t="s">
        <v>64</v>
      </c>
      <c r="H101" s="27">
        <v>60</v>
      </c>
      <c r="I101" s="27">
        <v>16</v>
      </c>
      <c r="J101" s="37">
        <v>-4.4200000000000001E-4</v>
      </c>
      <c r="K101" s="27">
        <v>1</v>
      </c>
      <c r="L101" s="38">
        <v>-3.7100000000000002E-4</v>
      </c>
      <c r="M101" s="27" t="s">
        <v>65</v>
      </c>
      <c r="O101" s="27" t="s">
        <v>229</v>
      </c>
      <c r="P101" s="27">
        <v>65</v>
      </c>
      <c r="Q101" s="27" t="s">
        <v>126</v>
      </c>
      <c r="R101" s="27" t="s">
        <v>377</v>
      </c>
      <c r="S101" s="27" t="s">
        <v>231</v>
      </c>
      <c r="T101" s="27" t="s">
        <v>64</v>
      </c>
      <c r="U101" s="27">
        <v>10</v>
      </c>
      <c r="V101" s="27">
        <v>16</v>
      </c>
      <c r="W101" s="37">
        <v>-4.46E-4</v>
      </c>
      <c r="X101" s="27">
        <v>1</v>
      </c>
      <c r="Y101" s="38">
        <v>-3.7500000000000001E-4</v>
      </c>
      <c r="Z101" s="27" t="s">
        <v>65</v>
      </c>
    </row>
    <row r="102" spans="2:26" x14ac:dyDescent="0.2">
      <c r="B102" s="27" t="s">
        <v>229</v>
      </c>
      <c r="C102" s="27">
        <v>77</v>
      </c>
      <c r="D102" s="27" t="s">
        <v>127</v>
      </c>
      <c r="E102" s="27" t="s">
        <v>106</v>
      </c>
      <c r="F102" s="27" t="s">
        <v>232</v>
      </c>
      <c r="G102" s="27" t="s">
        <v>63</v>
      </c>
      <c r="H102" s="27">
        <v>60</v>
      </c>
      <c r="I102" s="27">
        <v>15</v>
      </c>
      <c r="J102" s="37">
        <v>-5.4699999999999996E-4</v>
      </c>
      <c r="K102" s="27">
        <v>6</v>
      </c>
      <c r="L102" s="38">
        <v>-4.64E-4</v>
      </c>
      <c r="M102" s="27" t="s">
        <v>65</v>
      </c>
      <c r="O102" s="27" t="s">
        <v>229</v>
      </c>
      <c r="P102" s="27">
        <v>77</v>
      </c>
      <c r="Q102" s="27" t="s">
        <v>127</v>
      </c>
      <c r="R102" s="27" t="s">
        <v>377</v>
      </c>
      <c r="S102" s="27" t="s">
        <v>232</v>
      </c>
      <c r="T102" s="27" t="s">
        <v>63</v>
      </c>
      <c r="U102" s="27">
        <v>10</v>
      </c>
      <c r="V102" s="27">
        <v>15</v>
      </c>
      <c r="W102" s="37">
        <v>-5.4100000000000003E-4</v>
      </c>
      <c r="X102" s="27">
        <v>6</v>
      </c>
      <c r="Y102" s="38">
        <v>-4.5899999999999999E-4</v>
      </c>
      <c r="Z102" s="27" t="s">
        <v>65</v>
      </c>
    </row>
    <row r="103" spans="2:26" x14ac:dyDescent="0.2">
      <c r="B103" s="27" t="s">
        <v>229</v>
      </c>
      <c r="C103" s="27">
        <v>77</v>
      </c>
      <c r="D103" s="27" t="s">
        <v>127</v>
      </c>
      <c r="E103" s="27" t="s">
        <v>106</v>
      </c>
      <c r="F103" s="27" t="s">
        <v>233</v>
      </c>
      <c r="G103" s="27" t="s">
        <v>64</v>
      </c>
      <c r="H103" s="27">
        <v>60</v>
      </c>
      <c r="I103" s="27">
        <v>22</v>
      </c>
      <c r="J103" s="37">
        <v>-4.6999999999999999E-4</v>
      </c>
      <c r="K103" s="27">
        <v>1</v>
      </c>
      <c r="L103" s="38">
        <v>-4.0099999999999999E-4</v>
      </c>
      <c r="M103" s="27" t="s">
        <v>65</v>
      </c>
      <c r="O103" s="27" t="s">
        <v>229</v>
      </c>
      <c r="P103" s="27">
        <v>77</v>
      </c>
      <c r="Q103" s="27" t="s">
        <v>127</v>
      </c>
      <c r="R103" s="27" t="s">
        <v>377</v>
      </c>
      <c r="S103" s="27" t="s">
        <v>233</v>
      </c>
      <c r="T103" s="27" t="s">
        <v>64</v>
      </c>
      <c r="U103" s="27">
        <v>10</v>
      </c>
      <c r="V103" s="27">
        <v>22</v>
      </c>
      <c r="W103" s="37">
        <v>-4.73E-4</v>
      </c>
      <c r="X103" s="27">
        <v>1</v>
      </c>
      <c r="Y103" s="38">
        <v>-4.0299999999999998E-4</v>
      </c>
      <c r="Z103" s="27" t="s">
        <v>65</v>
      </c>
    </row>
    <row r="104" spans="2:26" x14ac:dyDescent="0.2">
      <c r="B104" s="27" t="s">
        <v>229</v>
      </c>
      <c r="C104" s="27">
        <v>73</v>
      </c>
      <c r="D104" s="27" t="s">
        <v>128</v>
      </c>
      <c r="E104" s="27" t="s">
        <v>106</v>
      </c>
      <c r="F104" s="27" t="s">
        <v>234</v>
      </c>
      <c r="G104" s="27" t="s">
        <v>63</v>
      </c>
      <c r="H104" s="27">
        <v>60</v>
      </c>
      <c r="I104" s="27">
        <v>15</v>
      </c>
      <c r="J104" s="37">
        <v>-3.39E-4</v>
      </c>
      <c r="K104" s="27">
        <v>12</v>
      </c>
      <c r="L104" s="38">
        <v>-3.1300000000000002E-4</v>
      </c>
      <c r="M104" s="27" t="s">
        <v>65</v>
      </c>
      <c r="O104" s="27" t="s">
        <v>229</v>
      </c>
      <c r="P104" s="27">
        <v>73</v>
      </c>
      <c r="Q104" s="27" t="s">
        <v>128</v>
      </c>
      <c r="R104" s="27" t="s">
        <v>377</v>
      </c>
      <c r="S104" s="27" t="s">
        <v>234</v>
      </c>
      <c r="T104" s="27" t="s">
        <v>63</v>
      </c>
      <c r="U104" s="27">
        <v>10</v>
      </c>
      <c r="V104" s="27">
        <v>15</v>
      </c>
      <c r="W104" s="37">
        <v>-3.28E-4</v>
      </c>
      <c r="X104" s="27">
        <v>12</v>
      </c>
      <c r="Y104" s="38">
        <v>-3.0200000000000002E-4</v>
      </c>
      <c r="Z104" s="27" t="s">
        <v>65</v>
      </c>
    </row>
    <row r="105" spans="2:26" x14ac:dyDescent="0.2">
      <c r="B105" s="27" t="s">
        <v>229</v>
      </c>
      <c r="C105" s="27">
        <v>73</v>
      </c>
      <c r="D105" s="27" t="s">
        <v>128</v>
      </c>
      <c r="E105" s="27" t="s">
        <v>106</v>
      </c>
      <c r="F105" s="27" t="s">
        <v>235</v>
      </c>
      <c r="G105" s="27" t="s">
        <v>64</v>
      </c>
      <c r="H105" s="27">
        <v>60</v>
      </c>
      <c r="I105" s="27">
        <v>22</v>
      </c>
      <c r="J105" s="37">
        <v>-5.1000000000000004E-4</v>
      </c>
      <c r="K105" s="27">
        <v>1</v>
      </c>
      <c r="L105" s="38">
        <v>-4.8700000000000002E-4</v>
      </c>
      <c r="M105" s="27" t="s">
        <v>65</v>
      </c>
      <c r="O105" s="27" t="s">
        <v>229</v>
      </c>
      <c r="P105" s="27">
        <v>73</v>
      </c>
      <c r="Q105" s="27" t="s">
        <v>128</v>
      </c>
      <c r="R105" s="27" t="s">
        <v>377</v>
      </c>
      <c r="S105" s="27" t="s">
        <v>235</v>
      </c>
      <c r="T105" s="27" t="s">
        <v>64</v>
      </c>
      <c r="U105" s="27">
        <v>10</v>
      </c>
      <c r="V105" s="27">
        <v>22</v>
      </c>
      <c r="W105" s="37">
        <v>-5.22E-4</v>
      </c>
      <c r="X105" s="27">
        <v>1</v>
      </c>
      <c r="Y105" s="38">
        <v>-5.0000000000000001E-4</v>
      </c>
      <c r="Z105" s="27" t="s">
        <v>65</v>
      </c>
    </row>
    <row r="106" spans="2:26" x14ac:dyDescent="0.2">
      <c r="B106" s="27" t="s">
        <v>229</v>
      </c>
      <c r="C106" s="27">
        <v>74</v>
      </c>
      <c r="D106" s="27" t="s">
        <v>128</v>
      </c>
      <c r="E106" s="27" t="s">
        <v>106</v>
      </c>
      <c r="F106" s="27" t="s">
        <v>236</v>
      </c>
      <c r="G106" s="27" t="s">
        <v>63</v>
      </c>
      <c r="H106" s="27">
        <v>60</v>
      </c>
      <c r="I106" s="27">
        <v>15</v>
      </c>
      <c r="J106" s="37">
        <v>-3.3700000000000001E-4</v>
      </c>
      <c r="K106" s="27">
        <v>12</v>
      </c>
      <c r="L106" s="38">
        <v>-3.1199999999999999E-4</v>
      </c>
      <c r="M106" s="27" t="s">
        <v>65</v>
      </c>
      <c r="O106" s="27" t="s">
        <v>229</v>
      </c>
      <c r="P106" s="27">
        <v>74</v>
      </c>
      <c r="Q106" s="27" t="s">
        <v>128</v>
      </c>
      <c r="R106" s="27" t="s">
        <v>377</v>
      </c>
      <c r="S106" s="27" t="s">
        <v>236</v>
      </c>
      <c r="T106" s="27" t="s">
        <v>63</v>
      </c>
      <c r="U106" s="27">
        <v>10</v>
      </c>
      <c r="V106" s="27">
        <v>15</v>
      </c>
      <c r="W106" s="37">
        <v>-3.2499999999999999E-4</v>
      </c>
      <c r="X106" s="27">
        <v>12</v>
      </c>
      <c r="Y106" s="38">
        <v>-2.9999999999999997E-4</v>
      </c>
      <c r="Z106" s="27" t="s">
        <v>65</v>
      </c>
    </row>
    <row r="107" spans="2:26" x14ac:dyDescent="0.2">
      <c r="B107" s="27" t="s">
        <v>229</v>
      </c>
      <c r="C107" s="27">
        <v>74</v>
      </c>
      <c r="D107" s="27" t="s">
        <v>128</v>
      </c>
      <c r="E107" s="27" t="s">
        <v>106</v>
      </c>
      <c r="F107" s="27" t="s">
        <v>237</v>
      </c>
      <c r="G107" s="27" t="s">
        <v>64</v>
      </c>
      <c r="H107" s="27">
        <v>60</v>
      </c>
      <c r="I107" s="27">
        <v>22</v>
      </c>
      <c r="J107" s="37">
        <v>-5.0600000000000005E-4</v>
      </c>
      <c r="K107" s="27">
        <v>1</v>
      </c>
      <c r="L107" s="38">
        <v>-4.84E-4</v>
      </c>
      <c r="M107" s="27" t="s">
        <v>65</v>
      </c>
      <c r="O107" s="27" t="s">
        <v>229</v>
      </c>
      <c r="P107" s="27">
        <v>74</v>
      </c>
      <c r="Q107" s="27" t="s">
        <v>128</v>
      </c>
      <c r="R107" s="27" t="s">
        <v>377</v>
      </c>
      <c r="S107" s="27" t="s">
        <v>237</v>
      </c>
      <c r="T107" s="27" t="s">
        <v>64</v>
      </c>
      <c r="U107" s="27">
        <v>10</v>
      </c>
      <c r="V107" s="27">
        <v>22</v>
      </c>
      <c r="W107" s="37">
        <v>-5.1900000000000004E-4</v>
      </c>
      <c r="X107" s="27">
        <v>1</v>
      </c>
      <c r="Y107" s="38">
        <v>-4.9700000000000005E-4</v>
      </c>
      <c r="Z107" s="27" t="s">
        <v>65</v>
      </c>
    </row>
    <row r="108" spans="2:26" x14ac:dyDescent="0.2">
      <c r="B108" s="27" t="s">
        <v>229</v>
      </c>
      <c r="C108" s="27">
        <v>78</v>
      </c>
      <c r="D108" s="27" t="s">
        <v>127</v>
      </c>
      <c r="E108" s="27" t="s">
        <v>106</v>
      </c>
      <c r="F108" s="27" t="s">
        <v>238</v>
      </c>
      <c r="G108" s="27" t="s">
        <v>63</v>
      </c>
      <c r="H108" s="27">
        <v>60</v>
      </c>
      <c r="I108" s="27">
        <v>15</v>
      </c>
      <c r="J108" s="37">
        <v>-5.1699999999999999E-4</v>
      </c>
      <c r="K108" s="27">
        <v>6</v>
      </c>
      <c r="L108" s="38">
        <v>-4.46E-4</v>
      </c>
      <c r="M108" s="27" t="s">
        <v>65</v>
      </c>
      <c r="O108" s="27" t="s">
        <v>229</v>
      </c>
      <c r="P108" s="27">
        <v>78</v>
      </c>
      <c r="Q108" s="27" t="s">
        <v>127</v>
      </c>
      <c r="R108" s="27" t="s">
        <v>377</v>
      </c>
      <c r="S108" s="27" t="s">
        <v>238</v>
      </c>
      <c r="T108" s="27" t="s">
        <v>63</v>
      </c>
      <c r="U108" s="27">
        <v>10</v>
      </c>
      <c r="V108" s="27">
        <v>15</v>
      </c>
      <c r="W108" s="37">
        <v>-5.1000000000000004E-4</v>
      </c>
      <c r="X108" s="27">
        <v>6</v>
      </c>
      <c r="Y108" s="38">
        <v>-4.4099999999999999E-4</v>
      </c>
      <c r="Z108" s="27" t="s">
        <v>65</v>
      </c>
    </row>
    <row r="109" spans="2:26" x14ac:dyDescent="0.2">
      <c r="B109" s="27" t="s">
        <v>229</v>
      </c>
      <c r="C109" s="27">
        <v>78</v>
      </c>
      <c r="D109" s="27" t="s">
        <v>127</v>
      </c>
      <c r="E109" s="27" t="s">
        <v>106</v>
      </c>
      <c r="F109" s="27" t="s">
        <v>239</v>
      </c>
      <c r="G109" s="27" t="s">
        <v>64</v>
      </c>
      <c r="H109" s="27">
        <v>60</v>
      </c>
      <c r="I109" s="27">
        <v>22</v>
      </c>
      <c r="J109" s="37">
        <v>-4.4700000000000002E-4</v>
      </c>
      <c r="K109" s="27">
        <v>1</v>
      </c>
      <c r="L109" s="38">
        <v>-3.8699999999999997E-4</v>
      </c>
      <c r="M109" s="27" t="s">
        <v>65</v>
      </c>
      <c r="O109" s="27" t="s">
        <v>229</v>
      </c>
      <c r="P109" s="27">
        <v>78</v>
      </c>
      <c r="Q109" s="27" t="s">
        <v>127</v>
      </c>
      <c r="R109" s="27" t="s">
        <v>377</v>
      </c>
      <c r="S109" s="27" t="s">
        <v>239</v>
      </c>
      <c r="T109" s="27" t="s">
        <v>64</v>
      </c>
      <c r="U109" s="27">
        <v>10</v>
      </c>
      <c r="V109" s="27">
        <v>22</v>
      </c>
      <c r="W109" s="37">
        <v>-4.4999999999999999E-4</v>
      </c>
      <c r="X109" s="27">
        <v>1</v>
      </c>
      <c r="Y109" s="38">
        <v>-3.8900000000000002E-4</v>
      </c>
      <c r="Z109" s="27" t="s">
        <v>65</v>
      </c>
    </row>
    <row r="110" spans="2:26" x14ac:dyDescent="0.2">
      <c r="B110" s="27" t="s">
        <v>229</v>
      </c>
      <c r="C110" s="27">
        <v>66</v>
      </c>
      <c r="D110" s="27" t="s">
        <v>126</v>
      </c>
      <c r="E110" s="27" t="s">
        <v>106</v>
      </c>
      <c r="F110" s="27" t="s">
        <v>240</v>
      </c>
      <c r="G110" s="27" t="s">
        <v>63</v>
      </c>
      <c r="H110" s="27">
        <v>60</v>
      </c>
      <c r="I110" s="27">
        <v>9</v>
      </c>
      <c r="J110" s="37">
        <v>-1.17E-3</v>
      </c>
      <c r="K110" s="27">
        <v>1</v>
      </c>
      <c r="L110" s="38">
        <v>1.119E-3</v>
      </c>
      <c r="M110" s="27" t="s">
        <v>65</v>
      </c>
      <c r="O110" s="27" t="s">
        <v>229</v>
      </c>
      <c r="P110" s="27">
        <v>66</v>
      </c>
      <c r="Q110" s="27" t="s">
        <v>126</v>
      </c>
      <c r="R110" s="27" t="s">
        <v>377</v>
      </c>
      <c r="S110" s="27" t="s">
        <v>240</v>
      </c>
      <c r="T110" s="27" t="s">
        <v>63</v>
      </c>
      <c r="U110" s="27">
        <v>10</v>
      </c>
      <c r="V110" s="27">
        <v>9</v>
      </c>
      <c r="W110" s="37">
        <v>-1.1590000000000001E-3</v>
      </c>
      <c r="X110" s="27">
        <v>1</v>
      </c>
      <c r="Y110" s="38">
        <v>1.1000000000000001E-3</v>
      </c>
      <c r="Z110" s="27" t="s">
        <v>65</v>
      </c>
    </row>
    <row r="111" spans="2:26" x14ac:dyDescent="0.2">
      <c r="B111" s="27" t="s">
        <v>229</v>
      </c>
      <c r="C111" s="27">
        <v>66</v>
      </c>
      <c r="D111" s="27" t="s">
        <v>126</v>
      </c>
      <c r="E111" s="27" t="s">
        <v>106</v>
      </c>
      <c r="F111" s="27" t="s">
        <v>241</v>
      </c>
      <c r="G111" s="27" t="s">
        <v>64</v>
      </c>
      <c r="H111" s="27">
        <v>60</v>
      </c>
      <c r="I111" s="27">
        <v>16</v>
      </c>
      <c r="J111" s="37">
        <v>-8.0800000000000002E-4</v>
      </c>
      <c r="K111" s="27">
        <v>1</v>
      </c>
      <c r="L111" s="38">
        <v>-6.8099999999999996E-4</v>
      </c>
      <c r="M111" s="27" t="s">
        <v>65</v>
      </c>
      <c r="O111" s="27" t="s">
        <v>229</v>
      </c>
      <c r="P111" s="27">
        <v>66</v>
      </c>
      <c r="Q111" s="27" t="s">
        <v>126</v>
      </c>
      <c r="R111" s="27" t="s">
        <v>377</v>
      </c>
      <c r="S111" s="27" t="s">
        <v>241</v>
      </c>
      <c r="T111" s="27" t="s">
        <v>64</v>
      </c>
      <c r="U111" s="27">
        <v>10</v>
      </c>
      <c r="V111" s="27">
        <v>16</v>
      </c>
      <c r="W111" s="37">
        <v>-8.12E-4</v>
      </c>
      <c r="X111" s="27">
        <v>1</v>
      </c>
      <c r="Y111" s="38">
        <v>-6.8300000000000001E-4</v>
      </c>
      <c r="Z111" s="27" t="s">
        <v>65</v>
      </c>
    </row>
    <row r="112" spans="2:26" x14ac:dyDescent="0.2">
      <c r="B112" s="27" t="s">
        <v>229</v>
      </c>
      <c r="C112" s="27">
        <v>82</v>
      </c>
      <c r="D112" s="27" t="s">
        <v>127</v>
      </c>
      <c r="E112" s="27" t="s">
        <v>106</v>
      </c>
      <c r="F112" s="27" t="s">
        <v>242</v>
      </c>
      <c r="G112" s="27" t="s">
        <v>63</v>
      </c>
      <c r="H112" s="27">
        <v>60</v>
      </c>
      <c r="I112" s="27">
        <v>17</v>
      </c>
      <c r="J112" s="37">
        <v>-2.1599999999999999E-4</v>
      </c>
      <c r="K112" s="27">
        <v>3</v>
      </c>
      <c r="L112" s="38">
        <v>-1.8599999999999999E-4</v>
      </c>
      <c r="M112" s="27" t="s">
        <v>65</v>
      </c>
      <c r="O112" s="27" t="s">
        <v>229</v>
      </c>
      <c r="P112" s="27">
        <v>82</v>
      </c>
      <c r="Q112" s="27" t="s">
        <v>127</v>
      </c>
      <c r="R112" s="27" t="s">
        <v>377</v>
      </c>
      <c r="S112" s="27" t="s">
        <v>242</v>
      </c>
      <c r="T112" s="27" t="s">
        <v>63</v>
      </c>
      <c r="U112" s="27">
        <v>10</v>
      </c>
      <c r="V112" s="27">
        <v>17</v>
      </c>
      <c r="W112" s="37">
        <v>-2.12E-4</v>
      </c>
      <c r="X112" s="27">
        <v>3</v>
      </c>
      <c r="Y112" s="38">
        <v>-1.8200000000000001E-4</v>
      </c>
      <c r="Z112" s="27" t="s">
        <v>65</v>
      </c>
    </row>
    <row r="113" spans="2:26" x14ac:dyDescent="0.2">
      <c r="B113" s="27" t="s">
        <v>229</v>
      </c>
      <c r="C113" s="27">
        <v>82</v>
      </c>
      <c r="D113" s="27" t="s">
        <v>127</v>
      </c>
      <c r="E113" s="27" t="s">
        <v>106</v>
      </c>
      <c r="F113" s="27" t="s">
        <v>243</v>
      </c>
      <c r="G113" s="27" t="s">
        <v>64</v>
      </c>
      <c r="H113" s="27">
        <v>60</v>
      </c>
      <c r="I113" s="27">
        <v>20</v>
      </c>
      <c r="J113" s="37">
        <v>-2.34E-4</v>
      </c>
      <c r="K113" s="27">
        <v>4</v>
      </c>
      <c r="L113" s="38">
        <v>-2.0000000000000001E-4</v>
      </c>
      <c r="M113" s="27" t="s">
        <v>65</v>
      </c>
      <c r="O113" s="27" t="s">
        <v>229</v>
      </c>
      <c r="P113" s="27">
        <v>82</v>
      </c>
      <c r="Q113" s="27" t="s">
        <v>127</v>
      </c>
      <c r="R113" s="27" t="s">
        <v>377</v>
      </c>
      <c r="S113" s="27" t="s">
        <v>243</v>
      </c>
      <c r="T113" s="27" t="s">
        <v>64</v>
      </c>
      <c r="U113" s="27">
        <v>10</v>
      </c>
      <c r="V113" s="27">
        <v>20</v>
      </c>
      <c r="W113" s="37">
        <v>-2.3699999999999999E-4</v>
      </c>
      <c r="X113" s="27">
        <v>4</v>
      </c>
      <c r="Y113" s="38">
        <v>-2.02E-4</v>
      </c>
      <c r="Z113" s="27" t="s">
        <v>65</v>
      </c>
    </row>
    <row r="114" spans="2:26" x14ac:dyDescent="0.2">
      <c r="B114" s="27" t="s">
        <v>229</v>
      </c>
      <c r="C114" s="27">
        <v>67</v>
      </c>
      <c r="D114" s="27" t="s">
        <v>128</v>
      </c>
      <c r="E114" s="27" t="s">
        <v>106</v>
      </c>
      <c r="F114" s="27" t="s">
        <v>244</v>
      </c>
      <c r="G114" s="27" t="s">
        <v>63</v>
      </c>
      <c r="H114" s="27">
        <v>60</v>
      </c>
      <c r="I114" s="27">
        <v>15</v>
      </c>
      <c r="J114" s="37">
        <v>-3.0299999999999999E-4</v>
      </c>
      <c r="K114" s="27">
        <v>6</v>
      </c>
      <c r="L114" s="38">
        <v>-3.0400000000000002E-4</v>
      </c>
      <c r="M114" s="27" t="s">
        <v>65</v>
      </c>
      <c r="O114" s="27" t="s">
        <v>229</v>
      </c>
      <c r="P114" s="27">
        <v>67</v>
      </c>
      <c r="Q114" s="27" t="s">
        <v>128</v>
      </c>
      <c r="R114" s="27" t="s">
        <v>377</v>
      </c>
      <c r="S114" s="27" t="s">
        <v>244</v>
      </c>
      <c r="T114" s="27" t="s">
        <v>63</v>
      </c>
      <c r="U114" s="27">
        <v>10</v>
      </c>
      <c r="V114" s="27">
        <v>15</v>
      </c>
      <c r="W114" s="37">
        <v>-2.92E-4</v>
      </c>
      <c r="X114" s="27">
        <v>6</v>
      </c>
      <c r="Y114" s="38">
        <v>-2.92E-4</v>
      </c>
      <c r="Z114" s="27" t="s">
        <v>65</v>
      </c>
    </row>
    <row r="115" spans="2:26" x14ac:dyDescent="0.2">
      <c r="B115" s="27" t="s">
        <v>229</v>
      </c>
      <c r="C115" s="27">
        <v>67</v>
      </c>
      <c r="D115" s="27" t="s">
        <v>128</v>
      </c>
      <c r="E115" s="27" t="s">
        <v>106</v>
      </c>
      <c r="F115" s="27" t="s">
        <v>245</v>
      </c>
      <c r="G115" s="27" t="s">
        <v>64</v>
      </c>
      <c r="H115" s="27">
        <v>60</v>
      </c>
      <c r="I115" s="27">
        <v>20</v>
      </c>
      <c r="J115" s="37">
        <v>-4.5100000000000001E-4</v>
      </c>
      <c r="K115" s="27">
        <v>7</v>
      </c>
      <c r="L115" s="38">
        <v>-4.5199999999999998E-4</v>
      </c>
      <c r="M115" s="27" t="s">
        <v>65</v>
      </c>
      <c r="O115" s="27" t="s">
        <v>229</v>
      </c>
      <c r="P115" s="27">
        <v>67</v>
      </c>
      <c r="Q115" s="27" t="s">
        <v>128</v>
      </c>
      <c r="R115" s="27" t="s">
        <v>377</v>
      </c>
      <c r="S115" s="27" t="s">
        <v>245</v>
      </c>
      <c r="T115" s="27" t="s">
        <v>64</v>
      </c>
      <c r="U115" s="27">
        <v>10</v>
      </c>
      <c r="V115" s="27">
        <v>20</v>
      </c>
      <c r="W115" s="37">
        <v>-4.6200000000000001E-4</v>
      </c>
      <c r="X115" s="27">
        <v>1</v>
      </c>
      <c r="Y115" s="38">
        <v>-4.64E-4</v>
      </c>
      <c r="Z115" s="27" t="s">
        <v>65</v>
      </c>
    </row>
    <row r="116" spans="2:26" x14ac:dyDescent="0.2">
      <c r="B116" s="27" t="s">
        <v>229</v>
      </c>
      <c r="C116" s="27">
        <v>85</v>
      </c>
      <c r="D116" s="27" t="s">
        <v>127</v>
      </c>
      <c r="E116" s="27" t="s">
        <v>106</v>
      </c>
      <c r="F116" s="27" t="s">
        <v>246</v>
      </c>
      <c r="G116" s="27" t="s">
        <v>63</v>
      </c>
      <c r="H116" s="27">
        <v>60</v>
      </c>
      <c r="I116" s="27">
        <v>15</v>
      </c>
      <c r="J116" s="37">
        <v>-6.3000000000000003E-4</v>
      </c>
      <c r="K116" s="27">
        <v>6</v>
      </c>
      <c r="L116" s="38">
        <v>-5.1599999999999997E-4</v>
      </c>
      <c r="M116" s="27" t="s">
        <v>65</v>
      </c>
      <c r="O116" s="27" t="s">
        <v>229</v>
      </c>
      <c r="P116" s="27">
        <v>85</v>
      </c>
      <c r="Q116" s="27" t="s">
        <v>127</v>
      </c>
      <c r="R116" s="27" t="s">
        <v>377</v>
      </c>
      <c r="S116" s="27" t="s">
        <v>246</v>
      </c>
      <c r="T116" s="27" t="s">
        <v>63</v>
      </c>
      <c r="U116" s="27">
        <v>10</v>
      </c>
      <c r="V116" s="27">
        <v>15</v>
      </c>
      <c r="W116" s="37">
        <v>-6.2299999999999996E-4</v>
      </c>
      <c r="X116" s="27">
        <v>6</v>
      </c>
      <c r="Y116" s="38">
        <v>-5.1099999999999995E-4</v>
      </c>
      <c r="Z116" s="27" t="s">
        <v>65</v>
      </c>
    </row>
    <row r="117" spans="2:26" x14ac:dyDescent="0.2">
      <c r="B117" s="27" t="s">
        <v>229</v>
      </c>
      <c r="C117" s="27">
        <v>85</v>
      </c>
      <c r="D117" s="27" t="s">
        <v>127</v>
      </c>
      <c r="E117" s="27" t="s">
        <v>106</v>
      </c>
      <c r="F117" s="27" t="s">
        <v>247</v>
      </c>
      <c r="G117" s="27" t="s">
        <v>64</v>
      </c>
      <c r="H117" s="27">
        <v>60</v>
      </c>
      <c r="I117" s="27">
        <v>22</v>
      </c>
      <c r="J117" s="37">
        <v>-5.2700000000000002E-4</v>
      </c>
      <c r="K117" s="27">
        <v>1</v>
      </c>
      <c r="L117" s="38">
        <v>-4.44E-4</v>
      </c>
      <c r="M117" s="27" t="s">
        <v>65</v>
      </c>
      <c r="O117" s="27" t="s">
        <v>229</v>
      </c>
      <c r="P117" s="27">
        <v>85</v>
      </c>
      <c r="Q117" s="27" t="s">
        <v>127</v>
      </c>
      <c r="R117" s="27" t="s">
        <v>377</v>
      </c>
      <c r="S117" s="27" t="s">
        <v>247</v>
      </c>
      <c r="T117" s="27" t="s">
        <v>64</v>
      </c>
      <c r="U117" s="27">
        <v>10</v>
      </c>
      <c r="V117" s="27">
        <v>22</v>
      </c>
      <c r="W117" s="37">
        <v>-5.2700000000000002E-4</v>
      </c>
      <c r="X117" s="27">
        <v>1</v>
      </c>
      <c r="Y117" s="38">
        <v>-4.44E-4</v>
      </c>
      <c r="Z117" s="27" t="s">
        <v>65</v>
      </c>
    </row>
    <row r="118" spans="2:26" x14ac:dyDescent="0.2">
      <c r="B118" s="27" t="s">
        <v>229</v>
      </c>
      <c r="C118" s="27">
        <v>86</v>
      </c>
      <c r="D118" s="27" t="s">
        <v>127</v>
      </c>
      <c r="E118" s="27" t="s">
        <v>106</v>
      </c>
      <c r="F118" s="27" t="s">
        <v>248</v>
      </c>
      <c r="G118" s="27" t="s">
        <v>63</v>
      </c>
      <c r="H118" s="27">
        <v>60</v>
      </c>
      <c r="I118" s="27">
        <v>15</v>
      </c>
      <c r="J118" s="37">
        <v>-6.5200000000000002E-4</v>
      </c>
      <c r="K118" s="27">
        <v>1</v>
      </c>
      <c r="L118" s="38">
        <v>5.5400000000000002E-4</v>
      </c>
      <c r="M118" s="27" t="s">
        <v>65</v>
      </c>
      <c r="O118" s="27" t="s">
        <v>229</v>
      </c>
      <c r="P118" s="27">
        <v>86</v>
      </c>
      <c r="Q118" s="27" t="s">
        <v>127</v>
      </c>
      <c r="R118" s="27" t="s">
        <v>377</v>
      </c>
      <c r="S118" s="27" t="s">
        <v>248</v>
      </c>
      <c r="T118" s="27" t="s">
        <v>63</v>
      </c>
      <c r="U118" s="27">
        <v>10</v>
      </c>
      <c r="V118" s="27">
        <v>15</v>
      </c>
      <c r="W118" s="37">
        <v>-6.4499999999999996E-4</v>
      </c>
      <c r="X118" s="27">
        <v>1</v>
      </c>
      <c r="Y118" s="38">
        <v>5.3899999999999998E-4</v>
      </c>
      <c r="Z118" s="27" t="s">
        <v>65</v>
      </c>
    </row>
    <row r="119" spans="2:26" x14ac:dyDescent="0.2">
      <c r="B119" s="27" t="s">
        <v>229</v>
      </c>
      <c r="C119" s="27">
        <v>86</v>
      </c>
      <c r="D119" s="27" t="s">
        <v>127</v>
      </c>
      <c r="E119" s="27" t="s">
        <v>106</v>
      </c>
      <c r="F119" s="27" t="s">
        <v>249</v>
      </c>
      <c r="G119" s="27" t="s">
        <v>64</v>
      </c>
      <c r="H119" s="27">
        <v>60</v>
      </c>
      <c r="I119" s="27">
        <v>21</v>
      </c>
      <c r="J119" s="37">
        <v>-5.4600000000000004E-4</v>
      </c>
      <c r="K119" s="27">
        <v>1</v>
      </c>
      <c r="L119" s="38">
        <v>-4.5300000000000001E-4</v>
      </c>
      <c r="M119" s="27" t="s">
        <v>65</v>
      </c>
      <c r="O119" s="27" t="s">
        <v>229</v>
      </c>
      <c r="P119" s="27">
        <v>86</v>
      </c>
      <c r="Q119" s="27" t="s">
        <v>127</v>
      </c>
      <c r="R119" s="27" t="s">
        <v>377</v>
      </c>
      <c r="S119" s="27" t="s">
        <v>249</v>
      </c>
      <c r="T119" s="27" t="s">
        <v>64</v>
      </c>
      <c r="U119" s="27">
        <v>10</v>
      </c>
      <c r="V119" s="27">
        <v>22</v>
      </c>
      <c r="W119" s="37">
        <v>-5.4699999999999996E-4</v>
      </c>
      <c r="X119" s="27">
        <v>1</v>
      </c>
      <c r="Y119" s="38">
        <v>-4.5399999999999998E-4</v>
      </c>
      <c r="Z119" s="27" t="s">
        <v>65</v>
      </c>
    </row>
    <row r="120" spans="2:26" x14ac:dyDescent="0.2">
      <c r="B120" s="27" t="s">
        <v>229</v>
      </c>
      <c r="C120" s="27">
        <v>69</v>
      </c>
      <c r="D120" s="27" t="s">
        <v>128</v>
      </c>
      <c r="E120" s="27" t="s">
        <v>106</v>
      </c>
      <c r="F120" s="27" t="s">
        <v>250</v>
      </c>
      <c r="G120" s="27" t="s">
        <v>63</v>
      </c>
      <c r="H120" s="27">
        <v>60</v>
      </c>
      <c r="I120" s="27">
        <v>17</v>
      </c>
      <c r="J120" s="37">
        <v>-2.9999999999999997E-4</v>
      </c>
      <c r="K120" s="27">
        <v>6</v>
      </c>
      <c r="L120" s="38">
        <v>-2.9999999999999997E-4</v>
      </c>
      <c r="M120" s="27" t="s">
        <v>65</v>
      </c>
      <c r="O120" s="27" t="s">
        <v>229</v>
      </c>
      <c r="P120" s="27">
        <v>69</v>
      </c>
      <c r="Q120" s="27" t="s">
        <v>128</v>
      </c>
      <c r="R120" s="27" t="s">
        <v>377</v>
      </c>
      <c r="S120" s="27" t="s">
        <v>250</v>
      </c>
      <c r="T120" s="27" t="s">
        <v>63</v>
      </c>
      <c r="U120" s="27">
        <v>10</v>
      </c>
      <c r="V120" s="27">
        <v>17</v>
      </c>
      <c r="W120" s="37">
        <v>-2.8899999999999998E-4</v>
      </c>
      <c r="X120" s="27">
        <v>6</v>
      </c>
      <c r="Y120" s="38">
        <v>-2.8899999999999998E-4</v>
      </c>
      <c r="Z120" s="27" t="s">
        <v>65</v>
      </c>
    </row>
    <row r="121" spans="2:26" x14ac:dyDescent="0.2">
      <c r="B121" s="27" t="s">
        <v>229</v>
      </c>
      <c r="C121" s="27">
        <v>69</v>
      </c>
      <c r="D121" s="27" t="s">
        <v>128</v>
      </c>
      <c r="E121" s="27" t="s">
        <v>106</v>
      </c>
      <c r="F121" s="27" t="s">
        <v>251</v>
      </c>
      <c r="G121" s="27" t="s">
        <v>64</v>
      </c>
      <c r="H121" s="27">
        <v>60</v>
      </c>
      <c r="I121" s="27">
        <v>20</v>
      </c>
      <c r="J121" s="37">
        <v>-4.4799999999999999E-4</v>
      </c>
      <c r="K121" s="27">
        <v>7</v>
      </c>
      <c r="L121" s="38">
        <v>-4.4900000000000002E-4</v>
      </c>
      <c r="M121" s="27" t="s">
        <v>65</v>
      </c>
      <c r="O121" s="27" t="s">
        <v>229</v>
      </c>
      <c r="P121" s="27">
        <v>69</v>
      </c>
      <c r="Q121" s="27" t="s">
        <v>128</v>
      </c>
      <c r="R121" s="27" t="s">
        <v>377</v>
      </c>
      <c r="S121" s="27" t="s">
        <v>251</v>
      </c>
      <c r="T121" s="27" t="s">
        <v>64</v>
      </c>
      <c r="U121" s="27">
        <v>10</v>
      </c>
      <c r="V121" s="27">
        <v>20</v>
      </c>
      <c r="W121" s="37">
        <v>-4.6000000000000001E-4</v>
      </c>
      <c r="X121" s="27">
        <v>7</v>
      </c>
      <c r="Y121" s="38">
        <v>-4.6099999999999998E-4</v>
      </c>
      <c r="Z121" s="27" t="s">
        <v>65</v>
      </c>
    </row>
    <row r="122" spans="2:26" x14ac:dyDescent="0.2">
      <c r="B122" s="27" t="s">
        <v>229</v>
      </c>
      <c r="C122" s="27">
        <v>80</v>
      </c>
      <c r="D122" s="27" t="s">
        <v>127</v>
      </c>
      <c r="E122" s="27" t="s">
        <v>106</v>
      </c>
      <c r="F122" s="27" t="s">
        <v>252</v>
      </c>
      <c r="G122" s="27" t="s">
        <v>63</v>
      </c>
      <c r="H122" s="27">
        <v>60</v>
      </c>
      <c r="I122" s="27">
        <v>17</v>
      </c>
      <c r="J122" s="37">
        <v>-4.5199999999999998E-4</v>
      </c>
      <c r="K122" s="27">
        <v>3</v>
      </c>
      <c r="L122" s="38">
        <v>-3.8499999999999998E-4</v>
      </c>
      <c r="M122" s="27" t="s">
        <v>65</v>
      </c>
      <c r="O122" s="27" t="s">
        <v>229</v>
      </c>
      <c r="P122" s="27">
        <v>80</v>
      </c>
      <c r="Q122" s="27" t="s">
        <v>127</v>
      </c>
      <c r="R122" s="27" t="s">
        <v>377</v>
      </c>
      <c r="S122" s="27" t="s">
        <v>252</v>
      </c>
      <c r="T122" s="27" t="s">
        <v>63</v>
      </c>
      <c r="U122" s="27">
        <v>10</v>
      </c>
      <c r="V122" s="27">
        <v>17</v>
      </c>
      <c r="W122" s="37">
        <v>-4.44E-4</v>
      </c>
      <c r="X122" s="27">
        <v>3</v>
      </c>
      <c r="Y122" s="38">
        <v>-3.8000000000000002E-4</v>
      </c>
      <c r="Z122" s="27" t="s">
        <v>65</v>
      </c>
    </row>
    <row r="123" spans="2:26" x14ac:dyDescent="0.2">
      <c r="B123" s="27" t="s">
        <v>229</v>
      </c>
      <c r="C123" s="27">
        <v>80</v>
      </c>
      <c r="D123" s="27" t="s">
        <v>127</v>
      </c>
      <c r="E123" s="27" t="s">
        <v>106</v>
      </c>
      <c r="F123" s="27" t="s">
        <v>253</v>
      </c>
      <c r="G123" s="27" t="s">
        <v>64</v>
      </c>
      <c r="H123" s="27">
        <v>60</v>
      </c>
      <c r="I123" s="27">
        <v>20</v>
      </c>
      <c r="J123" s="37">
        <v>-4.1300000000000001E-4</v>
      </c>
      <c r="K123" s="27">
        <v>4</v>
      </c>
      <c r="L123" s="38">
        <v>-3.5500000000000001E-4</v>
      </c>
      <c r="M123" s="27" t="s">
        <v>65</v>
      </c>
      <c r="O123" s="27" t="s">
        <v>229</v>
      </c>
      <c r="P123" s="27">
        <v>80</v>
      </c>
      <c r="Q123" s="27" t="s">
        <v>127</v>
      </c>
      <c r="R123" s="27" t="s">
        <v>377</v>
      </c>
      <c r="S123" s="27" t="s">
        <v>253</v>
      </c>
      <c r="T123" s="27" t="s">
        <v>64</v>
      </c>
      <c r="U123" s="27">
        <v>10</v>
      </c>
      <c r="V123" s="27">
        <v>20</v>
      </c>
      <c r="W123" s="37">
        <v>-4.15E-4</v>
      </c>
      <c r="X123" s="27">
        <v>4</v>
      </c>
      <c r="Y123" s="38">
        <v>-3.5599999999999998E-4</v>
      </c>
      <c r="Z123" s="27" t="s">
        <v>65</v>
      </c>
    </row>
    <row r="124" spans="2:26" x14ac:dyDescent="0.2">
      <c r="B124" s="27" t="s">
        <v>229</v>
      </c>
      <c r="C124" s="27">
        <v>81</v>
      </c>
      <c r="D124" s="27" t="s">
        <v>127</v>
      </c>
      <c r="E124" s="27" t="s">
        <v>106</v>
      </c>
      <c r="F124" s="27" t="s">
        <v>254</v>
      </c>
      <c r="G124" s="27" t="s">
        <v>63</v>
      </c>
      <c r="H124" s="27">
        <v>60</v>
      </c>
      <c r="I124" s="27">
        <v>15</v>
      </c>
      <c r="J124" s="37">
        <v>-2.1599999999999999E-4</v>
      </c>
      <c r="K124" s="27">
        <v>6</v>
      </c>
      <c r="L124" s="38">
        <v>-1.8599999999999999E-4</v>
      </c>
      <c r="M124" s="27" t="s">
        <v>65</v>
      </c>
      <c r="O124" s="27" t="s">
        <v>229</v>
      </c>
      <c r="P124" s="27">
        <v>81</v>
      </c>
      <c r="Q124" s="27" t="s">
        <v>127</v>
      </c>
      <c r="R124" s="27" t="s">
        <v>377</v>
      </c>
      <c r="S124" s="27" t="s">
        <v>254</v>
      </c>
      <c r="T124" s="27" t="s">
        <v>63</v>
      </c>
      <c r="U124" s="27">
        <v>10</v>
      </c>
      <c r="V124" s="27">
        <v>15</v>
      </c>
      <c r="W124" s="37">
        <v>-2.12E-4</v>
      </c>
      <c r="X124" s="27">
        <v>6</v>
      </c>
      <c r="Y124" s="38">
        <v>-1.8200000000000001E-4</v>
      </c>
      <c r="Z124" s="27" t="s">
        <v>65</v>
      </c>
    </row>
    <row r="125" spans="2:26" x14ac:dyDescent="0.2">
      <c r="B125" s="27" t="s">
        <v>229</v>
      </c>
      <c r="C125" s="27">
        <v>81</v>
      </c>
      <c r="D125" s="27" t="s">
        <v>127</v>
      </c>
      <c r="E125" s="27" t="s">
        <v>106</v>
      </c>
      <c r="F125" s="27" t="s">
        <v>255</v>
      </c>
      <c r="G125" s="27" t="s">
        <v>64</v>
      </c>
      <c r="H125" s="27">
        <v>60</v>
      </c>
      <c r="I125" s="27">
        <v>22</v>
      </c>
      <c r="J125" s="37">
        <v>-2.34E-4</v>
      </c>
      <c r="K125" s="27">
        <v>1</v>
      </c>
      <c r="L125" s="38">
        <v>-2.0000000000000001E-4</v>
      </c>
      <c r="M125" s="27" t="s">
        <v>65</v>
      </c>
      <c r="O125" s="27" t="s">
        <v>229</v>
      </c>
      <c r="P125" s="27">
        <v>81</v>
      </c>
      <c r="Q125" s="27" t="s">
        <v>127</v>
      </c>
      <c r="R125" s="27" t="s">
        <v>377</v>
      </c>
      <c r="S125" s="27" t="s">
        <v>255</v>
      </c>
      <c r="T125" s="27" t="s">
        <v>64</v>
      </c>
      <c r="U125" s="27">
        <v>10</v>
      </c>
      <c r="V125" s="27">
        <v>22</v>
      </c>
      <c r="W125" s="37">
        <v>-2.3699999999999999E-4</v>
      </c>
      <c r="X125" s="27">
        <v>1</v>
      </c>
      <c r="Y125" s="38">
        <v>-2.02E-4</v>
      </c>
      <c r="Z125" s="27" t="s">
        <v>65</v>
      </c>
    </row>
    <row r="126" spans="2:26" x14ac:dyDescent="0.2">
      <c r="B126" s="27" t="s">
        <v>229</v>
      </c>
      <c r="C126" s="27">
        <v>68</v>
      </c>
      <c r="D126" s="27" t="s">
        <v>128</v>
      </c>
      <c r="E126" s="27" t="s">
        <v>106</v>
      </c>
      <c r="F126" s="27" t="s">
        <v>256</v>
      </c>
      <c r="G126" s="27" t="s">
        <v>63</v>
      </c>
      <c r="H126" s="27">
        <v>60</v>
      </c>
      <c r="I126" s="27">
        <v>15</v>
      </c>
      <c r="J126" s="37">
        <v>-3.0299999999999999E-4</v>
      </c>
      <c r="K126" s="27">
        <v>6</v>
      </c>
      <c r="L126" s="38">
        <v>-3.0400000000000002E-4</v>
      </c>
      <c r="M126" s="27" t="s">
        <v>65</v>
      </c>
      <c r="O126" s="27" t="s">
        <v>229</v>
      </c>
      <c r="P126" s="27">
        <v>68</v>
      </c>
      <c r="Q126" s="27" t="s">
        <v>128</v>
      </c>
      <c r="R126" s="27" t="s">
        <v>377</v>
      </c>
      <c r="S126" s="27" t="s">
        <v>256</v>
      </c>
      <c r="T126" s="27" t="s">
        <v>63</v>
      </c>
      <c r="U126" s="27">
        <v>10</v>
      </c>
      <c r="V126" s="27">
        <v>15</v>
      </c>
      <c r="W126" s="37">
        <v>-2.92E-4</v>
      </c>
      <c r="X126" s="27">
        <v>12</v>
      </c>
      <c r="Y126" s="38">
        <v>-2.9300000000000002E-4</v>
      </c>
      <c r="Z126" s="27" t="s">
        <v>65</v>
      </c>
    </row>
    <row r="127" spans="2:26" x14ac:dyDescent="0.2">
      <c r="B127" s="27" t="s">
        <v>229</v>
      </c>
      <c r="C127" s="27">
        <v>68</v>
      </c>
      <c r="D127" s="27" t="s">
        <v>128</v>
      </c>
      <c r="E127" s="27" t="s">
        <v>106</v>
      </c>
      <c r="F127" s="27" t="s">
        <v>257</v>
      </c>
      <c r="G127" s="27" t="s">
        <v>64</v>
      </c>
      <c r="H127" s="27">
        <v>60</v>
      </c>
      <c r="I127" s="27">
        <v>20</v>
      </c>
      <c r="J127" s="37">
        <v>-4.5100000000000001E-4</v>
      </c>
      <c r="K127" s="27">
        <v>1</v>
      </c>
      <c r="L127" s="38">
        <v>-4.5199999999999998E-4</v>
      </c>
      <c r="M127" s="27" t="s">
        <v>65</v>
      </c>
      <c r="O127" s="27" t="s">
        <v>229</v>
      </c>
      <c r="P127" s="27">
        <v>68</v>
      </c>
      <c r="Q127" s="27" t="s">
        <v>128</v>
      </c>
      <c r="R127" s="27" t="s">
        <v>377</v>
      </c>
      <c r="S127" s="27" t="s">
        <v>257</v>
      </c>
      <c r="T127" s="27" t="s">
        <v>64</v>
      </c>
      <c r="U127" s="27">
        <v>10</v>
      </c>
      <c r="V127" s="27">
        <v>21</v>
      </c>
      <c r="W127" s="37">
        <v>-4.6299999999999998E-4</v>
      </c>
      <c r="X127" s="27">
        <v>1</v>
      </c>
      <c r="Y127" s="38">
        <v>-4.6500000000000003E-4</v>
      </c>
      <c r="Z127" s="27" t="s">
        <v>65</v>
      </c>
    </row>
    <row r="128" spans="2:26" x14ac:dyDescent="0.2">
      <c r="B128" s="27" t="s">
        <v>229</v>
      </c>
      <c r="C128" s="27">
        <v>83</v>
      </c>
      <c r="D128" s="27" t="s">
        <v>127</v>
      </c>
      <c r="E128" s="27" t="s">
        <v>106</v>
      </c>
      <c r="F128" s="27" t="s">
        <v>258</v>
      </c>
      <c r="G128" s="27" t="s">
        <v>63</v>
      </c>
      <c r="H128" s="27">
        <v>60</v>
      </c>
      <c r="I128" s="27">
        <v>17</v>
      </c>
      <c r="J128" s="37">
        <v>-6.3100000000000005E-4</v>
      </c>
      <c r="K128" s="27">
        <v>3</v>
      </c>
      <c r="L128" s="38">
        <v>-5.1699999999999999E-4</v>
      </c>
      <c r="M128" s="27" t="s">
        <v>65</v>
      </c>
      <c r="O128" s="27" t="s">
        <v>229</v>
      </c>
      <c r="P128" s="27">
        <v>83</v>
      </c>
      <c r="Q128" s="27" t="s">
        <v>127</v>
      </c>
      <c r="R128" s="27" t="s">
        <v>377</v>
      </c>
      <c r="S128" s="27" t="s">
        <v>258</v>
      </c>
      <c r="T128" s="27" t="s">
        <v>63</v>
      </c>
      <c r="U128" s="27">
        <v>10</v>
      </c>
      <c r="V128" s="27">
        <v>17</v>
      </c>
      <c r="W128" s="37">
        <v>-6.2299999999999996E-4</v>
      </c>
      <c r="X128" s="27">
        <v>3</v>
      </c>
      <c r="Y128" s="38">
        <v>-5.1099999999999995E-4</v>
      </c>
      <c r="Z128" s="27" t="s">
        <v>65</v>
      </c>
    </row>
    <row r="129" spans="2:26" x14ac:dyDescent="0.2">
      <c r="B129" s="27" t="s">
        <v>229</v>
      </c>
      <c r="C129" s="27">
        <v>83</v>
      </c>
      <c r="D129" s="27" t="s">
        <v>127</v>
      </c>
      <c r="E129" s="27" t="s">
        <v>106</v>
      </c>
      <c r="F129" s="27" t="s">
        <v>259</v>
      </c>
      <c r="G129" s="27" t="s">
        <v>64</v>
      </c>
      <c r="H129" s="27">
        <v>60</v>
      </c>
      <c r="I129" s="27">
        <v>20</v>
      </c>
      <c r="J129" s="37">
        <v>-5.2800000000000004E-4</v>
      </c>
      <c r="K129" s="27">
        <v>4</v>
      </c>
      <c r="L129" s="38">
        <v>-4.44E-4</v>
      </c>
      <c r="M129" s="27" t="s">
        <v>65</v>
      </c>
      <c r="O129" s="27" t="s">
        <v>229</v>
      </c>
      <c r="P129" s="27">
        <v>83</v>
      </c>
      <c r="Q129" s="27" t="s">
        <v>127</v>
      </c>
      <c r="R129" s="27" t="s">
        <v>377</v>
      </c>
      <c r="S129" s="27" t="s">
        <v>259</v>
      </c>
      <c r="T129" s="27" t="s">
        <v>64</v>
      </c>
      <c r="U129" s="27">
        <v>10</v>
      </c>
      <c r="V129" s="27">
        <v>20</v>
      </c>
      <c r="W129" s="37">
        <v>-5.2599999999999999E-4</v>
      </c>
      <c r="X129" s="27">
        <v>4</v>
      </c>
      <c r="Y129" s="38">
        <v>-4.4299999999999998E-4</v>
      </c>
      <c r="Z129" s="27" t="s">
        <v>65</v>
      </c>
    </row>
    <row r="130" spans="2:26" x14ac:dyDescent="0.2">
      <c r="B130" s="27" t="s">
        <v>229</v>
      </c>
      <c r="C130" s="27">
        <v>84</v>
      </c>
      <c r="D130" s="27" t="s">
        <v>127</v>
      </c>
      <c r="E130" s="27" t="s">
        <v>106</v>
      </c>
      <c r="F130" s="27" t="s">
        <v>260</v>
      </c>
      <c r="G130" s="27" t="s">
        <v>63</v>
      </c>
      <c r="H130" s="27">
        <v>60</v>
      </c>
      <c r="I130" s="27">
        <v>16</v>
      </c>
      <c r="J130" s="37">
        <v>-6.5200000000000002E-4</v>
      </c>
      <c r="K130" s="27">
        <v>4</v>
      </c>
      <c r="L130" s="38">
        <v>5.5500000000000005E-4</v>
      </c>
      <c r="M130" s="27" t="s">
        <v>65</v>
      </c>
      <c r="O130" s="27" t="s">
        <v>229</v>
      </c>
      <c r="P130" s="27">
        <v>84</v>
      </c>
      <c r="Q130" s="27" t="s">
        <v>127</v>
      </c>
      <c r="R130" s="27" t="s">
        <v>377</v>
      </c>
      <c r="S130" s="27" t="s">
        <v>260</v>
      </c>
      <c r="T130" s="27" t="s">
        <v>63</v>
      </c>
      <c r="U130" s="27">
        <v>10</v>
      </c>
      <c r="V130" s="27">
        <v>16</v>
      </c>
      <c r="W130" s="37">
        <v>-6.4400000000000004E-4</v>
      </c>
      <c r="X130" s="27">
        <v>4</v>
      </c>
      <c r="Y130" s="38">
        <v>5.3899999999999998E-4</v>
      </c>
      <c r="Z130" s="27" t="s">
        <v>65</v>
      </c>
    </row>
    <row r="131" spans="2:26" x14ac:dyDescent="0.2">
      <c r="B131" s="27" t="s">
        <v>229</v>
      </c>
      <c r="C131" s="27">
        <v>84</v>
      </c>
      <c r="D131" s="27" t="s">
        <v>127</v>
      </c>
      <c r="E131" s="27" t="s">
        <v>106</v>
      </c>
      <c r="F131" s="27" t="s">
        <v>261</v>
      </c>
      <c r="G131" s="27" t="s">
        <v>64</v>
      </c>
      <c r="H131" s="27">
        <v>60</v>
      </c>
      <c r="I131" s="27">
        <v>20</v>
      </c>
      <c r="J131" s="37">
        <v>-5.4600000000000004E-4</v>
      </c>
      <c r="K131" s="27">
        <v>1</v>
      </c>
      <c r="L131" s="38">
        <v>-4.5300000000000001E-4</v>
      </c>
      <c r="M131" s="27" t="s">
        <v>65</v>
      </c>
      <c r="O131" s="27" t="s">
        <v>229</v>
      </c>
      <c r="P131" s="27">
        <v>84</v>
      </c>
      <c r="Q131" s="27" t="s">
        <v>127</v>
      </c>
      <c r="R131" s="27" t="s">
        <v>377</v>
      </c>
      <c r="S131" s="27" t="s">
        <v>261</v>
      </c>
      <c r="T131" s="27" t="s">
        <v>64</v>
      </c>
      <c r="U131" s="27">
        <v>10</v>
      </c>
      <c r="V131" s="27">
        <v>21</v>
      </c>
      <c r="W131" s="37">
        <v>-5.4699999999999996E-4</v>
      </c>
      <c r="X131" s="27">
        <v>1</v>
      </c>
      <c r="Y131" s="38">
        <v>-4.5399999999999998E-4</v>
      </c>
      <c r="Z131" s="27" t="s">
        <v>65</v>
      </c>
    </row>
    <row r="132" spans="2:26" x14ac:dyDescent="0.2">
      <c r="B132" s="27" t="s">
        <v>229</v>
      </c>
      <c r="C132" s="27">
        <v>70</v>
      </c>
      <c r="D132" s="27" t="s">
        <v>128</v>
      </c>
      <c r="E132" s="27" t="s">
        <v>106</v>
      </c>
      <c r="F132" s="27" t="s">
        <v>262</v>
      </c>
      <c r="G132" s="27" t="s">
        <v>63</v>
      </c>
      <c r="H132" s="27">
        <v>60</v>
      </c>
      <c r="I132" s="27">
        <v>15</v>
      </c>
      <c r="J132" s="37">
        <v>-3.01E-4</v>
      </c>
      <c r="K132" s="27">
        <v>12</v>
      </c>
      <c r="L132" s="38">
        <v>-3.01E-4</v>
      </c>
      <c r="M132" s="27" t="s">
        <v>65</v>
      </c>
      <c r="O132" s="27" t="s">
        <v>229</v>
      </c>
      <c r="P132" s="27">
        <v>70</v>
      </c>
      <c r="Q132" s="27" t="s">
        <v>128</v>
      </c>
      <c r="R132" s="27" t="s">
        <v>377</v>
      </c>
      <c r="S132" s="27" t="s">
        <v>262</v>
      </c>
      <c r="T132" s="27" t="s">
        <v>63</v>
      </c>
      <c r="U132" s="27">
        <v>10</v>
      </c>
      <c r="V132" s="27">
        <v>15</v>
      </c>
      <c r="W132" s="37">
        <v>-2.9100000000000003E-4</v>
      </c>
      <c r="X132" s="27">
        <v>12</v>
      </c>
      <c r="Y132" s="38">
        <v>-2.9100000000000003E-4</v>
      </c>
      <c r="Z132" s="27" t="s">
        <v>65</v>
      </c>
    </row>
    <row r="133" spans="2:26" x14ac:dyDescent="0.2">
      <c r="B133" s="27" t="s">
        <v>229</v>
      </c>
      <c r="C133" s="27">
        <v>70</v>
      </c>
      <c r="D133" s="27" t="s">
        <v>128</v>
      </c>
      <c r="E133" s="27" t="s">
        <v>106</v>
      </c>
      <c r="F133" s="27" t="s">
        <v>263</v>
      </c>
      <c r="G133" s="27" t="s">
        <v>64</v>
      </c>
      <c r="H133" s="27">
        <v>60</v>
      </c>
      <c r="I133" s="27">
        <v>22</v>
      </c>
      <c r="J133" s="37">
        <v>-4.4999999999999999E-4</v>
      </c>
      <c r="K133" s="27">
        <v>1</v>
      </c>
      <c r="L133" s="38">
        <v>-4.4999999999999999E-4</v>
      </c>
      <c r="M133" s="27" t="s">
        <v>65</v>
      </c>
      <c r="O133" s="27" t="s">
        <v>229</v>
      </c>
      <c r="P133" s="27">
        <v>70</v>
      </c>
      <c r="Q133" s="27" t="s">
        <v>128</v>
      </c>
      <c r="R133" s="27" t="s">
        <v>377</v>
      </c>
      <c r="S133" s="27" t="s">
        <v>263</v>
      </c>
      <c r="T133" s="27" t="s">
        <v>64</v>
      </c>
      <c r="U133" s="27">
        <v>10</v>
      </c>
      <c r="V133" s="27">
        <v>22</v>
      </c>
      <c r="W133" s="37">
        <v>-4.6299999999999998E-4</v>
      </c>
      <c r="X133" s="27">
        <v>1</v>
      </c>
      <c r="Y133" s="38">
        <v>-4.6299999999999998E-4</v>
      </c>
      <c r="Z133" s="27" t="s">
        <v>65</v>
      </c>
    </row>
    <row r="134" spans="2:26" x14ac:dyDescent="0.2">
      <c r="B134" s="27" t="s">
        <v>229</v>
      </c>
      <c r="C134" s="27">
        <v>79</v>
      </c>
      <c r="D134" s="27" t="s">
        <v>127</v>
      </c>
      <c r="E134" s="27" t="s">
        <v>106</v>
      </c>
      <c r="F134" s="27" t="s">
        <v>264</v>
      </c>
      <c r="G134" s="27" t="s">
        <v>63</v>
      </c>
      <c r="H134" s="27">
        <v>60</v>
      </c>
      <c r="I134" s="27">
        <v>15</v>
      </c>
      <c r="J134" s="37">
        <v>-4.5399999999999998E-4</v>
      </c>
      <c r="K134" s="27">
        <v>6</v>
      </c>
      <c r="L134" s="38">
        <v>-3.8699999999999997E-4</v>
      </c>
      <c r="M134" s="27" t="s">
        <v>65</v>
      </c>
      <c r="O134" s="27" t="s">
        <v>229</v>
      </c>
      <c r="P134" s="27">
        <v>79</v>
      </c>
      <c r="Q134" s="27" t="s">
        <v>127</v>
      </c>
      <c r="R134" s="27" t="s">
        <v>377</v>
      </c>
      <c r="S134" s="27" t="s">
        <v>264</v>
      </c>
      <c r="T134" s="27" t="s">
        <v>63</v>
      </c>
      <c r="U134" s="27">
        <v>10</v>
      </c>
      <c r="V134" s="27">
        <v>15</v>
      </c>
      <c r="W134" s="37">
        <v>-4.4700000000000002E-4</v>
      </c>
      <c r="X134" s="27">
        <v>6</v>
      </c>
      <c r="Y134" s="38">
        <v>-3.8200000000000002E-4</v>
      </c>
      <c r="Z134" s="27" t="s">
        <v>65</v>
      </c>
    </row>
    <row r="135" spans="2:26" x14ac:dyDescent="0.2">
      <c r="B135" s="27" t="s">
        <v>229</v>
      </c>
      <c r="C135" s="27">
        <v>79</v>
      </c>
      <c r="D135" s="27" t="s">
        <v>127</v>
      </c>
      <c r="E135" s="27" t="s">
        <v>106</v>
      </c>
      <c r="F135" s="27" t="s">
        <v>265</v>
      </c>
      <c r="G135" s="27" t="s">
        <v>64</v>
      </c>
      <c r="H135" s="27">
        <v>60</v>
      </c>
      <c r="I135" s="27">
        <v>22</v>
      </c>
      <c r="J135" s="37">
        <v>-4.1599999999999997E-4</v>
      </c>
      <c r="K135" s="27">
        <v>1</v>
      </c>
      <c r="L135" s="38">
        <v>-3.57E-4</v>
      </c>
      <c r="M135" s="27" t="s">
        <v>65</v>
      </c>
      <c r="O135" s="27" t="s">
        <v>229</v>
      </c>
      <c r="P135" s="27">
        <v>79</v>
      </c>
      <c r="Q135" s="27" t="s">
        <v>127</v>
      </c>
      <c r="R135" s="27" t="s">
        <v>377</v>
      </c>
      <c r="S135" s="27" t="s">
        <v>265</v>
      </c>
      <c r="T135" s="27" t="s">
        <v>64</v>
      </c>
      <c r="U135" s="27">
        <v>10</v>
      </c>
      <c r="V135" s="27">
        <v>22</v>
      </c>
      <c r="W135" s="37">
        <v>-4.1800000000000002E-4</v>
      </c>
      <c r="X135" s="27">
        <v>1</v>
      </c>
      <c r="Y135" s="38">
        <v>-3.6000000000000002E-4</v>
      </c>
      <c r="Z135" s="27" t="s">
        <v>65</v>
      </c>
    </row>
    <row r="136" spans="2:26" x14ac:dyDescent="0.2">
      <c r="B136" s="27" t="s">
        <v>229</v>
      </c>
      <c r="C136" s="27">
        <v>63</v>
      </c>
      <c r="D136" s="27" t="s">
        <v>126</v>
      </c>
      <c r="E136" s="27" t="s">
        <v>106</v>
      </c>
      <c r="F136" s="27" t="s">
        <v>266</v>
      </c>
      <c r="G136" s="27" t="s">
        <v>63</v>
      </c>
      <c r="H136" s="27">
        <v>60</v>
      </c>
      <c r="I136" s="27">
        <v>11</v>
      </c>
      <c r="J136" s="37">
        <v>-5.4699999999999996E-4</v>
      </c>
      <c r="K136" s="27">
        <v>3</v>
      </c>
      <c r="L136" s="38">
        <v>-4.5399999999999998E-4</v>
      </c>
      <c r="M136" s="27" t="s">
        <v>65</v>
      </c>
      <c r="O136" s="27" t="s">
        <v>229</v>
      </c>
      <c r="P136" s="27">
        <v>63</v>
      </c>
      <c r="Q136" s="27" t="s">
        <v>126</v>
      </c>
      <c r="R136" s="27" t="s">
        <v>377</v>
      </c>
      <c r="S136" s="27" t="s">
        <v>266</v>
      </c>
      <c r="T136" s="27" t="s">
        <v>63</v>
      </c>
      <c r="U136" s="27">
        <v>10</v>
      </c>
      <c r="V136" s="27">
        <v>11</v>
      </c>
      <c r="W136" s="37">
        <v>-5.3600000000000002E-4</v>
      </c>
      <c r="X136" s="27">
        <v>3</v>
      </c>
      <c r="Y136" s="38">
        <v>-4.46E-4</v>
      </c>
      <c r="Z136" s="27" t="s">
        <v>65</v>
      </c>
    </row>
    <row r="137" spans="2:26" x14ac:dyDescent="0.2">
      <c r="B137" s="27" t="s">
        <v>229</v>
      </c>
      <c r="C137" s="27">
        <v>63</v>
      </c>
      <c r="D137" s="27" t="s">
        <v>126</v>
      </c>
      <c r="E137" s="27" t="s">
        <v>106</v>
      </c>
      <c r="F137" s="27" t="s">
        <v>267</v>
      </c>
      <c r="G137" s="27" t="s">
        <v>64</v>
      </c>
      <c r="H137" s="27">
        <v>60</v>
      </c>
      <c r="I137" s="27">
        <v>14</v>
      </c>
      <c r="J137" s="37">
        <v>-4.44E-4</v>
      </c>
      <c r="K137" s="27">
        <v>4</v>
      </c>
      <c r="L137" s="38">
        <v>-3.7300000000000001E-4</v>
      </c>
      <c r="M137" s="27" t="s">
        <v>65</v>
      </c>
      <c r="O137" s="27" t="s">
        <v>229</v>
      </c>
      <c r="P137" s="27">
        <v>63</v>
      </c>
      <c r="Q137" s="27" t="s">
        <v>126</v>
      </c>
      <c r="R137" s="27" t="s">
        <v>377</v>
      </c>
      <c r="S137" s="27" t="s">
        <v>267</v>
      </c>
      <c r="T137" s="27" t="s">
        <v>64</v>
      </c>
      <c r="U137" s="27">
        <v>10</v>
      </c>
      <c r="V137" s="27">
        <v>14</v>
      </c>
      <c r="W137" s="37">
        <v>-4.4799999999999999E-4</v>
      </c>
      <c r="X137" s="27">
        <v>4</v>
      </c>
      <c r="Y137" s="38">
        <v>-3.7599999999999998E-4</v>
      </c>
      <c r="Z137" s="27" t="s">
        <v>65</v>
      </c>
    </row>
    <row r="138" spans="2:26" x14ac:dyDescent="0.2">
      <c r="B138" s="27" t="s">
        <v>229</v>
      </c>
      <c r="C138" s="27">
        <v>75</v>
      </c>
      <c r="D138" s="27" t="s">
        <v>127</v>
      </c>
      <c r="E138" s="27" t="s">
        <v>106</v>
      </c>
      <c r="F138" s="27" t="s">
        <v>268</v>
      </c>
      <c r="G138" s="27" t="s">
        <v>63</v>
      </c>
      <c r="H138" s="27">
        <v>60</v>
      </c>
      <c r="I138" s="27">
        <v>17</v>
      </c>
      <c r="J138" s="37">
        <v>-5.4900000000000001E-4</v>
      </c>
      <c r="K138" s="27">
        <v>4</v>
      </c>
      <c r="L138" s="38">
        <v>4.6799999999999999E-4</v>
      </c>
      <c r="M138" s="27" t="s">
        <v>65</v>
      </c>
      <c r="O138" s="27" t="s">
        <v>229</v>
      </c>
      <c r="P138" s="27">
        <v>75</v>
      </c>
      <c r="Q138" s="27" t="s">
        <v>127</v>
      </c>
      <c r="R138" s="27" t="s">
        <v>377</v>
      </c>
      <c r="S138" s="27" t="s">
        <v>268</v>
      </c>
      <c r="T138" s="27" t="s">
        <v>63</v>
      </c>
      <c r="U138" s="27">
        <v>10</v>
      </c>
      <c r="V138" s="27">
        <v>17</v>
      </c>
      <c r="W138" s="37">
        <v>-5.4299999999999997E-4</v>
      </c>
      <c r="X138" s="27">
        <v>3</v>
      </c>
      <c r="Y138" s="38">
        <v>-4.6000000000000001E-4</v>
      </c>
      <c r="Z138" s="27" t="s">
        <v>65</v>
      </c>
    </row>
    <row r="139" spans="2:26" x14ac:dyDescent="0.2">
      <c r="B139" s="27" t="s">
        <v>229</v>
      </c>
      <c r="C139" s="27">
        <v>75</v>
      </c>
      <c r="D139" s="27" t="s">
        <v>127</v>
      </c>
      <c r="E139" s="27" t="s">
        <v>106</v>
      </c>
      <c r="F139" s="27" t="s">
        <v>269</v>
      </c>
      <c r="G139" s="27" t="s">
        <v>64</v>
      </c>
      <c r="H139" s="27">
        <v>60</v>
      </c>
      <c r="I139" s="27">
        <v>20</v>
      </c>
      <c r="J139" s="37">
        <v>-4.7100000000000001E-4</v>
      </c>
      <c r="K139" s="27">
        <v>4</v>
      </c>
      <c r="L139" s="38">
        <v>-4.0200000000000001E-4</v>
      </c>
      <c r="M139" s="27" t="s">
        <v>65</v>
      </c>
      <c r="O139" s="27" t="s">
        <v>229</v>
      </c>
      <c r="P139" s="27">
        <v>75</v>
      </c>
      <c r="Q139" s="27" t="s">
        <v>127</v>
      </c>
      <c r="R139" s="27" t="s">
        <v>377</v>
      </c>
      <c r="S139" s="27" t="s">
        <v>269</v>
      </c>
      <c r="T139" s="27" t="s">
        <v>64</v>
      </c>
      <c r="U139" s="27">
        <v>10</v>
      </c>
      <c r="V139" s="27">
        <v>20</v>
      </c>
      <c r="W139" s="37">
        <v>-4.7399999999999997E-4</v>
      </c>
      <c r="X139" s="27">
        <v>4</v>
      </c>
      <c r="Y139" s="38">
        <v>-4.0400000000000001E-4</v>
      </c>
      <c r="Z139" s="27" t="s">
        <v>65</v>
      </c>
    </row>
    <row r="140" spans="2:26" x14ac:dyDescent="0.2">
      <c r="B140" s="27" t="s">
        <v>229</v>
      </c>
      <c r="C140" s="27">
        <v>71</v>
      </c>
      <c r="D140" s="27" t="s">
        <v>128</v>
      </c>
      <c r="E140" s="27" t="s">
        <v>106</v>
      </c>
      <c r="F140" s="27" t="s">
        <v>270</v>
      </c>
      <c r="G140" s="27" t="s">
        <v>63</v>
      </c>
      <c r="H140" s="27">
        <v>60</v>
      </c>
      <c r="I140" s="27">
        <v>17</v>
      </c>
      <c r="J140" s="37">
        <v>-3.4000000000000002E-4</v>
      </c>
      <c r="K140" s="27">
        <v>6</v>
      </c>
      <c r="L140" s="38">
        <v>-3.1399999999999999E-4</v>
      </c>
      <c r="M140" s="27" t="s">
        <v>65</v>
      </c>
      <c r="O140" s="27" t="s">
        <v>229</v>
      </c>
      <c r="P140" s="27">
        <v>71</v>
      </c>
      <c r="Q140" s="27" t="s">
        <v>128</v>
      </c>
      <c r="R140" s="27" t="s">
        <v>377</v>
      </c>
      <c r="S140" s="27" t="s">
        <v>270</v>
      </c>
      <c r="T140" s="27" t="s">
        <v>63</v>
      </c>
      <c r="U140" s="27">
        <v>10</v>
      </c>
      <c r="V140" s="27">
        <v>17</v>
      </c>
      <c r="W140" s="37">
        <v>-3.28E-4</v>
      </c>
      <c r="X140" s="27">
        <v>6</v>
      </c>
      <c r="Y140" s="38">
        <v>-3.0200000000000002E-4</v>
      </c>
      <c r="Z140" s="27" t="s">
        <v>65</v>
      </c>
    </row>
    <row r="141" spans="2:26" x14ac:dyDescent="0.2">
      <c r="B141" s="27" t="s">
        <v>229</v>
      </c>
      <c r="C141" s="27">
        <v>71</v>
      </c>
      <c r="D141" s="27" t="s">
        <v>128</v>
      </c>
      <c r="E141" s="27" t="s">
        <v>106</v>
      </c>
      <c r="F141" s="27" t="s">
        <v>271</v>
      </c>
      <c r="G141" s="27" t="s">
        <v>64</v>
      </c>
      <c r="H141" s="27">
        <v>60</v>
      </c>
      <c r="I141" s="27">
        <v>20</v>
      </c>
      <c r="J141" s="37">
        <v>-5.1099999999999995E-4</v>
      </c>
      <c r="K141" s="27">
        <v>7</v>
      </c>
      <c r="L141" s="38">
        <v>-4.8799999999999999E-4</v>
      </c>
      <c r="M141" s="27" t="s">
        <v>65</v>
      </c>
      <c r="O141" s="27" t="s">
        <v>229</v>
      </c>
      <c r="P141" s="27">
        <v>71</v>
      </c>
      <c r="Q141" s="27" t="s">
        <v>128</v>
      </c>
      <c r="R141" s="27" t="s">
        <v>377</v>
      </c>
      <c r="S141" s="27" t="s">
        <v>271</v>
      </c>
      <c r="T141" s="27" t="s">
        <v>64</v>
      </c>
      <c r="U141" s="27">
        <v>10</v>
      </c>
      <c r="V141" s="27">
        <v>20</v>
      </c>
      <c r="W141" s="37">
        <v>-5.2300000000000003E-4</v>
      </c>
      <c r="X141" s="27">
        <v>7</v>
      </c>
      <c r="Y141" s="38">
        <v>-5.0000000000000001E-4</v>
      </c>
      <c r="Z141" s="27" t="s">
        <v>65</v>
      </c>
    </row>
    <row r="142" spans="2:26" x14ac:dyDescent="0.2">
      <c r="B142" s="27" t="s">
        <v>229</v>
      </c>
      <c r="C142" s="27">
        <v>72</v>
      </c>
      <c r="D142" s="27" t="s">
        <v>128</v>
      </c>
      <c r="E142" s="27" t="s">
        <v>106</v>
      </c>
      <c r="F142" s="27" t="s">
        <v>272</v>
      </c>
      <c r="G142" s="27" t="s">
        <v>63</v>
      </c>
      <c r="H142" s="27">
        <v>60</v>
      </c>
      <c r="I142" s="27">
        <v>17</v>
      </c>
      <c r="J142" s="37">
        <v>-3.3799999999999998E-4</v>
      </c>
      <c r="K142" s="27">
        <v>6</v>
      </c>
      <c r="L142" s="38">
        <v>-3.1199999999999999E-4</v>
      </c>
      <c r="M142" s="27" t="s">
        <v>65</v>
      </c>
      <c r="O142" s="27" t="s">
        <v>229</v>
      </c>
      <c r="P142" s="27">
        <v>72</v>
      </c>
      <c r="Q142" s="27" t="s">
        <v>128</v>
      </c>
      <c r="R142" s="27" t="s">
        <v>377</v>
      </c>
      <c r="S142" s="27" t="s">
        <v>272</v>
      </c>
      <c r="T142" s="27" t="s">
        <v>63</v>
      </c>
      <c r="U142" s="27">
        <v>10</v>
      </c>
      <c r="V142" s="27">
        <v>17</v>
      </c>
      <c r="W142" s="37">
        <v>-3.2499999999999999E-4</v>
      </c>
      <c r="X142" s="27">
        <v>6</v>
      </c>
      <c r="Y142" s="38">
        <v>-2.9999999999999997E-4</v>
      </c>
      <c r="Z142" s="27" t="s">
        <v>65</v>
      </c>
    </row>
    <row r="143" spans="2:26" x14ac:dyDescent="0.2">
      <c r="B143" s="27" t="s">
        <v>229</v>
      </c>
      <c r="C143" s="27">
        <v>72</v>
      </c>
      <c r="D143" s="27" t="s">
        <v>128</v>
      </c>
      <c r="E143" s="27" t="s">
        <v>106</v>
      </c>
      <c r="F143" s="27" t="s">
        <v>273</v>
      </c>
      <c r="G143" s="27" t="s">
        <v>64</v>
      </c>
      <c r="H143" s="27">
        <v>60</v>
      </c>
      <c r="I143" s="27">
        <v>20</v>
      </c>
      <c r="J143" s="37">
        <v>-5.0699999999999996E-4</v>
      </c>
      <c r="K143" s="27">
        <v>7</v>
      </c>
      <c r="L143" s="38">
        <v>-4.8500000000000003E-4</v>
      </c>
      <c r="M143" s="27" t="s">
        <v>65</v>
      </c>
      <c r="O143" s="27" t="s">
        <v>229</v>
      </c>
      <c r="P143" s="27">
        <v>72</v>
      </c>
      <c r="Q143" s="27" t="s">
        <v>128</v>
      </c>
      <c r="R143" s="27" t="s">
        <v>377</v>
      </c>
      <c r="S143" s="27" t="s">
        <v>273</v>
      </c>
      <c r="T143" s="27" t="s">
        <v>64</v>
      </c>
      <c r="U143" s="27">
        <v>10</v>
      </c>
      <c r="V143" s="27">
        <v>20</v>
      </c>
      <c r="W143" s="37">
        <v>-5.1900000000000004E-4</v>
      </c>
      <c r="X143" s="27">
        <v>7</v>
      </c>
      <c r="Y143" s="38">
        <v>-4.9700000000000005E-4</v>
      </c>
      <c r="Z143" s="27" t="s">
        <v>65</v>
      </c>
    </row>
    <row r="144" spans="2:26" x14ac:dyDescent="0.2">
      <c r="B144" s="27" t="s">
        <v>229</v>
      </c>
      <c r="C144" s="27">
        <v>76</v>
      </c>
      <c r="D144" s="27" t="s">
        <v>127</v>
      </c>
      <c r="E144" s="27" t="s">
        <v>106</v>
      </c>
      <c r="F144" s="27" t="s">
        <v>274</v>
      </c>
      <c r="G144" s="27" t="s">
        <v>63</v>
      </c>
      <c r="H144" s="27">
        <v>60</v>
      </c>
      <c r="I144" s="27">
        <v>17</v>
      </c>
      <c r="J144" s="37">
        <v>-5.1800000000000001E-4</v>
      </c>
      <c r="K144" s="27">
        <v>3</v>
      </c>
      <c r="L144" s="38">
        <v>-4.46E-4</v>
      </c>
      <c r="M144" s="27" t="s">
        <v>65</v>
      </c>
      <c r="O144" s="27" t="s">
        <v>229</v>
      </c>
      <c r="P144" s="27">
        <v>76</v>
      </c>
      <c r="Q144" s="27" t="s">
        <v>127</v>
      </c>
      <c r="R144" s="27" t="s">
        <v>377</v>
      </c>
      <c r="S144" s="27" t="s">
        <v>274</v>
      </c>
      <c r="T144" s="27" t="s">
        <v>63</v>
      </c>
      <c r="U144" s="27">
        <v>10</v>
      </c>
      <c r="V144" s="27">
        <v>17</v>
      </c>
      <c r="W144" s="37">
        <v>-5.1099999999999995E-4</v>
      </c>
      <c r="X144" s="27">
        <v>3</v>
      </c>
      <c r="Y144" s="38">
        <v>-4.4099999999999999E-4</v>
      </c>
      <c r="Z144" s="27" t="s">
        <v>65</v>
      </c>
    </row>
    <row r="145" spans="2:26" x14ac:dyDescent="0.2">
      <c r="B145" s="27" t="s">
        <v>229</v>
      </c>
      <c r="C145" s="27">
        <v>76</v>
      </c>
      <c r="D145" s="27" t="s">
        <v>127</v>
      </c>
      <c r="E145" s="27" t="s">
        <v>106</v>
      </c>
      <c r="F145" s="27" t="s">
        <v>275</v>
      </c>
      <c r="G145" s="27" t="s">
        <v>64</v>
      </c>
      <c r="H145" s="27">
        <v>60</v>
      </c>
      <c r="I145" s="27">
        <v>20</v>
      </c>
      <c r="J145" s="37">
        <v>-4.4799999999999999E-4</v>
      </c>
      <c r="K145" s="27">
        <v>4</v>
      </c>
      <c r="L145" s="38">
        <v>-3.8699999999999997E-4</v>
      </c>
      <c r="M145" s="27" t="s">
        <v>65</v>
      </c>
      <c r="O145" s="27" t="s">
        <v>229</v>
      </c>
      <c r="P145" s="27">
        <v>76</v>
      </c>
      <c r="Q145" s="27" t="s">
        <v>127</v>
      </c>
      <c r="R145" s="27" t="s">
        <v>377</v>
      </c>
      <c r="S145" s="27" t="s">
        <v>275</v>
      </c>
      <c r="T145" s="27" t="s">
        <v>64</v>
      </c>
      <c r="U145" s="27">
        <v>10</v>
      </c>
      <c r="V145" s="27">
        <v>20</v>
      </c>
      <c r="W145" s="37">
        <v>-4.4999999999999999E-4</v>
      </c>
      <c r="X145" s="27">
        <v>4</v>
      </c>
      <c r="Y145" s="38">
        <v>-3.8900000000000002E-4</v>
      </c>
      <c r="Z145" s="27" t="s">
        <v>65</v>
      </c>
    </row>
    <row r="146" spans="2:26" x14ac:dyDescent="0.2">
      <c r="B146" s="27" t="s">
        <v>229</v>
      </c>
      <c r="C146" s="27">
        <v>64</v>
      </c>
      <c r="D146" s="27" t="s">
        <v>126</v>
      </c>
      <c r="E146" s="27" t="s">
        <v>106</v>
      </c>
      <c r="F146" s="27" t="s">
        <v>276</v>
      </c>
      <c r="G146" s="27" t="s">
        <v>63</v>
      </c>
      <c r="H146" s="27">
        <v>60</v>
      </c>
      <c r="I146" s="27">
        <v>11</v>
      </c>
      <c r="J146" s="37">
        <v>-1.1720000000000001E-3</v>
      </c>
      <c r="K146" s="27">
        <v>4</v>
      </c>
      <c r="L146" s="38">
        <v>1.124E-3</v>
      </c>
      <c r="M146" s="27" t="s">
        <v>65</v>
      </c>
      <c r="O146" s="27" t="s">
        <v>229</v>
      </c>
      <c r="P146" s="27">
        <v>64</v>
      </c>
      <c r="Q146" s="27" t="s">
        <v>126</v>
      </c>
      <c r="R146" s="27" t="s">
        <v>377</v>
      </c>
      <c r="S146" s="27" t="s">
        <v>276</v>
      </c>
      <c r="T146" s="27" t="s">
        <v>63</v>
      </c>
      <c r="U146" s="27">
        <v>10</v>
      </c>
      <c r="V146" s="27">
        <v>11</v>
      </c>
      <c r="W146" s="37">
        <v>-1.158E-3</v>
      </c>
      <c r="X146" s="27">
        <v>4</v>
      </c>
      <c r="Y146" s="38">
        <v>1.101E-3</v>
      </c>
      <c r="Z146" s="27" t="s">
        <v>65</v>
      </c>
    </row>
    <row r="147" spans="2:26" x14ac:dyDescent="0.2">
      <c r="B147" s="27" t="s">
        <v>229</v>
      </c>
      <c r="C147" s="27">
        <v>64</v>
      </c>
      <c r="D147" s="27" t="s">
        <v>126</v>
      </c>
      <c r="E147" s="27" t="s">
        <v>106</v>
      </c>
      <c r="F147" s="27" t="s">
        <v>277</v>
      </c>
      <c r="G147" s="27" t="s">
        <v>64</v>
      </c>
      <c r="H147" s="27">
        <v>60</v>
      </c>
      <c r="I147" s="27">
        <v>14</v>
      </c>
      <c r="J147" s="37">
        <v>-8.1400000000000005E-4</v>
      </c>
      <c r="K147" s="27">
        <v>4</v>
      </c>
      <c r="L147" s="38">
        <v>-6.8499999999999995E-4</v>
      </c>
      <c r="M147" s="27" t="s">
        <v>65</v>
      </c>
      <c r="O147" s="27" t="s">
        <v>229</v>
      </c>
      <c r="P147" s="27">
        <v>64</v>
      </c>
      <c r="Q147" s="27" t="s">
        <v>126</v>
      </c>
      <c r="R147" s="27" t="s">
        <v>377</v>
      </c>
      <c r="S147" s="27" t="s">
        <v>277</v>
      </c>
      <c r="T147" s="27" t="s">
        <v>64</v>
      </c>
      <c r="U147" s="27">
        <v>10</v>
      </c>
      <c r="V147" s="27">
        <v>14</v>
      </c>
      <c r="W147" s="37">
        <v>-8.1499999999999997E-4</v>
      </c>
      <c r="X147" s="27">
        <v>4</v>
      </c>
      <c r="Y147" s="38">
        <v>-6.8499999999999995E-4</v>
      </c>
      <c r="Z147" s="27" t="s">
        <v>65</v>
      </c>
    </row>
    <row r="148" spans="2:26" x14ac:dyDescent="0.2">
      <c r="B148" s="27" t="s">
        <v>278</v>
      </c>
      <c r="C148" s="27">
        <v>127</v>
      </c>
      <c r="D148" s="27" t="s">
        <v>126</v>
      </c>
      <c r="E148" s="27" t="s">
        <v>106</v>
      </c>
      <c r="F148" s="27" t="s">
        <v>279</v>
      </c>
      <c r="G148" s="27" t="s">
        <v>63</v>
      </c>
      <c r="H148" s="27">
        <v>60</v>
      </c>
      <c r="I148" s="27">
        <v>9</v>
      </c>
      <c r="J148" s="37">
        <v>-7.6099999999999996E-4</v>
      </c>
      <c r="K148" s="27">
        <v>1</v>
      </c>
      <c r="L148" s="38">
        <v>7.2000000000000005E-4</v>
      </c>
      <c r="M148" s="27" t="s">
        <v>65</v>
      </c>
      <c r="O148" s="27" t="s">
        <v>278</v>
      </c>
      <c r="P148" s="27">
        <v>127</v>
      </c>
      <c r="Q148" s="27" t="s">
        <v>126</v>
      </c>
      <c r="R148" s="27" t="s">
        <v>377</v>
      </c>
      <c r="S148" s="27" t="s">
        <v>279</v>
      </c>
      <c r="T148" s="27" t="s">
        <v>63</v>
      </c>
      <c r="U148" s="27">
        <v>10</v>
      </c>
      <c r="V148" s="27">
        <v>9</v>
      </c>
      <c r="W148" s="37">
        <v>-7.5299999999999998E-4</v>
      </c>
      <c r="X148" s="27">
        <v>1</v>
      </c>
      <c r="Y148" s="38">
        <v>6.9999999999999999E-4</v>
      </c>
      <c r="Z148" s="27" t="s">
        <v>65</v>
      </c>
    </row>
    <row r="149" spans="2:26" x14ac:dyDescent="0.2">
      <c r="B149" s="27" t="s">
        <v>278</v>
      </c>
      <c r="C149" s="27">
        <v>127</v>
      </c>
      <c r="D149" s="27" t="s">
        <v>126</v>
      </c>
      <c r="E149" s="27" t="s">
        <v>106</v>
      </c>
      <c r="F149" s="27" t="s">
        <v>280</v>
      </c>
      <c r="G149" s="27" t="s">
        <v>64</v>
      </c>
      <c r="H149" s="27">
        <v>60</v>
      </c>
      <c r="I149" s="27">
        <v>16</v>
      </c>
      <c r="J149" s="37">
        <v>-3.7500000000000001E-4</v>
      </c>
      <c r="K149" s="27">
        <v>1</v>
      </c>
      <c r="L149" s="38">
        <v>-3.2200000000000002E-4</v>
      </c>
      <c r="M149" s="27" t="s">
        <v>65</v>
      </c>
      <c r="O149" s="27" t="s">
        <v>278</v>
      </c>
      <c r="P149" s="27">
        <v>127</v>
      </c>
      <c r="Q149" s="27" t="s">
        <v>126</v>
      </c>
      <c r="R149" s="27" t="s">
        <v>377</v>
      </c>
      <c r="S149" s="27" t="s">
        <v>280</v>
      </c>
      <c r="T149" s="27" t="s">
        <v>64</v>
      </c>
      <c r="U149" s="27">
        <v>10</v>
      </c>
      <c r="V149" s="27">
        <v>16</v>
      </c>
      <c r="W149" s="37">
        <v>-3.8299999999999999E-4</v>
      </c>
      <c r="X149" s="27">
        <v>1</v>
      </c>
      <c r="Y149" s="38">
        <v>-3.2899999999999997E-4</v>
      </c>
      <c r="Z149" s="27" t="s">
        <v>65</v>
      </c>
    </row>
    <row r="150" spans="2:26" x14ac:dyDescent="0.2">
      <c r="B150" s="27" t="s">
        <v>278</v>
      </c>
      <c r="C150" s="27">
        <v>139</v>
      </c>
      <c r="D150" s="27" t="s">
        <v>127</v>
      </c>
      <c r="E150" s="27" t="s">
        <v>106</v>
      </c>
      <c r="F150" s="27" t="s">
        <v>281</v>
      </c>
      <c r="G150" s="27" t="s">
        <v>63</v>
      </c>
      <c r="H150" s="27">
        <v>60</v>
      </c>
      <c r="I150" s="27">
        <v>15</v>
      </c>
      <c r="J150" s="37">
        <v>-7.5000000000000002E-4</v>
      </c>
      <c r="K150" s="27">
        <v>1</v>
      </c>
      <c r="L150" s="38">
        <v>7.3499999999999998E-4</v>
      </c>
      <c r="M150" s="27" t="s">
        <v>65</v>
      </c>
      <c r="O150" s="27" t="s">
        <v>278</v>
      </c>
      <c r="P150" s="27">
        <v>139</v>
      </c>
      <c r="Q150" s="27" t="s">
        <v>127</v>
      </c>
      <c r="R150" s="27" t="s">
        <v>377</v>
      </c>
      <c r="S150" s="27" t="s">
        <v>281</v>
      </c>
      <c r="T150" s="27" t="s">
        <v>63</v>
      </c>
      <c r="U150" s="27">
        <v>10</v>
      </c>
      <c r="V150" s="27">
        <v>15</v>
      </c>
      <c r="W150" s="37">
        <v>-7.4600000000000003E-4</v>
      </c>
      <c r="X150" s="27">
        <v>1</v>
      </c>
      <c r="Y150" s="38">
        <v>7.2599999999999997E-4</v>
      </c>
      <c r="Z150" s="27" t="s">
        <v>65</v>
      </c>
    </row>
    <row r="151" spans="2:26" x14ac:dyDescent="0.2">
      <c r="B151" s="27" t="s">
        <v>278</v>
      </c>
      <c r="C151" s="27">
        <v>139</v>
      </c>
      <c r="D151" s="27" t="s">
        <v>127</v>
      </c>
      <c r="E151" s="27" t="s">
        <v>106</v>
      </c>
      <c r="F151" s="27" t="s">
        <v>282</v>
      </c>
      <c r="G151" s="27" t="s">
        <v>64</v>
      </c>
      <c r="H151" s="27">
        <v>60</v>
      </c>
      <c r="I151" s="27">
        <v>22</v>
      </c>
      <c r="J151" s="37">
        <v>-4.1599999999999997E-4</v>
      </c>
      <c r="K151" s="27">
        <v>1</v>
      </c>
      <c r="L151" s="38">
        <v>-3.6699999999999998E-4</v>
      </c>
      <c r="M151" s="27" t="s">
        <v>65</v>
      </c>
      <c r="O151" s="27" t="s">
        <v>278</v>
      </c>
      <c r="P151" s="27">
        <v>139</v>
      </c>
      <c r="Q151" s="27" t="s">
        <v>127</v>
      </c>
      <c r="R151" s="27" t="s">
        <v>377</v>
      </c>
      <c r="S151" s="27" t="s">
        <v>282</v>
      </c>
      <c r="T151" s="27" t="s">
        <v>64</v>
      </c>
      <c r="U151" s="27">
        <v>10</v>
      </c>
      <c r="V151" s="27">
        <v>22</v>
      </c>
      <c r="W151" s="37">
        <v>-4.2200000000000001E-4</v>
      </c>
      <c r="X151" s="27">
        <v>1</v>
      </c>
      <c r="Y151" s="38">
        <v>-3.7199999999999999E-4</v>
      </c>
      <c r="Z151" s="27" t="s">
        <v>65</v>
      </c>
    </row>
    <row r="152" spans="2:26" x14ac:dyDescent="0.2">
      <c r="B152" s="27" t="s">
        <v>278</v>
      </c>
      <c r="C152" s="27">
        <v>135</v>
      </c>
      <c r="D152" s="27" t="s">
        <v>128</v>
      </c>
      <c r="E152" s="27" t="s">
        <v>106</v>
      </c>
      <c r="F152" s="27" t="s">
        <v>283</v>
      </c>
      <c r="G152" s="27" t="s">
        <v>63</v>
      </c>
      <c r="H152" s="27">
        <v>60</v>
      </c>
      <c r="I152" s="27">
        <v>15</v>
      </c>
      <c r="J152" s="37">
        <v>-9.1399999999999999E-4</v>
      </c>
      <c r="K152" s="27">
        <v>1</v>
      </c>
      <c r="L152" s="38">
        <v>1.075E-3</v>
      </c>
      <c r="M152" s="27" t="s">
        <v>65</v>
      </c>
      <c r="O152" s="27" t="s">
        <v>278</v>
      </c>
      <c r="P152" s="27">
        <v>135</v>
      </c>
      <c r="Q152" s="27" t="s">
        <v>128</v>
      </c>
      <c r="R152" s="27" t="s">
        <v>377</v>
      </c>
      <c r="S152" s="27" t="s">
        <v>283</v>
      </c>
      <c r="T152" s="27" t="s">
        <v>63</v>
      </c>
      <c r="U152" s="27">
        <v>10</v>
      </c>
      <c r="V152" s="27">
        <v>15</v>
      </c>
      <c r="W152" s="37">
        <v>-8.92E-4</v>
      </c>
      <c r="X152" s="27">
        <v>1</v>
      </c>
      <c r="Y152" s="38">
        <v>1.0250000000000001E-3</v>
      </c>
      <c r="Z152" s="27" t="s">
        <v>65</v>
      </c>
    </row>
    <row r="153" spans="2:26" x14ac:dyDescent="0.2">
      <c r="B153" s="27" t="s">
        <v>278</v>
      </c>
      <c r="C153" s="27">
        <v>135</v>
      </c>
      <c r="D153" s="27" t="s">
        <v>128</v>
      </c>
      <c r="E153" s="27" t="s">
        <v>106</v>
      </c>
      <c r="F153" s="27" t="s">
        <v>284</v>
      </c>
      <c r="G153" s="27" t="s">
        <v>64</v>
      </c>
      <c r="H153" s="27">
        <v>60</v>
      </c>
      <c r="I153" s="27">
        <v>22</v>
      </c>
      <c r="J153" s="37">
        <v>-3.1700000000000001E-4</v>
      </c>
      <c r="K153" s="27">
        <v>1</v>
      </c>
      <c r="L153" s="38">
        <v>-3.01E-4</v>
      </c>
      <c r="M153" s="27" t="s">
        <v>65</v>
      </c>
      <c r="O153" s="27" t="s">
        <v>278</v>
      </c>
      <c r="P153" s="27">
        <v>135</v>
      </c>
      <c r="Q153" s="27" t="s">
        <v>128</v>
      </c>
      <c r="R153" s="27" t="s">
        <v>377</v>
      </c>
      <c r="S153" s="27" t="s">
        <v>284</v>
      </c>
      <c r="T153" s="27" t="s">
        <v>64</v>
      </c>
      <c r="U153" s="27">
        <v>10</v>
      </c>
      <c r="V153" s="27">
        <v>22</v>
      </c>
      <c r="W153" s="37">
        <v>-3.2899999999999997E-4</v>
      </c>
      <c r="X153" s="27">
        <v>1</v>
      </c>
      <c r="Y153" s="38">
        <v>-3.1199999999999999E-4</v>
      </c>
      <c r="Z153" s="27" t="s">
        <v>65</v>
      </c>
    </row>
    <row r="154" spans="2:26" x14ac:dyDescent="0.2">
      <c r="B154" s="27" t="s">
        <v>278</v>
      </c>
      <c r="C154" s="27">
        <v>136</v>
      </c>
      <c r="D154" s="27" t="s">
        <v>128</v>
      </c>
      <c r="E154" s="27" t="s">
        <v>106</v>
      </c>
      <c r="F154" s="27" t="s">
        <v>285</v>
      </c>
      <c r="G154" s="27" t="s">
        <v>63</v>
      </c>
      <c r="H154" s="27">
        <v>60</v>
      </c>
      <c r="I154" s="27">
        <v>15</v>
      </c>
      <c r="J154" s="37">
        <v>-9.0200000000000002E-4</v>
      </c>
      <c r="K154" s="27">
        <v>1</v>
      </c>
      <c r="L154" s="38">
        <v>1.0269999999999999E-3</v>
      </c>
      <c r="M154" s="27" t="s">
        <v>65</v>
      </c>
      <c r="O154" s="27" t="s">
        <v>278</v>
      </c>
      <c r="P154" s="27">
        <v>136</v>
      </c>
      <c r="Q154" s="27" t="s">
        <v>128</v>
      </c>
      <c r="R154" s="27" t="s">
        <v>377</v>
      </c>
      <c r="S154" s="27" t="s">
        <v>285</v>
      </c>
      <c r="T154" s="27" t="s">
        <v>63</v>
      </c>
      <c r="U154" s="27">
        <v>10</v>
      </c>
      <c r="V154" s="27">
        <v>15</v>
      </c>
      <c r="W154" s="37">
        <v>-8.8000000000000003E-4</v>
      </c>
      <c r="X154" s="27">
        <v>1</v>
      </c>
      <c r="Y154" s="38">
        <v>9.7900000000000005E-4</v>
      </c>
      <c r="Z154" s="27" t="s">
        <v>65</v>
      </c>
    </row>
    <row r="155" spans="2:26" x14ac:dyDescent="0.2">
      <c r="B155" s="27" t="s">
        <v>278</v>
      </c>
      <c r="C155" s="27">
        <v>136</v>
      </c>
      <c r="D155" s="27" t="s">
        <v>128</v>
      </c>
      <c r="E155" s="27" t="s">
        <v>106</v>
      </c>
      <c r="F155" s="27" t="s">
        <v>286</v>
      </c>
      <c r="G155" s="27" t="s">
        <v>64</v>
      </c>
      <c r="H155" s="27">
        <v>60</v>
      </c>
      <c r="I155" s="27">
        <v>22</v>
      </c>
      <c r="J155" s="37">
        <v>-3.19E-4</v>
      </c>
      <c r="K155" s="27">
        <v>1</v>
      </c>
      <c r="L155" s="38">
        <v>-3.0299999999999999E-4</v>
      </c>
      <c r="M155" s="27" t="s">
        <v>65</v>
      </c>
      <c r="O155" s="27" t="s">
        <v>278</v>
      </c>
      <c r="P155" s="27">
        <v>136</v>
      </c>
      <c r="Q155" s="27" t="s">
        <v>128</v>
      </c>
      <c r="R155" s="27" t="s">
        <v>377</v>
      </c>
      <c r="S155" s="27" t="s">
        <v>286</v>
      </c>
      <c r="T155" s="27" t="s">
        <v>64</v>
      </c>
      <c r="U155" s="27">
        <v>10</v>
      </c>
      <c r="V155" s="27">
        <v>22</v>
      </c>
      <c r="W155" s="37">
        <v>-3.3E-4</v>
      </c>
      <c r="X155" s="27">
        <v>1</v>
      </c>
      <c r="Y155" s="38">
        <v>-3.1399999999999999E-4</v>
      </c>
      <c r="Z155" s="27" t="s">
        <v>65</v>
      </c>
    </row>
    <row r="156" spans="2:26" x14ac:dyDescent="0.2">
      <c r="B156" s="27" t="s">
        <v>278</v>
      </c>
      <c r="C156" s="27">
        <v>140</v>
      </c>
      <c r="D156" s="27" t="s">
        <v>127</v>
      </c>
      <c r="E156" s="27" t="s">
        <v>106</v>
      </c>
      <c r="F156" s="27" t="s">
        <v>287</v>
      </c>
      <c r="G156" s="27" t="s">
        <v>63</v>
      </c>
      <c r="H156" s="27">
        <v>60</v>
      </c>
      <c r="I156" s="27">
        <v>15</v>
      </c>
      <c r="J156" s="37">
        <v>-7.1299999999999998E-4</v>
      </c>
      <c r="K156" s="27">
        <v>1</v>
      </c>
      <c r="L156" s="38">
        <v>6.0999999999999997E-4</v>
      </c>
      <c r="M156" s="27" t="s">
        <v>65</v>
      </c>
      <c r="O156" s="27" t="s">
        <v>278</v>
      </c>
      <c r="P156" s="27">
        <v>140</v>
      </c>
      <c r="Q156" s="27" t="s">
        <v>127</v>
      </c>
      <c r="R156" s="27" t="s">
        <v>377</v>
      </c>
      <c r="S156" s="27" t="s">
        <v>287</v>
      </c>
      <c r="T156" s="27" t="s">
        <v>63</v>
      </c>
      <c r="U156" s="27">
        <v>10</v>
      </c>
      <c r="V156" s="27">
        <v>15</v>
      </c>
      <c r="W156" s="37">
        <v>-7.0899999999999999E-4</v>
      </c>
      <c r="X156" s="27">
        <v>1</v>
      </c>
      <c r="Y156" s="38">
        <v>6.0099999999999997E-4</v>
      </c>
      <c r="Z156" s="27" t="s">
        <v>65</v>
      </c>
    </row>
    <row r="157" spans="2:26" x14ac:dyDescent="0.2">
      <c r="B157" s="27" t="s">
        <v>278</v>
      </c>
      <c r="C157" s="27">
        <v>140</v>
      </c>
      <c r="D157" s="27" t="s">
        <v>127</v>
      </c>
      <c r="E157" s="27" t="s">
        <v>106</v>
      </c>
      <c r="F157" s="27" t="s">
        <v>288</v>
      </c>
      <c r="G157" s="27" t="s">
        <v>64</v>
      </c>
      <c r="H157" s="27">
        <v>60</v>
      </c>
      <c r="I157" s="27">
        <v>22</v>
      </c>
      <c r="J157" s="37">
        <v>-4.0000000000000002E-4</v>
      </c>
      <c r="K157" s="27">
        <v>1</v>
      </c>
      <c r="L157" s="38">
        <v>-3.5599999999999998E-4</v>
      </c>
      <c r="M157" s="27" t="s">
        <v>65</v>
      </c>
      <c r="O157" s="27" t="s">
        <v>278</v>
      </c>
      <c r="P157" s="27">
        <v>140</v>
      </c>
      <c r="Q157" s="27" t="s">
        <v>127</v>
      </c>
      <c r="R157" s="27" t="s">
        <v>377</v>
      </c>
      <c r="S157" s="27" t="s">
        <v>288</v>
      </c>
      <c r="T157" s="27" t="s">
        <v>64</v>
      </c>
      <c r="U157" s="27">
        <v>10</v>
      </c>
      <c r="V157" s="27">
        <v>22</v>
      </c>
      <c r="W157" s="37">
        <v>-4.0499999999999998E-4</v>
      </c>
      <c r="X157" s="27">
        <v>1</v>
      </c>
      <c r="Y157" s="38">
        <v>-3.6000000000000002E-4</v>
      </c>
      <c r="Z157" s="27" t="s">
        <v>65</v>
      </c>
    </row>
    <row r="158" spans="2:26" x14ac:dyDescent="0.2">
      <c r="B158" s="27" t="s">
        <v>278</v>
      </c>
      <c r="C158" s="27">
        <v>128</v>
      </c>
      <c r="D158" s="27" t="s">
        <v>126</v>
      </c>
      <c r="E158" s="27" t="s">
        <v>106</v>
      </c>
      <c r="F158" s="27" t="s">
        <v>289</v>
      </c>
      <c r="G158" s="27" t="s">
        <v>63</v>
      </c>
      <c r="H158" s="27">
        <v>60</v>
      </c>
      <c r="I158" s="27">
        <v>9</v>
      </c>
      <c r="J158" s="37">
        <v>-1.402E-3</v>
      </c>
      <c r="K158" s="27">
        <v>1</v>
      </c>
      <c r="L158" s="38">
        <v>1.193E-3</v>
      </c>
      <c r="M158" s="27" t="s">
        <v>65</v>
      </c>
      <c r="O158" s="27" t="s">
        <v>278</v>
      </c>
      <c r="P158" s="27">
        <v>128</v>
      </c>
      <c r="Q158" s="27" t="s">
        <v>126</v>
      </c>
      <c r="R158" s="27" t="s">
        <v>377</v>
      </c>
      <c r="S158" s="27" t="s">
        <v>289</v>
      </c>
      <c r="T158" s="27" t="s">
        <v>63</v>
      </c>
      <c r="U158" s="27">
        <v>10</v>
      </c>
      <c r="V158" s="27">
        <v>9</v>
      </c>
      <c r="W158" s="37">
        <v>-1.3940000000000001E-3</v>
      </c>
      <c r="X158" s="27">
        <v>1</v>
      </c>
      <c r="Y158" s="38">
        <v>1.176E-3</v>
      </c>
      <c r="Z158" s="27" t="s">
        <v>65</v>
      </c>
    </row>
    <row r="159" spans="2:26" x14ac:dyDescent="0.2">
      <c r="B159" s="27" t="s">
        <v>278</v>
      </c>
      <c r="C159" s="27">
        <v>128</v>
      </c>
      <c r="D159" s="27" t="s">
        <v>126</v>
      </c>
      <c r="E159" s="27" t="s">
        <v>106</v>
      </c>
      <c r="F159" s="27" t="s">
        <v>290</v>
      </c>
      <c r="G159" s="27" t="s">
        <v>64</v>
      </c>
      <c r="H159" s="27">
        <v>60</v>
      </c>
      <c r="I159" s="27">
        <v>16</v>
      </c>
      <c r="J159" s="37">
        <v>-7.4100000000000001E-4</v>
      </c>
      <c r="K159" s="27">
        <v>1</v>
      </c>
      <c r="L159" s="38">
        <v>-6.4499999999999996E-4</v>
      </c>
      <c r="M159" s="27" t="s">
        <v>65</v>
      </c>
      <c r="O159" s="27" t="s">
        <v>278</v>
      </c>
      <c r="P159" s="27">
        <v>128</v>
      </c>
      <c r="Q159" s="27" t="s">
        <v>126</v>
      </c>
      <c r="R159" s="27" t="s">
        <v>377</v>
      </c>
      <c r="S159" s="27" t="s">
        <v>290</v>
      </c>
      <c r="T159" s="27" t="s">
        <v>64</v>
      </c>
      <c r="U159" s="27">
        <v>10</v>
      </c>
      <c r="V159" s="27">
        <v>16</v>
      </c>
      <c r="W159" s="37">
        <v>-7.4899999999999999E-4</v>
      </c>
      <c r="X159" s="27">
        <v>1</v>
      </c>
      <c r="Y159" s="38">
        <v>-6.5099999999999999E-4</v>
      </c>
      <c r="Z159" s="27" t="s">
        <v>65</v>
      </c>
    </row>
    <row r="160" spans="2:26" x14ac:dyDescent="0.2">
      <c r="B160" s="27" t="s">
        <v>278</v>
      </c>
      <c r="C160" s="27">
        <v>144</v>
      </c>
      <c r="D160" s="27" t="s">
        <v>127</v>
      </c>
      <c r="E160" s="27" t="s">
        <v>106</v>
      </c>
      <c r="F160" s="27" t="s">
        <v>291</v>
      </c>
      <c r="G160" s="27" t="s">
        <v>63</v>
      </c>
      <c r="H160" s="27">
        <v>60</v>
      </c>
      <c r="I160" s="27">
        <v>17</v>
      </c>
      <c r="J160" s="37">
        <v>-3.6000000000000002E-4</v>
      </c>
      <c r="K160" s="27">
        <v>3</v>
      </c>
      <c r="L160" s="38">
        <v>-3.01E-4</v>
      </c>
      <c r="M160" s="27" t="s">
        <v>65</v>
      </c>
      <c r="O160" s="27" t="s">
        <v>278</v>
      </c>
      <c r="P160" s="27">
        <v>144</v>
      </c>
      <c r="Q160" s="27" t="s">
        <v>127</v>
      </c>
      <c r="R160" s="27" t="s">
        <v>377</v>
      </c>
      <c r="S160" s="27" t="s">
        <v>291</v>
      </c>
      <c r="T160" s="27" t="s">
        <v>63</v>
      </c>
      <c r="U160" s="27">
        <v>10</v>
      </c>
      <c r="V160" s="27">
        <v>17</v>
      </c>
      <c r="W160" s="37">
        <v>-3.5500000000000001E-4</v>
      </c>
      <c r="X160" s="27">
        <v>3</v>
      </c>
      <c r="Y160" s="38">
        <v>-2.9700000000000001E-4</v>
      </c>
      <c r="Z160" s="27" t="s">
        <v>65</v>
      </c>
    </row>
    <row r="161" spans="2:26" x14ac:dyDescent="0.2">
      <c r="B161" s="27" t="s">
        <v>278</v>
      </c>
      <c r="C161" s="27">
        <v>144</v>
      </c>
      <c r="D161" s="27" t="s">
        <v>127</v>
      </c>
      <c r="E161" s="27" t="s">
        <v>106</v>
      </c>
      <c r="F161" s="27" t="s">
        <v>292</v>
      </c>
      <c r="G161" s="27" t="s">
        <v>64</v>
      </c>
      <c r="H161" s="27">
        <v>60</v>
      </c>
      <c r="I161" s="27">
        <v>20</v>
      </c>
      <c r="J161" s="37">
        <v>-1.95E-4</v>
      </c>
      <c r="K161" s="27">
        <v>4</v>
      </c>
      <c r="L161" s="38">
        <v>-1.7100000000000001E-4</v>
      </c>
      <c r="M161" s="27" t="s">
        <v>65</v>
      </c>
      <c r="O161" s="27" t="s">
        <v>278</v>
      </c>
      <c r="P161" s="27">
        <v>144</v>
      </c>
      <c r="Q161" s="27" t="s">
        <v>127</v>
      </c>
      <c r="R161" s="27" t="s">
        <v>377</v>
      </c>
      <c r="S161" s="27" t="s">
        <v>292</v>
      </c>
      <c r="T161" s="27" t="s">
        <v>64</v>
      </c>
      <c r="U161" s="27">
        <v>10</v>
      </c>
      <c r="V161" s="27">
        <v>20</v>
      </c>
      <c r="W161" s="37">
        <v>-2.0100000000000001E-4</v>
      </c>
      <c r="X161" s="27">
        <v>4</v>
      </c>
      <c r="Y161" s="38">
        <v>-1.75E-4</v>
      </c>
      <c r="Z161" s="27" t="s">
        <v>65</v>
      </c>
    </row>
    <row r="162" spans="2:26" x14ac:dyDescent="0.2">
      <c r="B162" s="27" t="s">
        <v>278</v>
      </c>
      <c r="C162" s="27">
        <v>129</v>
      </c>
      <c r="D162" s="27" t="s">
        <v>128</v>
      </c>
      <c r="E162" s="27" t="s">
        <v>106</v>
      </c>
      <c r="F162" s="27" t="s">
        <v>293</v>
      </c>
      <c r="G162" s="27" t="s">
        <v>63</v>
      </c>
      <c r="H162" s="27">
        <v>60</v>
      </c>
      <c r="I162" s="27">
        <v>17</v>
      </c>
      <c r="J162" s="37">
        <v>-7.2999999999999996E-4</v>
      </c>
      <c r="K162" s="27">
        <v>6</v>
      </c>
      <c r="L162" s="38">
        <v>-7.3099999999999999E-4</v>
      </c>
      <c r="M162" s="27" t="s">
        <v>65</v>
      </c>
      <c r="O162" s="27" t="s">
        <v>278</v>
      </c>
      <c r="P162" s="27">
        <v>129</v>
      </c>
      <c r="Q162" s="27" t="s">
        <v>128</v>
      </c>
      <c r="R162" s="27" t="s">
        <v>377</v>
      </c>
      <c r="S162" s="27" t="s">
        <v>293</v>
      </c>
      <c r="T162" s="27" t="s">
        <v>63</v>
      </c>
      <c r="U162" s="27">
        <v>10</v>
      </c>
      <c r="V162" s="27">
        <v>17</v>
      </c>
      <c r="W162" s="37">
        <v>-7.1400000000000001E-4</v>
      </c>
      <c r="X162" s="27">
        <v>6</v>
      </c>
      <c r="Y162" s="38">
        <v>-7.1599999999999995E-4</v>
      </c>
      <c r="Z162" s="27" t="s">
        <v>65</v>
      </c>
    </row>
    <row r="163" spans="2:26" x14ac:dyDescent="0.2">
      <c r="B163" s="27" t="s">
        <v>278</v>
      </c>
      <c r="C163" s="27">
        <v>129</v>
      </c>
      <c r="D163" s="27" t="s">
        <v>128</v>
      </c>
      <c r="E163" s="27" t="s">
        <v>106</v>
      </c>
      <c r="F163" s="27" t="s">
        <v>294</v>
      </c>
      <c r="G163" s="27" t="s">
        <v>64</v>
      </c>
      <c r="H163" s="27">
        <v>60</v>
      </c>
      <c r="I163" s="27">
        <v>20</v>
      </c>
      <c r="J163" s="37">
        <v>-3.3799999999999998E-4</v>
      </c>
      <c r="K163" s="27">
        <v>1</v>
      </c>
      <c r="L163" s="38">
        <v>-3.3799999999999998E-4</v>
      </c>
      <c r="M163" s="27" t="s">
        <v>65</v>
      </c>
      <c r="O163" s="27" t="s">
        <v>278</v>
      </c>
      <c r="P163" s="27">
        <v>129</v>
      </c>
      <c r="Q163" s="27" t="s">
        <v>128</v>
      </c>
      <c r="R163" s="27" t="s">
        <v>377</v>
      </c>
      <c r="S163" s="27" t="s">
        <v>294</v>
      </c>
      <c r="T163" s="27" t="s">
        <v>64</v>
      </c>
      <c r="U163" s="27">
        <v>10</v>
      </c>
      <c r="V163" s="27">
        <v>20</v>
      </c>
      <c r="W163" s="37">
        <v>-3.4900000000000003E-4</v>
      </c>
      <c r="X163" s="27">
        <v>1</v>
      </c>
      <c r="Y163" s="38">
        <v>-3.4900000000000003E-4</v>
      </c>
      <c r="Z163" s="27" t="s">
        <v>65</v>
      </c>
    </row>
    <row r="164" spans="2:26" x14ac:dyDescent="0.2">
      <c r="B164" s="27" t="s">
        <v>278</v>
      </c>
      <c r="C164" s="27">
        <v>147</v>
      </c>
      <c r="D164" s="27" t="s">
        <v>127</v>
      </c>
      <c r="E164" s="27" t="s">
        <v>106</v>
      </c>
      <c r="F164" s="27" t="s">
        <v>295</v>
      </c>
      <c r="G164" s="27" t="s">
        <v>63</v>
      </c>
      <c r="H164" s="27">
        <v>60</v>
      </c>
      <c r="I164" s="27">
        <v>15</v>
      </c>
      <c r="J164" s="37">
        <v>-8.0199999999999998E-4</v>
      </c>
      <c r="K164" s="27">
        <v>6</v>
      </c>
      <c r="L164" s="38">
        <v>-6.5600000000000001E-4</v>
      </c>
      <c r="M164" s="27" t="s">
        <v>65</v>
      </c>
      <c r="O164" s="27" t="s">
        <v>278</v>
      </c>
      <c r="P164" s="27">
        <v>147</v>
      </c>
      <c r="Q164" s="27" t="s">
        <v>127</v>
      </c>
      <c r="R164" s="27" t="s">
        <v>377</v>
      </c>
      <c r="S164" s="27" t="s">
        <v>295</v>
      </c>
      <c r="T164" s="27" t="s">
        <v>63</v>
      </c>
      <c r="U164" s="27">
        <v>10</v>
      </c>
      <c r="V164" s="27">
        <v>15</v>
      </c>
      <c r="W164" s="37">
        <v>-8.0099999999999995E-4</v>
      </c>
      <c r="X164" s="27">
        <v>6</v>
      </c>
      <c r="Y164" s="38">
        <v>-6.5499999999999998E-4</v>
      </c>
      <c r="Z164" s="27" t="s">
        <v>65</v>
      </c>
    </row>
    <row r="165" spans="2:26" x14ac:dyDescent="0.2">
      <c r="B165" s="27" t="s">
        <v>278</v>
      </c>
      <c r="C165" s="27">
        <v>147</v>
      </c>
      <c r="D165" s="27" t="s">
        <v>127</v>
      </c>
      <c r="E165" s="27" t="s">
        <v>106</v>
      </c>
      <c r="F165" s="27" t="s">
        <v>296</v>
      </c>
      <c r="G165" s="27" t="s">
        <v>64</v>
      </c>
      <c r="H165" s="27">
        <v>60</v>
      </c>
      <c r="I165" s="27">
        <v>22</v>
      </c>
      <c r="J165" s="37">
        <v>-5.1199999999999998E-4</v>
      </c>
      <c r="K165" s="27">
        <v>1</v>
      </c>
      <c r="L165" s="38">
        <v>-4.4900000000000002E-4</v>
      </c>
      <c r="M165" s="27" t="s">
        <v>65</v>
      </c>
      <c r="O165" s="27" t="s">
        <v>278</v>
      </c>
      <c r="P165" s="27">
        <v>147</v>
      </c>
      <c r="Q165" s="27" t="s">
        <v>127</v>
      </c>
      <c r="R165" s="27" t="s">
        <v>377</v>
      </c>
      <c r="S165" s="27" t="s">
        <v>296</v>
      </c>
      <c r="T165" s="27" t="s">
        <v>64</v>
      </c>
      <c r="U165" s="27">
        <v>10</v>
      </c>
      <c r="V165" s="27">
        <v>22</v>
      </c>
      <c r="W165" s="37">
        <v>-5.1800000000000001E-4</v>
      </c>
      <c r="X165" s="27">
        <v>1</v>
      </c>
      <c r="Y165" s="38">
        <v>-4.5300000000000001E-4</v>
      </c>
      <c r="Z165" s="27" t="s">
        <v>65</v>
      </c>
    </row>
    <row r="166" spans="2:26" x14ac:dyDescent="0.2">
      <c r="B166" s="27" t="s">
        <v>278</v>
      </c>
      <c r="C166" s="27">
        <v>148</v>
      </c>
      <c r="D166" s="27" t="s">
        <v>127</v>
      </c>
      <c r="E166" s="27" t="s">
        <v>106</v>
      </c>
      <c r="F166" s="27" t="s">
        <v>297</v>
      </c>
      <c r="G166" s="27" t="s">
        <v>63</v>
      </c>
      <c r="H166" s="27">
        <v>60</v>
      </c>
      <c r="I166" s="27">
        <v>17</v>
      </c>
      <c r="J166" s="37">
        <v>-8.3000000000000001E-4</v>
      </c>
      <c r="K166" s="27">
        <v>4</v>
      </c>
      <c r="L166" s="38">
        <v>7.0799999999999997E-4</v>
      </c>
      <c r="M166" s="27" t="s">
        <v>65</v>
      </c>
      <c r="O166" s="27" t="s">
        <v>278</v>
      </c>
      <c r="P166" s="27">
        <v>148</v>
      </c>
      <c r="Q166" s="27" t="s">
        <v>127</v>
      </c>
      <c r="R166" s="27" t="s">
        <v>377</v>
      </c>
      <c r="S166" s="27" t="s">
        <v>297</v>
      </c>
      <c r="T166" s="27" t="s">
        <v>63</v>
      </c>
      <c r="U166" s="27">
        <v>10</v>
      </c>
      <c r="V166" s="27">
        <v>15</v>
      </c>
      <c r="W166" s="37">
        <v>-8.2700000000000004E-4</v>
      </c>
      <c r="X166" s="27">
        <v>1</v>
      </c>
      <c r="Y166" s="38">
        <v>7.0100000000000002E-4</v>
      </c>
      <c r="Z166" s="27" t="s">
        <v>65</v>
      </c>
    </row>
    <row r="167" spans="2:26" x14ac:dyDescent="0.2">
      <c r="B167" s="27" t="s">
        <v>278</v>
      </c>
      <c r="C167" s="27">
        <v>148</v>
      </c>
      <c r="D167" s="27" t="s">
        <v>127</v>
      </c>
      <c r="E167" s="27" t="s">
        <v>106</v>
      </c>
      <c r="F167" s="27" t="s">
        <v>298</v>
      </c>
      <c r="G167" s="27" t="s">
        <v>64</v>
      </c>
      <c r="H167" s="27">
        <v>60</v>
      </c>
      <c r="I167" s="27">
        <v>21</v>
      </c>
      <c r="J167" s="37">
        <v>-5.2099999999999998E-4</v>
      </c>
      <c r="K167" s="27">
        <v>1</v>
      </c>
      <c r="L167" s="38">
        <v>-4.5300000000000001E-4</v>
      </c>
      <c r="M167" s="27" t="s">
        <v>65</v>
      </c>
      <c r="O167" s="27" t="s">
        <v>278</v>
      </c>
      <c r="P167" s="27">
        <v>148</v>
      </c>
      <c r="Q167" s="27" t="s">
        <v>127</v>
      </c>
      <c r="R167" s="27" t="s">
        <v>377</v>
      </c>
      <c r="S167" s="27" t="s">
        <v>298</v>
      </c>
      <c r="T167" s="27" t="s">
        <v>64</v>
      </c>
      <c r="U167" s="27">
        <v>10</v>
      </c>
      <c r="V167" s="27">
        <v>22</v>
      </c>
      <c r="W167" s="37">
        <v>-5.2700000000000002E-4</v>
      </c>
      <c r="X167" s="27">
        <v>1</v>
      </c>
      <c r="Y167" s="38">
        <v>-4.5800000000000002E-4</v>
      </c>
      <c r="Z167" s="27" t="s">
        <v>65</v>
      </c>
    </row>
    <row r="168" spans="2:26" x14ac:dyDescent="0.2">
      <c r="B168" s="27" t="s">
        <v>278</v>
      </c>
      <c r="C168" s="27">
        <v>131</v>
      </c>
      <c r="D168" s="27" t="s">
        <v>128</v>
      </c>
      <c r="E168" s="27" t="s">
        <v>106</v>
      </c>
      <c r="F168" s="27" t="s">
        <v>299</v>
      </c>
      <c r="G168" s="27" t="s">
        <v>63</v>
      </c>
      <c r="H168" s="27">
        <v>60</v>
      </c>
      <c r="I168" s="27">
        <v>17</v>
      </c>
      <c r="J168" s="37">
        <v>-7.2499999999999995E-4</v>
      </c>
      <c r="K168" s="27">
        <v>6</v>
      </c>
      <c r="L168" s="38">
        <v>-7.2599999999999997E-4</v>
      </c>
      <c r="M168" s="27" t="s">
        <v>65</v>
      </c>
      <c r="O168" s="27" t="s">
        <v>278</v>
      </c>
      <c r="P168" s="27">
        <v>131</v>
      </c>
      <c r="Q168" s="27" t="s">
        <v>128</v>
      </c>
      <c r="R168" s="27" t="s">
        <v>377</v>
      </c>
      <c r="S168" s="27" t="s">
        <v>299</v>
      </c>
      <c r="T168" s="27" t="s">
        <v>63</v>
      </c>
      <c r="U168" s="27">
        <v>10</v>
      </c>
      <c r="V168" s="27">
        <v>17</v>
      </c>
      <c r="W168" s="37">
        <v>-7.0899999999999999E-4</v>
      </c>
      <c r="X168" s="27">
        <v>6</v>
      </c>
      <c r="Y168" s="38">
        <v>-7.1100000000000004E-4</v>
      </c>
      <c r="Z168" s="27" t="s">
        <v>65</v>
      </c>
    </row>
    <row r="169" spans="2:26" x14ac:dyDescent="0.2">
      <c r="B169" s="27" t="s">
        <v>278</v>
      </c>
      <c r="C169" s="27">
        <v>131</v>
      </c>
      <c r="D169" s="27" t="s">
        <v>128</v>
      </c>
      <c r="E169" s="27" t="s">
        <v>106</v>
      </c>
      <c r="F169" s="27" t="s">
        <v>300</v>
      </c>
      <c r="G169" s="27" t="s">
        <v>64</v>
      </c>
      <c r="H169" s="27">
        <v>60</v>
      </c>
      <c r="I169" s="27">
        <v>20</v>
      </c>
      <c r="J169" s="37">
        <v>-3.3399999999999999E-4</v>
      </c>
      <c r="K169" s="27">
        <v>7</v>
      </c>
      <c r="L169" s="38">
        <v>-3.3399999999999999E-4</v>
      </c>
      <c r="M169" s="27" t="s">
        <v>65</v>
      </c>
      <c r="O169" s="27" t="s">
        <v>278</v>
      </c>
      <c r="P169" s="27">
        <v>131</v>
      </c>
      <c r="Q169" s="27" t="s">
        <v>128</v>
      </c>
      <c r="R169" s="27" t="s">
        <v>377</v>
      </c>
      <c r="S169" s="27" t="s">
        <v>300</v>
      </c>
      <c r="T169" s="27" t="s">
        <v>64</v>
      </c>
      <c r="U169" s="27">
        <v>10</v>
      </c>
      <c r="V169" s="27">
        <v>20</v>
      </c>
      <c r="W169" s="37">
        <v>-3.4400000000000001E-4</v>
      </c>
      <c r="X169" s="27">
        <v>7</v>
      </c>
      <c r="Y169" s="38">
        <v>-3.4499999999999998E-4</v>
      </c>
      <c r="Z169" s="27" t="s">
        <v>65</v>
      </c>
    </row>
    <row r="170" spans="2:26" x14ac:dyDescent="0.2">
      <c r="B170" s="27" t="s">
        <v>278</v>
      </c>
      <c r="C170" s="27">
        <v>142</v>
      </c>
      <c r="D170" s="27" t="s">
        <v>127</v>
      </c>
      <c r="E170" s="27" t="s">
        <v>106</v>
      </c>
      <c r="F170" s="27" t="s">
        <v>301</v>
      </c>
      <c r="G170" s="27" t="s">
        <v>63</v>
      </c>
      <c r="H170" s="27">
        <v>60</v>
      </c>
      <c r="I170" s="27">
        <v>17</v>
      </c>
      <c r="J170" s="37">
        <v>-6.2100000000000002E-4</v>
      </c>
      <c r="K170" s="27">
        <v>3</v>
      </c>
      <c r="L170" s="38">
        <v>-5.2400000000000005E-4</v>
      </c>
      <c r="M170" s="27" t="s">
        <v>65</v>
      </c>
      <c r="O170" s="27" t="s">
        <v>278</v>
      </c>
      <c r="P170" s="27">
        <v>142</v>
      </c>
      <c r="Q170" s="27" t="s">
        <v>127</v>
      </c>
      <c r="R170" s="27" t="s">
        <v>377</v>
      </c>
      <c r="S170" s="27" t="s">
        <v>301</v>
      </c>
      <c r="T170" s="27" t="s">
        <v>63</v>
      </c>
      <c r="U170" s="27">
        <v>10</v>
      </c>
      <c r="V170" s="27">
        <v>17</v>
      </c>
      <c r="W170" s="37">
        <v>-6.1399999999999996E-4</v>
      </c>
      <c r="X170" s="27">
        <v>3</v>
      </c>
      <c r="Y170" s="38">
        <v>-5.1800000000000001E-4</v>
      </c>
      <c r="Z170" s="27" t="s">
        <v>65</v>
      </c>
    </row>
    <row r="171" spans="2:26" x14ac:dyDescent="0.2">
      <c r="B171" s="27" t="s">
        <v>278</v>
      </c>
      <c r="C171" s="27">
        <v>142</v>
      </c>
      <c r="D171" s="27" t="s">
        <v>127</v>
      </c>
      <c r="E171" s="27" t="s">
        <v>106</v>
      </c>
      <c r="F171" s="27" t="s">
        <v>302</v>
      </c>
      <c r="G171" s="27" t="s">
        <v>64</v>
      </c>
      <c r="H171" s="27">
        <v>60</v>
      </c>
      <c r="I171" s="27">
        <v>20</v>
      </c>
      <c r="J171" s="37">
        <v>-3.9300000000000001E-4</v>
      </c>
      <c r="K171" s="27">
        <v>4</v>
      </c>
      <c r="L171" s="38">
        <v>-3.4900000000000003E-4</v>
      </c>
      <c r="M171" s="27" t="s">
        <v>65</v>
      </c>
      <c r="O171" s="27" t="s">
        <v>278</v>
      </c>
      <c r="P171" s="27">
        <v>142</v>
      </c>
      <c r="Q171" s="27" t="s">
        <v>127</v>
      </c>
      <c r="R171" s="27" t="s">
        <v>377</v>
      </c>
      <c r="S171" s="27" t="s">
        <v>302</v>
      </c>
      <c r="T171" s="27" t="s">
        <v>64</v>
      </c>
      <c r="U171" s="27">
        <v>10</v>
      </c>
      <c r="V171" s="27">
        <v>20</v>
      </c>
      <c r="W171" s="37">
        <v>-3.97E-4</v>
      </c>
      <c r="X171" s="27">
        <v>4</v>
      </c>
      <c r="Y171" s="38">
        <v>-3.5199999999999999E-4</v>
      </c>
      <c r="Z171" s="27" t="s">
        <v>65</v>
      </c>
    </row>
    <row r="172" spans="2:26" x14ac:dyDescent="0.2">
      <c r="B172" s="27" t="s">
        <v>278</v>
      </c>
      <c r="C172" s="27">
        <v>143</v>
      </c>
      <c r="D172" s="27" t="s">
        <v>127</v>
      </c>
      <c r="E172" s="27" t="s">
        <v>106</v>
      </c>
      <c r="F172" s="27" t="s">
        <v>303</v>
      </c>
      <c r="G172" s="27" t="s">
        <v>63</v>
      </c>
      <c r="H172" s="27">
        <v>60</v>
      </c>
      <c r="I172" s="27">
        <v>15</v>
      </c>
      <c r="J172" s="37">
        <v>-3.59E-4</v>
      </c>
      <c r="K172" s="27">
        <v>6</v>
      </c>
      <c r="L172" s="38">
        <v>-2.9999999999999997E-4</v>
      </c>
      <c r="M172" s="27" t="s">
        <v>65</v>
      </c>
      <c r="O172" s="27" t="s">
        <v>278</v>
      </c>
      <c r="P172" s="27">
        <v>143</v>
      </c>
      <c r="Q172" s="27" t="s">
        <v>127</v>
      </c>
      <c r="R172" s="27" t="s">
        <v>377</v>
      </c>
      <c r="S172" s="27" t="s">
        <v>303</v>
      </c>
      <c r="T172" s="27" t="s">
        <v>63</v>
      </c>
      <c r="U172" s="27">
        <v>10</v>
      </c>
      <c r="V172" s="27">
        <v>15</v>
      </c>
      <c r="W172" s="37">
        <v>-3.5599999999999998E-4</v>
      </c>
      <c r="X172" s="27">
        <v>6</v>
      </c>
      <c r="Y172" s="38">
        <v>-2.9799999999999998E-4</v>
      </c>
      <c r="Z172" s="27" t="s">
        <v>65</v>
      </c>
    </row>
    <row r="173" spans="2:26" x14ac:dyDescent="0.2">
      <c r="B173" s="27" t="s">
        <v>278</v>
      </c>
      <c r="C173" s="27">
        <v>143</v>
      </c>
      <c r="D173" s="27" t="s">
        <v>127</v>
      </c>
      <c r="E173" s="27" t="s">
        <v>106</v>
      </c>
      <c r="F173" s="27" t="s">
        <v>304</v>
      </c>
      <c r="G173" s="27" t="s">
        <v>64</v>
      </c>
      <c r="H173" s="27">
        <v>60</v>
      </c>
      <c r="I173" s="27">
        <v>22</v>
      </c>
      <c r="J173" s="37">
        <v>-1.95E-4</v>
      </c>
      <c r="K173" s="27">
        <v>1</v>
      </c>
      <c r="L173" s="38">
        <v>-1.7100000000000001E-4</v>
      </c>
      <c r="M173" s="27" t="s">
        <v>65</v>
      </c>
      <c r="O173" s="27" t="s">
        <v>278</v>
      </c>
      <c r="P173" s="27">
        <v>143</v>
      </c>
      <c r="Q173" s="27" t="s">
        <v>127</v>
      </c>
      <c r="R173" s="27" t="s">
        <v>377</v>
      </c>
      <c r="S173" s="27" t="s">
        <v>304</v>
      </c>
      <c r="T173" s="27" t="s">
        <v>64</v>
      </c>
      <c r="U173" s="27">
        <v>10</v>
      </c>
      <c r="V173" s="27">
        <v>22</v>
      </c>
      <c r="W173" s="37">
        <v>-2.0100000000000001E-4</v>
      </c>
      <c r="X173" s="27">
        <v>1</v>
      </c>
      <c r="Y173" s="38">
        <v>-1.75E-4</v>
      </c>
      <c r="Z173" s="27" t="s">
        <v>65</v>
      </c>
    </row>
    <row r="174" spans="2:26" x14ac:dyDescent="0.2">
      <c r="B174" s="27" t="s">
        <v>278</v>
      </c>
      <c r="C174" s="27">
        <v>130</v>
      </c>
      <c r="D174" s="27" t="s">
        <v>128</v>
      </c>
      <c r="E174" s="27" t="s">
        <v>106</v>
      </c>
      <c r="F174" s="27" t="s">
        <v>305</v>
      </c>
      <c r="G174" s="27" t="s">
        <v>63</v>
      </c>
      <c r="H174" s="27">
        <v>60</v>
      </c>
      <c r="I174" s="27">
        <v>15</v>
      </c>
      <c r="J174" s="37">
        <v>-7.2900000000000005E-4</v>
      </c>
      <c r="K174" s="27">
        <v>12</v>
      </c>
      <c r="L174" s="38">
        <v>-7.3200000000000001E-4</v>
      </c>
      <c r="M174" s="27" t="s">
        <v>65</v>
      </c>
      <c r="O174" s="27" t="s">
        <v>278</v>
      </c>
      <c r="P174" s="27">
        <v>130</v>
      </c>
      <c r="Q174" s="27" t="s">
        <v>128</v>
      </c>
      <c r="R174" s="27" t="s">
        <v>377</v>
      </c>
      <c r="S174" s="27" t="s">
        <v>305</v>
      </c>
      <c r="T174" s="27" t="s">
        <v>63</v>
      </c>
      <c r="U174" s="27">
        <v>10</v>
      </c>
      <c r="V174" s="27">
        <v>15</v>
      </c>
      <c r="W174" s="37">
        <v>-7.1500000000000003E-4</v>
      </c>
      <c r="X174" s="27">
        <v>12</v>
      </c>
      <c r="Y174" s="38">
        <v>-7.1699999999999997E-4</v>
      </c>
      <c r="Z174" s="27" t="s">
        <v>65</v>
      </c>
    </row>
    <row r="175" spans="2:26" x14ac:dyDescent="0.2">
      <c r="B175" s="27" t="s">
        <v>278</v>
      </c>
      <c r="C175" s="27">
        <v>130</v>
      </c>
      <c r="D175" s="27" t="s">
        <v>128</v>
      </c>
      <c r="E175" s="27" t="s">
        <v>106</v>
      </c>
      <c r="F175" s="27" t="s">
        <v>306</v>
      </c>
      <c r="G175" s="27" t="s">
        <v>64</v>
      </c>
      <c r="H175" s="27">
        <v>60</v>
      </c>
      <c r="I175" s="27">
        <v>21</v>
      </c>
      <c r="J175" s="37">
        <v>-3.3799999999999998E-4</v>
      </c>
      <c r="K175" s="27">
        <v>1</v>
      </c>
      <c r="L175" s="38">
        <v>-3.3799999999999998E-4</v>
      </c>
      <c r="M175" s="27" t="s">
        <v>65</v>
      </c>
      <c r="O175" s="27" t="s">
        <v>278</v>
      </c>
      <c r="P175" s="27">
        <v>130</v>
      </c>
      <c r="Q175" s="27" t="s">
        <v>128</v>
      </c>
      <c r="R175" s="27" t="s">
        <v>377</v>
      </c>
      <c r="S175" s="27" t="s">
        <v>306</v>
      </c>
      <c r="T175" s="27" t="s">
        <v>64</v>
      </c>
      <c r="U175" s="27">
        <v>10</v>
      </c>
      <c r="V175" s="27">
        <v>21</v>
      </c>
      <c r="W175" s="37">
        <v>-3.4900000000000003E-4</v>
      </c>
      <c r="X175" s="27">
        <v>1</v>
      </c>
      <c r="Y175" s="38">
        <v>-3.5E-4</v>
      </c>
      <c r="Z175" s="27" t="s">
        <v>65</v>
      </c>
    </row>
    <row r="176" spans="2:26" x14ac:dyDescent="0.2">
      <c r="B176" s="27" t="s">
        <v>278</v>
      </c>
      <c r="C176" s="27">
        <v>145</v>
      </c>
      <c r="D176" s="27" t="s">
        <v>127</v>
      </c>
      <c r="E176" s="27" t="s">
        <v>106</v>
      </c>
      <c r="F176" s="27" t="s">
        <v>307</v>
      </c>
      <c r="G176" s="27" t="s">
        <v>63</v>
      </c>
      <c r="H176" s="27">
        <v>60</v>
      </c>
      <c r="I176" s="27">
        <v>17</v>
      </c>
      <c r="J176" s="37">
        <v>-8.03E-4</v>
      </c>
      <c r="K176" s="27">
        <v>3</v>
      </c>
      <c r="L176" s="38">
        <v>-6.5600000000000001E-4</v>
      </c>
      <c r="M176" s="27" t="s">
        <v>65</v>
      </c>
      <c r="O176" s="27" t="s">
        <v>278</v>
      </c>
      <c r="P176" s="27">
        <v>145</v>
      </c>
      <c r="Q176" s="27" t="s">
        <v>127</v>
      </c>
      <c r="R176" s="27" t="s">
        <v>377</v>
      </c>
      <c r="S176" s="27" t="s">
        <v>307</v>
      </c>
      <c r="T176" s="27" t="s">
        <v>63</v>
      </c>
      <c r="U176" s="27">
        <v>10</v>
      </c>
      <c r="V176" s="27">
        <v>17</v>
      </c>
      <c r="W176" s="37">
        <v>-8.0000000000000004E-4</v>
      </c>
      <c r="X176" s="27">
        <v>3</v>
      </c>
      <c r="Y176" s="38">
        <v>-6.5399999999999996E-4</v>
      </c>
      <c r="Z176" s="27" t="s">
        <v>65</v>
      </c>
    </row>
    <row r="177" spans="2:26" x14ac:dyDescent="0.2">
      <c r="B177" s="27" t="s">
        <v>278</v>
      </c>
      <c r="C177" s="27">
        <v>145</v>
      </c>
      <c r="D177" s="27" t="s">
        <v>127</v>
      </c>
      <c r="E177" s="27" t="s">
        <v>106</v>
      </c>
      <c r="F177" s="27" t="s">
        <v>308</v>
      </c>
      <c r="G177" s="27" t="s">
        <v>64</v>
      </c>
      <c r="H177" s="27">
        <v>60</v>
      </c>
      <c r="I177" s="27">
        <v>20</v>
      </c>
      <c r="J177" s="37">
        <v>-5.13E-4</v>
      </c>
      <c r="K177" s="27">
        <v>4</v>
      </c>
      <c r="L177" s="38">
        <v>-4.4900000000000002E-4</v>
      </c>
      <c r="M177" s="27" t="s">
        <v>65</v>
      </c>
      <c r="O177" s="27" t="s">
        <v>278</v>
      </c>
      <c r="P177" s="27">
        <v>145</v>
      </c>
      <c r="Q177" s="27" t="s">
        <v>127</v>
      </c>
      <c r="R177" s="27" t="s">
        <v>377</v>
      </c>
      <c r="S177" s="27" t="s">
        <v>308</v>
      </c>
      <c r="T177" s="27" t="s">
        <v>64</v>
      </c>
      <c r="U177" s="27">
        <v>10</v>
      </c>
      <c r="V177" s="27">
        <v>20</v>
      </c>
      <c r="W177" s="37">
        <v>-5.1800000000000001E-4</v>
      </c>
      <c r="X177" s="27">
        <v>4</v>
      </c>
      <c r="Y177" s="38">
        <v>-4.5300000000000001E-4</v>
      </c>
      <c r="Z177" s="27" t="s">
        <v>65</v>
      </c>
    </row>
    <row r="178" spans="2:26" x14ac:dyDescent="0.2">
      <c r="B178" s="27" t="s">
        <v>278</v>
      </c>
      <c r="C178" s="27">
        <v>146</v>
      </c>
      <c r="D178" s="27" t="s">
        <v>127</v>
      </c>
      <c r="E178" s="27" t="s">
        <v>106</v>
      </c>
      <c r="F178" s="27" t="s">
        <v>309</v>
      </c>
      <c r="G178" s="27" t="s">
        <v>63</v>
      </c>
      <c r="H178" s="27">
        <v>60</v>
      </c>
      <c r="I178" s="27">
        <v>15</v>
      </c>
      <c r="J178" s="37">
        <v>-8.3100000000000003E-4</v>
      </c>
      <c r="K178" s="27">
        <v>1</v>
      </c>
      <c r="L178" s="38">
        <v>7.1000000000000002E-4</v>
      </c>
      <c r="M178" s="27" t="s">
        <v>65</v>
      </c>
      <c r="O178" s="27" t="s">
        <v>278</v>
      </c>
      <c r="P178" s="27">
        <v>146</v>
      </c>
      <c r="Q178" s="27" t="s">
        <v>127</v>
      </c>
      <c r="R178" s="27" t="s">
        <v>377</v>
      </c>
      <c r="S178" s="27" t="s">
        <v>309</v>
      </c>
      <c r="T178" s="27" t="s">
        <v>63</v>
      </c>
      <c r="U178" s="27">
        <v>10</v>
      </c>
      <c r="V178" s="27">
        <v>15</v>
      </c>
      <c r="W178" s="37">
        <v>-8.3000000000000001E-4</v>
      </c>
      <c r="X178" s="27">
        <v>1</v>
      </c>
      <c r="Y178" s="38">
        <v>7.0299999999999996E-4</v>
      </c>
      <c r="Z178" s="27" t="s">
        <v>65</v>
      </c>
    </row>
    <row r="179" spans="2:26" x14ac:dyDescent="0.2">
      <c r="B179" s="27" t="s">
        <v>278</v>
      </c>
      <c r="C179" s="27">
        <v>146</v>
      </c>
      <c r="D179" s="27" t="s">
        <v>127</v>
      </c>
      <c r="E179" s="27" t="s">
        <v>106</v>
      </c>
      <c r="F179" s="27" t="s">
        <v>310</v>
      </c>
      <c r="G179" s="27" t="s">
        <v>64</v>
      </c>
      <c r="H179" s="27">
        <v>60</v>
      </c>
      <c r="I179" s="27">
        <v>20</v>
      </c>
      <c r="J179" s="37">
        <v>-5.2099999999999998E-4</v>
      </c>
      <c r="K179" s="27">
        <v>4</v>
      </c>
      <c r="L179" s="38">
        <v>-4.5300000000000001E-4</v>
      </c>
      <c r="M179" s="27" t="s">
        <v>65</v>
      </c>
      <c r="O179" s="27" t="s">
        <v>278</v>
      </c>
      <c r="P179" s="27">
        <v>146</v>
      </c>
      <c r="Q179" s="27" t="s">
        <v>127</v>
      </c>
      <c r="R179" s="27" t="s">
        <v>377</v>
      </c>
      <c r="S179" s="27" t="s">
        <v>310</v>
      </c>
      <c r="T179" s="27" t="s">
        <v>64</v>
      </c>
      <c r="U179" s="27">
        <v>10</v>
      </c>
      <c r="V179" s="27">
        <v>20</v>
      </c>
      <c r="W179" s="37">
        <v>-5.2700000000000002E-4</v>
      </c>
      <c r="X179" s="27">
        <v>1</v>
      </c>
      <c r="Y179" s="38">
        <v>-4.57E-4</v>
      </c>
      <c r="Z179" s="27" t="s">
        <v>65</v>
      </c>
    </row>
    <row r="180" spans="2:26" x14ac:dyDescent="0.2">
      <c r="B180" s="27" t="s">
        <v>278</v>
      </c>
      <c r="C180" s="27">
        <v>132</v>
      </c>
      <c r="D180" s="27" t="s">
        <v>128</v>
      </c>
      <c r="E180" s="27" t="s">
        <v>106</v>
      </c>
      <c r="F180" s="27" t="s">
        <v>311</v>
      </c>
      <c r="G180" s="27" t="s">
        <v>63</v>
      </c>
      <c r="H180" s="27">
        <v>60</v>
      </c>
      <c r="I180" s="27">
        <v>15</v>
      </c>
      <c r="J180" s="37">
        <v>-7.2800000000000002E-4</v>
      </c>
      <c r="K180" s="27">
        <v>12</v>
      </c>
      <c r="L180" s="38">
        <v>-7.2900000000000005E-4</v>
      </c>
      <c r="M180" s="27" t="s">
        <v>65</v>
      </c>
      <c r="O180" s="27" t="s">
        <v>278</v>
      </c>
      <c r="P180" s="27">
        <v>132</v>
      </c>
      <c r="Q180" s="27" t="s">
        <v>128</v>
      </c>
      <c r="R180" s="27" t="s">
        <v>377</v>
      </c>
      <c r="S180" s="27" t="s">
        <v>311</v>
      </c>
      <c r="T180" s="27" t="s">
        <v>63</v>
      </c>
      <c r="U180" s="27">
        <v>10</v>
      </c>
      <c r="V180" s="27">
        <v>15</v>
      </c>
      <c r="W180" s="37">
        <v>-7.1400000000000001E-4</v>
      </c>
      <c r="X180" s="27">
        <v>12</v>
      </c>
      <c r="Y180" s="38">
        <v>-7.1500000000000003E-4</v>
      </c>
      <c r="Z180" s="27" t="s">
        <v>65</v>
      </c>
    </row>
    <row r="181" spans="2:26" x14ac:dyDescent="0.2">
      <c r="B181" s="27" t="s">
        <v>278</v>
      </c>
      <c r="C181" s="27">
        <v>132</v>
      </c>
      <c r="D181" s="27" t="s">
        <v>128</v>
      </c>
      <c r="E181" s="27" t="s">
        <v>106</v>
      </c>
      <c r="F181" s="27" t="s">
        <v>312</v>
      </c>
      <c r="G181" s="27" t="s">
        <v>64</v>
      </c>
      <c r="H181" s="27">
        <v>60</v>
      </c>
      <c r="I181" s="27">
        <v>22</v>
      </c>
      <c r="J181" s="37">
        <v>-3.3399999999999999E-4</v>
      </c>
      <c r="K181" s="27">
        <v>1</v>
      </c>
      <c r="L181" s="38">
        <v>-3.3500000000000001E-4</v>
      </c>
      <c r="M181" s="27" t="s">
        <v>65</v>
      </c>
      <c r="O181" s="27" t="s">
        <v>278</v>
      </c>
      <c r="P181" s="27">
        <v>132</v>
      </c>
      <c r="Q181" s="27" t="s">
        <v>128</v>
      </c>
      <c r="R181" s="27" t="s">
        <v>377</v>
      </c>
      <c r="S181" s="27" t="s">
        <v>312</v>
      </c>
      <c r="T181" s="27" t="s">
        <v>64</v>
      </c>
      <c r="U181" s="27">
        <v>10</v>
      </c>
      <c r="V181" s="27">
        <v>22</v>
      </c>
      <c r="W181" s="37">
        <v>-3.4600000000000001E-4</v>
      </c>
      <c r="X181" s="27">
        <v>1</v>
      </c>
      <c r="Y181" s="38">
        <v>-3.4600000000000001E-4</v>
      </c>
      <c r="Z181" s="27" t="s">
        <v>65</v>
      </c>
    </row>
    <row r="182" spans="2:26" x14ac:dyDescent="0.2">
      <c r="B182" s="27" t="s">
        <v>278</v>
      </c>
      <c r="C182" s="27">
        <v>141</v>
      </c>
      <c r="D182" s="27" t="s">
        <v>127</v>
      </c>
      <c r="E182" s="27" t="s">
        <v>106</v>
      </c>
      <c r="F182" s="27" t="s">
        <v>313</v>
      </c>
      <c r="G182" s="27" t="s">
        <v>63</v>
      </c>
      <c r="H182" s="27">
        <v>60</v>
      </c>
      <c r="I182" s="27">
        <v>15</v>
      </c>
      <c r="J182" s="37">
        <v>-6.2299999999999996E-4</v>
      </c>
      <c r="K182" s="27">
        <v>6</v>
      </c>
      <c r="L182" s="38">
        <v>-5.2599999999999999E-4</v>
      </c>
      <c r="M182" s="27" t="s">
        <v>65</v>
      </c>
      <c r="O182" s="27" t="s">
        <v>278</v>
      </c>
      <c r="P182" s="27">
        <v>141</v>
      </c>
      <c r="Q182" s="27" t="s">
        <v>127</v>
      </c>
      <c r="R182" s="27" t="s">
        <v>377</v>
      </c>
      <c r="S182" s="27" t="s">
        <v>313</v>
      </c>
      <c r="T182" s="27" t="s">
        <v>63</v>
      </c>
      <c r="U182" s="27">
        <v>10</v>
      </c>
      <c r="V182" s="27">
        <v>15</v>
      </c>
      <c r="W182" s="37">
        <v>-6.1799999999999995E-4</v>
      </c>
      <c r="X182" s="27">
        <v>6</v>
      </c>
      <c r="Y182" s="38">
        <v>-5.22E-4</v>
      </c>
      <c r="Z182" s="27" t="s">
        <v>65</v>
      </c>
    </row>
    <row r="183" spans="2:26" x14ac:dyDescent="0.2">
      <c r="B183" s="27" t="s">
        <v>278</v>
      </c>
      <c r="C183" s="27">
        <v>141</v>
      </c>
      <c r="D183" s="27" t="s">
        <v>127</v>
      </c>
      <c r="E183" s="27" t="s">
        <v>106</v>
      </c>
      <c r="F183" s="27" t="s">
        <v>314</v>
      </c>
      <c r="G183" s="27" t="s">
        <v>64</v>
      </c>
      <c r="H183" s="27">
        <v>60</v>
      </c>
      <c r="I183" s="27">
        <v>22</v>
      </c>
      <c r="J183" s="37">
        <v>-3.9399999999999998E-4</v>
      </c>
      <c r="K183" s="27">
        <v>1</v>
      </c>
      <c r="L183" s="38">
        <v>-3.5E-4</v>
      </c>
      <c r="M183" s="27" t="s">
        <v>65</v>
      </c>
      <c r="O183" s="27" t="s">
        <v>278</v>
      </c>
      <c r="P183" s="27">
        <v>141</v>
      </c>
      <c r="Q183" s="27" t="s">
        <v>127</v>
      </c>
      <c r="R183" s="27" t="s">
        <v>377</v>
      </c>
      <c r="S183" s="27" t="s">
        <v>314</v>
      </c>
      <c r="T183" s="27" t="s">
        <v>64</v>
      </c>
      <c r="U183" s="27">
        <v>10</v>
      </c>
      <c r="V183" s="27">
        <v>22</v>
      </c>
      <c r="W183" s="37">
        <v>-3.9800000000000002E-4</v>
      </c>
      <c r="X183" s="27">
        <v>1</v>
      </c>
      <c r="Y183" s="38">
        <v>-3.5300000000000002E-4</v>
      </c>
      <c r="Z183" s="27" t="s">
        <v>65</v>
      </c>
    </row>
    <row r="184" spans="2:26" x14ac:dyDescent="0.2">
      <c r="B184" s="27" t="s">
        <v>278</v>
      </c>
      <c r="C184" s="27">
        <v>125</v>
      </c>
      <c r="D184" s="27" t="s">
        <v>126</v>
      </c>
      <c r="E184" s="27" t="s">
        <v>106</v>
      </c>
      <c r="F184" s="27" t="s">
        <v>315</v>
      </c>
      <c r="G184" s="27" t="s">
        <v>63</v>
      </c>
      <c r="H184" s="27">
        <v>60</v>
      </c>
      <c r="I184" s="27">
        <v>11</v>
      </c>
      <c r="J184" s="37">
        <v>-7.67E-4</v>
      </c>
      <c r="K184" s="27">
        <v>4</v>
      </c>
      <c r="L184" s="38">
        <v>7.3099999999999999E-4</v>
      </c>
      <c r="M184" s="27" t="s">
        <v>65</v>
      </c>
      <c r="O184" s="27" t="s">
        <v>278</v>
      </c>
      <c r="P184" s="27">
        <v>125</v>
      </c>
      <c r="Q184" s="27" t="s">
        <v>126</v>
      </c>
      <c r="R184" s="27" t="s">
        <v>377</v>
      </c>
      <c r="S184" s="27" t="s">
        <v>315</v>
      </c>
      <c r="T184" s="27" t="s">
        <v>63</v>
      </c>
      <c r="U184" s="27">
        <v>10</v>
      </c>
      <c r="V184" s="27">
        <v>11</v>
      </c>
      <c r="W184" s="37">
        <v>-7.6099999999999996E-4</v>
      </c>
      <c r="X184" s="27">
        <v>4</v>
      </c>
      <c r="Y184" s="38">
        <v>7.1900000000000002E-4</v>
      </c>
      <c r="Z184" s="27" t="s">
        <v>65</v>
      </c>
    </row>
    <row r="185" spans="2:26" x14ac:dyDescent="0.2">
      <c r="B185" s="27" t="s">
        <v>278</v>
      </c>
      <c r="C185" s="27">
        <v>125</v>
      </c>
      <c r="D185" s="27" t="s">
        <v>126</v>
      </c>
      <c r="E185" s="27" t="s">
        <v>106</v>
      </c>
      <c r="F185" s="27" t="s">
        <v>316</v>
      </c>
      <c r="G185" s="27" t="s">
        <v>64</v>
      </c>
      <c r="H185" s="27">
        <v>60</v>
      </c>
      <c r="I185" s="27">
        <v>14</v>
      </c>
      <c r="J185" s="37">
        <v>-3.77E-4</v>
      </c>
      <c r="K185" s="27">
        <v>4</v>
      </c>
      <c r="L185" s="38">
        <v>-3.2400000000000001E-4</v>
      </c>
      <c r="M185" s="27" t="s">
        <v>65</v>
      </c>
      <c r="O185" s="27" t="s">
        <v>278</v>
      </c>
      <c r="P185" s="27">
        <v>125</v>
      </c>
      <c r="Q185" s="27" t="s">
        <v>126</v>
      </c>
      <c r="R185" s="27" t="s">
        <v>377</v>
      </c>
      <c r="S185" s="27" t="s">
        <v>316</v>
      </c>
      <c r="T185" s="27" t="s">
        <v>64</v>
      </c>
      <c r="U185" s="27">
        <v>10</v>
      </c>
      <c r="V185" s="27">
        <v>14</v>
      </c>
      <c r="W185" s="37">
        <v>-3.8499999999999998E-4</v>
      </c>
      <c r="X185" s="27">
        <v>4</v>
      </c>
      <c r="Y185" s="38">
        <v>-3.3E-4</v>
      </c>
      <c r="Z185" s="27" t="s">
        <v>65</v>
      </c>
    </row>
    <row r="186" spans="2:26" x14ac:dyDescent="0.2">
      <c r="B186" s="27" t="s">
        <v>278</v>
      </c>
      <c r="C186" s="27">
        <v>137</v>
      </c>
      <c r="D186" s="27" t="s">
        <v>127</v>
      </c>
      <c r="E186" s="27" t="s">
        <v>106</v>
      </c>
      <c r="F186" s="27" t="s">
        <v>317</v>
      </c>
      <c r="G186" s="27" t="s">
        <v>63</v>
      </c>
      <c r="H186" s="27">
        <v>60</v>
      </c>
      <c r="I186" s="27">
        <v>17</v>
      </c>
      <c r="J186" s="37">
        <v>-7.5299999999999998E-4</v>
      </c>
      <c r="K186" s="27">
        <v>4</v>
      </c>
      <c r="L186" s="38">
        <v>7.4100000000000001E-4</v>
      </c>
      <c r="M186" s="27" t="s">
        <v>65</v>
      </c>
      <c r="O186" s="27" t="s">
        <v>278</v>
      </c>
      <c r="P186" s="27">
        <v>137</v>
      </c>
      <c r="Q186" s="27" t="s">
        <v>127</v>
      </c>
      <c r="R186" s="27" t="s">
        <v>377</v>
      </c>
      <c r="S186" s="27" t="s">
        <v>317</v>
      </c>
      <c r="T186" s="27" t="s">
        <v>63</v>
      </c>
      <c r="U186" s="27">
        <v>10</v>
      </c>
      <c r="V186" s="27">
        <v>17</v>
      </c>
      <c r="W186" s="37">
        <v>-7.4799999999999997E-4</v>
      </c>
      <c r="X186" s="27">
        <v>4</v>
      </c>
      <c r="Y186" s="38">
        <v>7.3200000000000001E-4</v>
      </c>
      <c r="Z186" s="27" t="s">
        <v>65</v>
      </c>
    </row>
    <row r="187" spans="2:26" x14ac:dyDescent="0.2">
      <c r="B187" s="27" t="s">
        <v>278</v>
      </c>
      <c r="C187" s="27">
        <v>137</v>
      </c>
      <c r="D187" s="27" t="s">
        <v>127</v>
      </c>
      <c r="E187" s="27" t="s">
        <v>106</v>
      </c>
      <c r="F187" s="27" t="s">
        <v>318</v>
      </c>
      <c r="G187" s="27" t="s">
        <v>64</v>
      </c>
      <c r="H187" s="27">
        <v>60</v>
      </c>
      <c r="I187" s="27">
        <v>20</v>
      </c>
      <c r="J187" s="37">
        <v>-4.17E-4</v>
      </c>
      <c r="K187" s="27">
        <v>4</v>
      </c>
      <c r="L187" s="38">
        <v>-3.68E-4</v>
      </c>
      <c r="M187" s="27" t="s">
        <v>65</v>
      </c>
      <c r="O187" s="27" t="s">
        <v>278</v>
      </c>
      <c r="P187" s="27">
        <v>137</v>
      </c>
      <c r="Q187" s="27" t="s">
        <v>127</v>
      </c>
      <c r="R187" s="27" t="s">
        <v>377</v>
      </c>
      <c r="S187" s="27" t="s">
        <v>318</v>
      </c>
      <c r="T187" s="27" t="s">
        <v>64</v>
      </c>
      <c r="U187" s="27">
        <v>10</v>
      </c>
      <c r="V187" s="27">
        <v>20</v>
      </c>
      <c r="W187" s="37">
        <v>-4.2400000000000001E-4</v>
      </c>
      <c r="X187" s="27">
        <v>4</v>
      </c>
      <c r="Y187" s="38">
        <v>-3.7300000000000001E-4</v>
      </c>
      <c r="Z187" s="27" t="s">
        <v>65</v>
      </c>
    </row>
    <row r="188" spans="2:26" x14ac:dyDescent="0.2">
      <c r="B188" s="27" t="s">
        <v>278</v>
      </c>
      <c r="C188" s="27">
        <v>133</v>
      </c>
      <c r="D188" s="27" t="s">
        <v>128</v>
      </c>
      <c r="E188" s="27" t="s">
        <v>106</v>
      </c>
      <c r="F188" s="27" t="s">
        <v>319</v>
      </c>
      <c r="G188" s="27" t="s">
        <v>63</v>
      </c>
      <c r="H188" s="27">
        <v>60</v>
      </c>
      <c r="I188" s="27">
        <v>17</v>
      </c>
      <c r="J188" s="37">
        <v>-9.1699999999999995E-4</v>
      </c>
      <c r="K188" s="27">
        <v>7</v>
      </c>
      <c r="L188" s="38">
        <v>1.0820000000000001E-3</v>
      </c>
      <c r="M188" s="27" t="s">
        <v>65</v>
      </c>
      <c r="O188" s="27" t="s">
        <v>278</v>
      </c>
      <c r="P188" s="27">
        <v>133</v>
      </c>
      <c r="Q188" s="27" t="s">
        <v>128</v>
      </c>
      <c r="R188" s="27" t="s">
        <v>377</v>
      </c>
      <c r="S188" s="27" t="s">
        <v>319</v>
      </c>
      <c r="T188" s="27" t="s">
        <v>63</v>
      </c>
      <c r="U188" s="27">
        <v>10</v>
      </c>
      <c r="V188" s="27">
        <v>17</v>
      </c>
      <c r="W188" s="37">
        <v>-8.9400000000000005E-4</v>
      </c>
      <c r="X188" s="27">
        <v>7</v>
      </c>
      <c r="Y188" s="38">
        <v>1.031E-3</v>
      </c>
      <c r="Z188" s="27" t="s">
        <v>65</v>
      </c>
    </row>
    <row r="189" spans="2:26" x14ac:dyDescent="0.2">
      <c r="B189" s="27" t="s">
        <v>278</v>
      </c>
      <c r="C189" s="27">
        <v>133</v>
      </c>
      <c r="D189" s="27" t="s">
        <v>128</v>
      </c>
      <c r="E189" s="27" t="s">
        <v>106</v>
      </c>
      <c r="F189" s="27" t="s">
        <v>320</v>
      </c>
      <c r="G189" s="27" t="s">
        <v>64</v>
      </c>
      <c r="H189" s="27">
        <v>60</v>
      </c>
      <c r="I189" s="27">
        <v>20</v>
      </c>
      <c r="J189" s="37">
        <v>-3.1700000000000001E-4</v>
      </c>
      <c r="K189" s="27">
        <v>7</v>
      </c>
      <c r="L189" s="38">
        <v>-3.01E-4</v>
      </c>
      <c r="M189" s="27" t="s">
        <v>65</v>
      </c>
      <c r="O189" s="27" t="s">
        <v>278</v>
      </c>
      <c r="P189" s="27">
        <v>133</v>
      </c>
      <c r="Q189" s="27" t="s">
        <v>128</v>
      </c>
      <c r="R189" s="27" t="s">
        <v>377</v>
      </c>
      <c r="S189" s="27" t="s">
        <v>320</v>
      </c>
      <c r="T189" s="27" t="s">
        <v>64</v>
      </c>
      <c r="U189" s="27">
        <v>10</v>
      </c>
      <c r="V189" s="27">
        <v>20</v>
      </c>
      <c r="W189" s="37">
        <v>-3.2899999999999997E-4</v>
      </c>
      <c r="X189" s="27">
        <v>7</v>
      </c>
      <c r="Y189" s="38">
        <v>-3.1199999999999999E-4</v>
      </c>
      <c r="Z189" s="27" t="s">
        <v>65</v>
      </c>
    </row>
    <row r="190" spans="2:26" x14ac:dyDescent="0.2">
      <c r="B190" s="27" t="s">
        <v>278</v>
      </c>
      <c r="C190" s="27">
        <v>134</v>
      </c>
      <c r="D190" s="27" t="s">
        <v>128</v>
      </c>
      <c r="E190" s="27" t="s">
        <v>106</v>
      </c>
      <c r="F190" s="27" t="s">
        <v>321</v>
      </c>
      <c r="G190" s="27" t="s">
        <v>63</v>
      </c>
      <c r="H190" s="27">
        <v>60</v>
      </c>
      <c r="I190" s="27">
        <v>17</v>
      </c>
      <c r="J190" s="37">
        <v>-9.0399999999999996E-4</v>
      </c>
      <c r="K190" s="27">
        <v>7</v>
      </c>
      <c r="L190" s="38">
        <v>1.0330000000000001E-3</v>
      </c>
      <c r="M190" s="27" t="s">
        <v>65</v>
      </c>
      <c r="O190" s="27" t="s">
        <v>278</v>
      </c>
      <c r="P190" s="27">
        <v>134</v>
      </c>
      <c r="Q190" s="27" t="s">
        <v>128</v>
      </c>
      <c r="R190" s="27" t="s">
        <v>377</v>
      </c>
      <c r="S190" s="27" t="s">
        <v>321</v>
      </c>
      <c r="T190" s="27" t="s">
        <v>63</v>
      </c>
      <c r="U190" s="27">
        <v>10</v>
      </c>
      <c r="V190" s="27">
        <v>17</v>
      </c>
      <c r="W190" s="37">
        <v>-8.8199999999999997E-4</v>
      </c>
      <c r="X190" s="27">
        <v>7</v>
      </c>
      <c r="Y190" s="38">
        <v>9.8299999999999993E-4</v>
      </c>
      <c r="Z190" s="27" t="s">
        <v>65</v>
      </c>
    </row>
    <row r="191" spans="2:26" x14ac:dyDescent="0.2">
      <c r="B191" s="27" t="s">
        <v>278</v>
      </c>
      <c r="C191" s="27">
        <v>134</v>
      </c>
      <c r="D191" s="27" t="s">
        <v>128</v>
      </c>
      <c r="E191" s="27" t="s">
        <v>106</v>
      </c>
      <c r="F191" s="27" t="s">
        <v>322</v>
      </c>
      <c r="G191" s="27" t="s">
        <v>64</v>
      </c>
      <c r="H191" s="27">
        <v>60</v>
      </c>
      <c r="I191" s="27">
        <v>20</v>
      </c>
      <c r="J191" s="37">
        <v>-3.19E-4</v>
      </c>
      <c r="K191" s="27">
        <v>7</v>
      </c>
      <c r="L191" s="38">
        <v>-3.0299999999999999E-4</v>
      </c>
      <c r="M191" s="27" t="s">
        <v>65</v>
      </c>
      <c r="O191" s="27" t="s">
        <v>278</v>
      </c>
      <c r="P191" s="27">
        <v>134</v>
      </c>
      <c r="Q191" s="27" t="s">
        <v>128</v>
      </c>
      <c r="R191" s="27" t="s">
        <v>377</v>
      </c>
      <c r="S191" s="27" t="s">
        <v>322</v>
      </c>
      <c r="T191" s="27" t="s">
        <v>64</v>
      </c>
      <c r="U191" s="27">
        <v>10</v>
      </c>
      <c r="V191" s="27">
        <v>20</v>
      </c>
      <c r="W191" s="37">
        <v>-3.3E-4</v>
      </c>
      <c r="X191" s="27">
        <v>7</v>
      </c>
      <c r="Y191" s="38">
        <v>-3.1300000000000002E-4</v>
      </c>
      <c r="Z191" s="27" t="s">
        <v>65</v>
      </c>
    </row>
    <row r="192" spans="2:26" x14ac:dyDescent="0.2">
      <c r="B192" s="27" t="s">
        <v>278</v>
      </c>
      <c r="C192" s="27">
        <v>138</v>
      </c>
      <c r="D192" s="27" t="s">
        <v>127</v>
      </c>
      <c r="E192" s="27" t="s">
        <v>106</v>
      </c>
      <c r="F192" s="27" t="s">
        <v>323</v>
      </c>
      <c r="G192" s="27" t="s">
        <v>63</v>
      </c>
      <c r="H192" s="27">
        <v>60</v>
      </c>
      <c r="I192" s="27">
        <v>17</v>
      </c>
      <c r="J192" s="37">
        <v>-7.1400000000000001E-4</v>
      </c>
      <c r="K192" s="27">
        <v>4</v>
      </c>
      <c r="L192" s="38">
        <v>6.1300000000000005E-4</v>
      </c>
      <c r="M192" s="27" t="s">
        <v>65</v>
      </c>
      <c r="O192" s="27" t="s">
        <v>278</v>
      </c>
      <c r="P192" s="27">
        <v>138</v>
      </c>
      <c r="Q192" s="27" t="s">
        <v>127</v>
      </c>
      <c r="R192" s="27" t="s">
        <v>377</v>
      </c>
      <c r="S192" s="27" t="s">
        <v>323</v>
      </c>
      <c r="T192" s="27" t="s">
        <v>63</v>
      </c>
      <c r="U192" s="27">
        <v>10</v>
      </c>
      <c r="V192" s="27">
        <v>17</v>
      </c>
      <c r="W192" s="37">
        <v>-7.0899999999999999E-4</v>
      </c>
      <c r="X192" s="27">
        <v>4</v>
      </c>
      <c r="Y192" s="38">
        <v>6.0300000000000002E-4</v>
      </c>
      <c r="Z192" s="27" t="s">
        <v>65</v>
      </c>
    </row>
    <row r="193" spans="2:26" x14ac:dyDescent="0.2">
      <c r="B193" s="27" t="s">
        <v>278</v>
      </c>
      <c r="C193" s="27">
        <v>138</v>
      </c>
      <c r="D193" s="27" t="s">
        <v>127</v>
      </c>
      <c r="E193" s="27" t="s">
        <v>106</v>
      </c>
      <c r="F193" s="27" t="s">
        <v>324</v>
      </c>
      <c r="G193" s="27" t="s">
        <v>64</v>
      </c>
      <c r="H193" s="27">
        <v>60</v>
      </c>
      <c r="I193" s="27">
        <v>20</v>
      </c>
      <c r="J193" s="37">
        <v>-4.0099999999999999E-4</v>
      </c>
      <c r="K193" s="27">
        <v>4</v>
      </c>
      <c r="L193" s="38">
        <v>-3.57E-4</v>
      </c>
      <c r="M193" s="27" t="s">
        <v>65</v>
      </c>
      <c r="O193" s="27" t="s">
        <v>278</v>
      </c>
      <c r="P193" s="27">
        <v>138</v>
      </c>
      <c r="Q193" s="27" t="s">
        <v>127</v>
      </c>
      <c r="R193" s="27" t="s">
        <v>377</v>
      </c>
      <c r="S193" s="27" t="s">
        <v>324</v>
      </c>
      <c r="T193" s="27" t="s">
        <v>64</v>
      </c>
      <c r="U193" s="27">
        <v>10</v>
      </c>
      <c r="V193" s="27">
        <v>20</v>
      </c>
      <c r="W193" s="37">
        <v>-4.06E-4</v>
      </c>
      <c r="X193" s="27">
        <v>4</v>
      </c>
      <c r="Y193" s="38">
        <v>-3.6099999999999999E-4</v>
      </c>
      <c r="Z193" s="27" t="s">
        <v>65</v>
      </c>
    </row>
    <row r="194" spans="2:26" x14ac:dyDescent="0.2">
      <c r="B194" s="27" t="s">
        <v>278</v>
      </c>
      <c r="C194" s="27">
        <v>126</v>
      </c>
      <c r="D194" s="27" t="s">
        <v>126</v>
      </c>
      <c r="E194" s="27" t="s">
        <v>106</v>
      </c>
      <c r="F194" s="27" t="s">
        <v>325</v>
      </c>
      <c r="G194" s="27" t="s">
        <v>63</v>
      </c>
      <c r="H194" s="27">
        <v>60</v>
      </c>
      <c r="I194" s="27">
        <v>11</v>
      </c>
      <c r="J194" s="37">
        <v>-1.4009999999999999E-3</v>
      </c>
      <c r="K194" s="27">
        <v>4</v>
      </c>
      <c r="L194" s="38">
        <v>1.194E-3</v>
      </c>
      <c r="M194" s="27" t="s">
        <v>65</v>
      </c>
      <c r="O194" s="27" t="s">
        <v>278</v>
      </c>
      <c r="P194" s="27">
        <v>126</v>
      </c>
      <c r="Q194" s="27" t="s">
        <v>126</v>
      </c>
      <c r="R194" s="27" t="s">
        <v>377</v>
      </c>
      <c r="S194" s="27" t="s">
        <v>325</v>
      </c>
      <c r="T194" s="27" t="s">
        <v>63</v>
      </c>
      <c r="U194" s="27">
        <v>10</v>
      </c>
      <c r="V194" s="27">
        <v>11</v>
      </c>
      <c r="W194" s="37">
        <v>-1.3910000000000001E-3</v>
      </c>
      <c r="X194" s="27">
        <v>4</v>
      </c>
      <c r="Y194" s="38">
        <v>1.178E-3</v>
      </c>
      <c r="Z194" s="27" t="s">
        <v>65</v>
      </c>
    </row>
    <row r="195" spans="2:26" x14ac:dyDescent="0.2">
      <c r="B195" s="27" t="s">
        <v>278</v>
      </c>
      <c r="C195" s="27">
        <v>126</v>
      </c>
      <c r="D195" s="27" t="s">
        <v>126</v>
      </c>
      <c r="E195" s="27" t="s">
        <v>106</v>
      </c>
      <c r="F195" s="27" t="s">
        <v>326</v>
      </c>
      <c r="G195" s="27" t="s">
        <v>64</v>
      </c>
      <c r="H195" s="27">
        <v>60</v>
      </c>
      <c r="I195" s="27">
        <v>14</v>
      </c>
      <c r="J195" s="37">
        <v>-7.3999999999999999E-4</v>
      </c>
      <c r="K195" s="27">
        <v>4</v>
      </c>
      <c r="L195" s="38">
        <v>-6.4400000000000004E-4</v>
      </c>
      <c r="M195" s="27" t="s">
        <v>65</v>
      </c>
      <c r="O195" s="27" t="s">
        <v>278</v>
      </c>
      <c r="P195" s="27">
        <v>126</v>
      </c>
      <c r="Q195" s="27" t="s">
        <v>126</v>
      </c>
      <c r="R195" s="27" t="s">
        <v>377</v>
      </c>
      <c r="S195" s="27" t="s">
        <v>326</v>
      </c>
      <c r="T195" s="27" t="s">
        <v>64</v>
      </c>
      <c r="U195" s="27">
        <v>10</v>
      </c>
      <c r="V195" s="27">
        <v>14</v>
      </c>
      <c r="W195" s="37">
        <v>-7.4700000000000005E-4</v>
      </c>
      <c r="X195" s="27">
        <v>4</v>
      </c>
      <c r="Y195" s="38">
        <v>-6.4899999999999995E-4</v>
      </c>
      <c r="Z195" s="27" t="s">
        <v>65</v>
      </c>
    </row>
    <row r="196" spans="2:26" x14ac:dyDescent="0.2">
      <c r="B196" s="27" t="s">
        <v>327</v>
      </c>
      <c r="C196" s="27">
        <v>3</v>
      </c>
      <c r="D196" s="27" t="s">
        <v>126</v>
      </c>
      <c r="E196" s="27" t="s">
        <v>106</v>
      </c>
      <c r="F196" s="27" t="s">
        <v>328</v>
      </c>
      <c r="G196" s="27" t="s">
        <v>63</v>
      </c>
      <c r="H196" s="27">
        <v>60</v>
      </c>
      <c r="I196" s="27">
        <v>9</v>
      </c>
      <c r="J196" s="37">
        <v>-1.493E-3</v>
      </c>
      <c r="K196" s="27">
        <v>1</v>
      </c>
      <c r="L196" s="38">
        <v>4.1440000000000001E-3</v>
      </c>
      <c r="M196" s="27" t="s">
        <v>65</v>
      </c>
      <c r="O196" s="27" t="s">
        <v>327</v>
      </c>
      <c r="P196" s="27">
        <v>3</v>
      </c>
      <c r="Q196" s="27" t="s">
        <v>126</v>
      </c>
      <c r="R196" s="27" t="s">
        <v>377</v>
      </c>
      <c r="S196" s="27" t="s">
        <v>328</v>
      </c>
      <c r="T196" s="27" t="s">
        <v>63</v>
      </c>
      <c r="U196" s="27">
        <v>10</v>
      </c>
      <c r="V196" s="27">
        <v>9</v>
      </c>
      <c r="W196" s="37">
        <v>-1.539E-3</v>
      </c>
      <c r="X196" s="27">
        <v>1</v>
      </c>
      <c r="Y196" s="38">
        <v>4.3229999999999996E-3</v>
      </c>
      <c r="Z196" s="27" t="s">
        <v>65</v>
      </c>
    </row>
    <row r="197" spans="2:26" x14ac:dyDescent="0.2">
      <c r="B197" s="27" t="s">
        <v>327</v>
      </c>
      <c r="C197" s="27">
        <v>3</v>
      </c>
      <c r="D197" s="27" t="s">
        <v>126</v>
      </c>
      <c r="E197" s="27" t="s">
        <v>106</v>
      </c>
      <c r="F197" s="27" t="s">
        <v>329</v>
      </c>
      <c r="G197" s="27" t="s">
        <v>64</v>
      </c>
      <c r="H197" s="27">
        <v>60</v>
      </c>
      <c r="I197" s="27">
        <v>16</v>
      </c>
      <c r="J197" s="37">
        <v>-2.2699999999999999E-4</v>
      </c>
      <c r="K197" s="27">
        <v>1</v>
      </c>
      <c r="L197" s="38">
        <v>-2.04E-4</v>
      </c>
      <c r="M197" s="27" t="s">
        <v>65</v>
      </c>
      <c r="O197" s="27" t="s">
        <v>327</v>
      </c>
      <c r="P197" s="27">
        <v>3</v>
      </c>
      <c r="Q197" s="27" t="s">
        <v>126</v>
      </c>
      <c r="R197" s="27" t="s">
        <v>377</v>
      </c>
      <c r="S197" s="27" t="s">
        <v>329</v>
      </c>
      <c r="T197" s="27" t="s">
        <v>64</v>
      </c>
      <c r="U197" s="27">
        <v>10</v>
      </c>
      <c r="V197" s="27">
        <v>16</v>
      </c>
      <c r="W197" s="37">
        <v>-2.34E-4</v>
      </c>
      <c r="X197" s="27">
        <v>1</v>
      </c>
      <c r="Y197" s="38">
        <v>-2.1000000000000001E-4</v>
      </c>
      <c r="Z197" s="27" t="s">
        <v>65</v>
      </c>
    </row>
    <row r="198" spans="2:26" x14ac:dyDescent="0.2">
      <c r="B198" s="27" t="s">
        <v>327</v>
      </c>
      <c r="C198" s="27">
        <v>15</v>
      </c>
      <c r="D198" s="27" t="s">
        <v>127</v>
      </c>
      <c r="E198" s="27" t="s">
        <v>106</v>
      </c>
      <c r="F198" s="27" t="s">
        <v>330</v>
      </c>
      <c r="G198" s="27" t="s">
        <v>63</v>
      </c>
      <c r="H198" s="27">
        <v>60</v>
      </c>
      <c r="I198" s="27">
        <v>15</v>
      </c>
      <c r="J198" s="37">
        <v>-1.1429999999999999E-3</v>
      </c>
      <c r="K198" s="27">
        <v>1</v>
      </c>
      <c r="L198" s="38">
        <v>2.212E-3</v>
      </c>
      <c r="M198" s="27" t="s">
        <v>65</v>
      </c>
      <c r="O198" s="27" t="s">
        <v>327</v>
      </c>
      <c r="P198" s="27">
        <v>15</v>
      </c>
      <c r="Q198" s="27" t="s">
        <v>127</v>
      </c>
      <c r="R198" s="27" t="s">
        <v>377</v>
      </c>
      <c r="S198" s="27" t="s">
        <v>330</v>
      </c>
      <c r="T198" s="27" t="s">
        <v>63</v>
      </c>
      <c r="U198" s="27">
        <v>10</v>
      </c>
      <c r="V198" s="27">
        <v>15</v>
      </c>
      <c r="W198" s="37">
        <v>-1.1689999999999999E-3</v>
      </c>
      <c r="X198" s="27">
        <v>1</v>
      </c>
      <c r="Y198" s="38">
        <v>2.2910000000000001E-3</v>
      </c>
      <c r="Z198" s="27" t="s">
        <v>65</v>
      </c>
    </row>
    <row r="199" spans="2:26" x14ac:dyDescent="0.2">
      <c r="B199" s="27" t="s">
        <v>327</v>
      </c>
      <c r="C199" s="27">
        <v>15</v>
      </c>
      <c r="D199" s="27" t="s">
        <v>127</v>
      </c>
      <c r="E199" s="27" t="s">
        <v>106</v>
      </c>
      <c r="F199" s="27" t="s">
        <v>331</v>
      </c>
      <c r="G199" s="27" t="s">
        <v>64</v>
      </c>
      <c r="H199" s="27">
        <v>60</v>
      </c>
      <c r="I199" s="27">
        <v>22</v>
      </c>
      <c r="J199" s="37">
        <v>-2.8299999999999999E-4</v>
      </c>
      <c r="K199" s="27">
        <v>1</v>
      </c>
      <c r="L199" s="38">
        <v>-2.6400000000000002E-4</v>
      </c>
      <c r="M199" s="27" t="s">
        <v>65</v>
      </c>
      <c r="O199" s="27" t="s">
        <v>327</v>
      </c>
      <c r="P199" s="27">
        <v>15</v>
      </c>
      <c r="Q199" s="27" t="s">
        <v>127</v>
      </c>
      <c r="R199" s="27" t="s">
        <v>377</v>
      </c>
      <c r="S199" s="27" t="s">
        <v>331</v>
      </c>
      <c r="T199" s="27" t="s">
        <v>64</v>
      </c>
      <c r="U199" s="27">
        <v>10</v>
      </c>
      <c r="V199" s="27">
        <v>22</v>
      </c>
      <c r="W199" s="37">
        <v>-2.9E-4</v>
      </c>
      <c r="X199" s="27">
        <v>1</v>
      </c>
      <c r="Y199" s="38">
        <v>-2.6899999999999998E-4</v>
      </c>
      <c r="Z199" s="27" t="s">
        <v>65</v>
      </c>
    </row>
    <row r="200" spans="2:26" x14ac:dyDescent="0.2">
      <c r="B200" s="27" t="s">
        <v>327</v>
      </c>
      <c r="C200" s="27">
        <v>11</v>
      </c>
      <c r="D200" s="27" t="s">
        <v>128</v>
      </c>
      <c r="E200" s="27" t="s">
        <v>106</v>
      </c>
      <c r="F200" s="27" t="s">
        <v>332</v>
      </c>
      <c r="G200" s="27" t="s">
        <v>63</v>
      </c>
      <c r="H200" s="27">
        <v>60</v>
      </c>
      <c r="I200" s="27">
        <v>15</v>
      </c>
      <c r="J200" s="37">
        <v>-1.8339999999999999E-3</v>
      </c>
      <c r="K200" s="27">
        <v>1</v>
      </c>
      <c r="L200" s="38">
        <v>7.6660000000000001E-3</v>
      </c>
      <c r="M200" s="27" t="s">
        <v>376</v>
      </c>
      <c r="O200" s="27" t="s">
        <v>327</v>
      </c>
      <c r="P200" s="27">
        <v>11</v>
      </c>
      <c r="Q200" s="27" t="s">
        <v>128</v>
      </c>
      <c r="R200" s="27" t="s">
        <v>377</v>
      </c>
      <c r="S200" s="27" t="s">
        <v>332</v>
      </c>
      <c r="T200" s="27" t="s">
        <v>63</v>
      </c>
      <c r="U200" s="27">
        <v>10</v>
      </c>
      <c r="V200" s="27">
        <v>15</v>
      </c>
      <c r="W200" s="37">
        <v>-1.8799999999999999E-3</v>
      </c>
      <c r="X200" s="27">
        <v>1</v>
      </c>
      <c r="Y200" s="38">
        <v>7.8960000000000002E-3</v>
      </c>
      <c r="Z200" s="27" t="s">
        <v>376</v>
      </c>
    </row>
    <row r="201" spans="2:26" x14ac:dyDescent="0.2">
      <c r="B201" s="27" t="s">
        <v>327</v>
      </c>
      <c r="C201" s="27">
        <v>11</v>
      </c>
      <c r="D201" s="27" t="s">
        <v>128</v>
      </c>
      <c r="E201" s="27" t="s">
        <v>106</v>
      </c>
      <c r="F201" s="27" t="s">
        <v>333</v>
      </c>
      <c r="G201" s="27" t="s">
        <v>64</v>
      </c>
      <c r="H201" s="27">
        <v>60</v>
      </c>
      <c r="I201" s="27">
        <v>17</v>
      </c>
      <c r="J201" s="37">
        <v>-3.9199999999999999E-4</v>
      </c>
      <c r="K201" s="27">
        <v>6</v>
      </c>
      <c r="L201" s="38">
        <v>-3.7300000000000001E-4</v>
      </c>
      <c r="M201" s="27" t="s">
        <v>65</v>
      </c>
      <c r="O201" s="27" t="s">
        <v>327</v>
      </c>
      <c r="P201" s="27">
        <v>11</v>
      </c>
      <c r="Q201" s="27" t="s">
        <v>128</v>
      </c>
      <c r="R201" s="27" t="s">
        <v>377</v>
      </c>
      <c r="S201" s="27" t="s">
        <v>333</v>
      </c>
      <c r="T201" s="27" t="s">
        <v>64</v>
      </c>
      <c r="U201" s="27">
        <v>10</v>
      </c>
      <c r="V201" s="27">
        <v>17</v>
      </c>
      <c r="W201" s="37">
        <v>-3.8299999999999999E-4</v>
      </c>
      <c r="X201" s="27">
        <v>6</v>
      </c>
      <c r="Y201" s="38">
        <v>-3.6499999999999998E-4</v>
      </c>
      <c r="Z201" s="27" t="s">
        <v>65</v>
      </c>
    </row>
    <row r="202" spans="2:26" x14ac:dyDescent="0.2">
      <c r="B202" s="27" t="s">
        <v>327</v>
      </c>
      <c r="C202" s="27">
        <v>12</v>
      </c>
      <c r="D202" s="27" t="s">
        <v>128</v>
      </c>
      <c r="E202" s="27" t="s">
        <v>106</v>
      </c>
      <c r="F202" s="27" t="s">
        <v>334</v>
      </c>
      <c r="G202" s="27" t="s">
        <v>63</v>
      </c>
      <c r="H202" s="27">
        <v>60</v>
      </c>
      <c r="I202" s="27">
        <v>15</v>
      </c>
      <c r="J202" s="37">
        <v>-1.853E-3</v>
      </c>
      <c r="K202" s="27">
        <v>1</v>
      </c>
      <c r="L202" s="38">
        <v>7.6010000000000001E-3</v>
      </c>
      <c r="M202" s="27" t="s">
        <v>376</v>
      </c>
      <c r="O202" s="27" t="s">
        <v>327</v>
      </c>
      <c r="P202" s="27">
        <v>12</v>
      </c>
      <c r="Q202" s="27" t="s">
        <v>128</v>
      </c>
      <c r="R202" s="27" t="s">
        <v>377</v>
      </c>
      <c r="S202" s="27" t="s">
        <v>334</v>
      </c>
      <c r="T202" s="27" t="s">
        <v>63</v>
      </c>
      <c r="U202" s="27">
        <v>10</v>
      </c>
      <c r="V202" s="27">
        <v>15</v>
      </c>
      <c r="W202" s="37">
        <v>-1.8910000000000001E-3</v>
      </c>
      <c r="X202" s="27">
        <v>1</v>
      </c>
      <c r="Y202" s="38">
        <v>7.8440000000000003E-3</v>
      </c>
      <c r="Z202" s="27" t="s">
        <v>376</v>
      </c>
    </row>
    <row r="203" spans="2:26" x14ac:dyDescent="0.2">
      <c r="B203" s="27" t="s">
        <v>327</v>
      </c>
      <c r="C203" s="27">
        <v>12</v>
      </c>
      <c r="D203" s="27" t="s">
        <v>128</v>
      </c>
      <c r="E203" s="27" t="s">
        <v>106</v>
      </c>
      <c r="F203" s="27" t="s">
        <v>335</v>
      </c>
      <c r="G203" s="27" t="s">
        <v>64</v>
      </c>
      <c r="H203" s="27">
        <v>60</v>
      </c>
      <c r="I203" s="27">
        <v>17</v>
      </c>
      <c r="J203" s="37">
        <v>-4.0000000000000002E-4</v>
      </c>
      <c r="K203" s="27">
        <v>6</v>
      </c>
      <c r="L203" s="38">
        <v>-3.8099999999999999E-4</v>
      </c>
      <c r="M203" s="27" t="s">
        <v>65</v>
      </c>
      <c r="O203" s="27" t="s">
        <v>327</v>
      </c>
      <c r="P203" s="27">
        <v>12</v>
      </c>
      <c r="Q203" s="27" t="s">
        <v>128</v>
      </c>
      <c r="R203" s="27" t="s">
        <v>377</v>
      </c>
      <c r="S203" s="27" t="s">
        <v>335</v>
      </c>
      <c r="T203" s="27" t="s">
        <v>64</v>
      </c>
      <c r="U203" s="27">
        <v>10</v>
      </c>
      <c r="V203" s="27">
        <v>17</v>
      </c>
      <c r="W203" s="37">
        <v>-3.9100000000000002E-4</v>
      </c>
      <c r="X203" s="27">
        <v>6</v>
      </c>
      <c r="Y203" s="38">
        <v>-3.7300000000000001E-4</v>
      </c>
      <c r="Z203" s="27" t="s">
        <v>65</v>
      </c>
    </row>
    <row r="204" spans="2:26" x14ac:dyDescent="0.2">
      <c r="B204" s="27" t="s">
        <v>327</v>
      </c>
      <c r="C204" s="27">
        <v>16</v>
      </c>
      <c r="D204" s="27" t="s">
        <v>127</v>
      </c>
      <c r="E204" s="27" t="s">
        <v>106</v>
      </c>
      <c r="F204" s="27" t="s">
        <v>336</v>
      </c>
      <c r="G204" s="27" t="s">
        <v>63</v>
      </c>
      <c r="H204" s="27">
        <v>60</v>
      </c>
      <c r="I204" s="27">
        <v>15</v>
      </c>
      <c r="J204" s="37">
        <v>-1.1739999999999999E-3</v>
      </c>
      <c r="K204" s="27">
        <v>1</v>
      </c>
      <c r="L204" s="38">
        <v>2.1120000000000002E-3</v>
      </c>
      <c r="M204" s="27" t="s">
        <v>65</v>
      </c>
      <c r="O204" s="27" t="s">
        <v>327</v>
      </c>
      <c r="P204" s="27">
        <v>16</v>
      </c>
      <c r="Q204" s="27" t="s">
        <v>127</v>
      </c>
      <c r="R204" s="27" t="s">
        <v>377</v>
      </c>
      <c r="S204" s="27" t="s">
        <v>336</v>
      </c>
      <c r="T204" s="27" t="s">
        <v>63</v>
      </c>
      <c r="U204" s="27">
        <v>10</v>
      </c>
      <c r="V204" s="27">
        <v>15</v>
      </c>
      <c r="W204" s="37">
        <v>-1.1999999999999999E-3</v>
      </c>
      <c r="X204" s="27">
        <v>1</v>
      </c>
      <c r="Y204" s="38">
        <v>2.1970000000000002E-3</v>
      </c>
      <c r="Z204" s="27" t="s">
        <v>65</v>
      </c>
    </row>
    <row r="205" spans="2:26" x14ac:dyDescent="0.2">
      <c r="B205" s="27" t="s">
        <v>327</v>
      </c>
      <c r="C205" s="27">
        <v>16</v>
      </c>
      <c r="D205" s="27" t="s">
        <v>127</v>
      </c>
      <c r="E205" s="27" t="s">
        <v>106</v>
      </c>
      <c r="F205" s="27" t="s">
        <v>337</v>
      </c>
      <c r="G205" s="27" t="s">
        <v>64</v>
      </c>
      <c r="H205" s="27">
        <v>60</v>
      </c>
      <c r="I205" s="27">
        <v>22</v>
      </c>
      <c r="J205" s="37">
        <v>-2.7599999999999999E-4</v>
      </c>
      <c r="K205" s="27">
        <v>1</v>
      </c>
      <c r="L205" s="38">
        <v>-2.5999999999999998E-4</v>
      </c>
      <c r="M205" s="27" t="s">
        <v>65</v>
      </c>
      <c r="O205" s="27" t="s">
        <v>327</v>
      </c>
      <c r="P205" s="27">
        <v>16</v>
      </c>
      <c r="Q205" s="27" t="s">
        <v>127</v>
      </c>
      <c r="R205" s="27" t="s">
        <v>377</v>
      </c>
      <c r="S205" s="27" t="s">
        <v>337</v>
      </c>
      <c r="T205" s="27" t="s">
        <v>64</v>
      </c>
      <c r="U205" s="27">
        <v>10</v>
      </c>
      <c r="V205" s="27">
        <v>22</v>
      </c>
      <c r="W205" s="37">
        <v>-2.8200000000000002E-4</v>
      </c>
      <c r="X205" s="27">
        <v>1</v>
      </c>
      <c r="Y205" s="38">
        <v>-2.6499999999999999E-4</v>
      </c>
      <c r="Z205" s="27" t="s">
        <v>65</v>
      </c>
    </row>
    <row r="206" spans="2:26" x14ac:dyDescent="0.2">
      <c r="B206" s="27" t="s">
        <v>327</v>
      </c>
      <c r="C206" s="27">
        <v>4</v>
      </c>
      <c r="D206" s="27" t="s">
        <v>126</v>
      </c>
      <c r="E206" s="27" t="s">
        <v>106</v>
      </c>
      <c r="F206" s="27" t="s">
        <v>338</v>
      </c>
      <c r="G206" s="27" t="s">
        <v>63</v>
      </c>
      <c r="H206" s="27">
        <v>60</v>
      </c>
      <c r="I206" s="27">
        <v>9</v>
      </c>
      <c r="J206" s="37">
        <v>-2.333E-3</v>
      </c>
      <c r="K206" s="27">
        <v>1</v>
      </c>
      <c r="L206" s="38">
        <v>2.444E-3</v>
      </c>
      <c r="M206" s="27" t="s">
        <v>65</v>
      </c>
      <c r="O206" s="27" t="s">
        <v>327</v>
      </c>
      <c r="P206" s="27">
        <v>4</v>
      </c>
      <c r="Q206" s="27" t="s">
        <v>126</v>
      </c>
      <c r="R206" s="27" t="s">
        <v>377</v>
      </c>
      <c r="S206" s="27" t="s">
        <v>338</v>
      </c>
      <c r="T206" s="27" t="s">
        <v>63</v>
      </c>
      <c r="U206" s="27">
        <v>10</v>
      </c>
      <c r="V206" s="27">
        <v>9</v>
      </c>
      <c r="W206" s="37">
        <v>-2.4229999999999998E-3</v>
      </c>
      <c r="X206" s="27">
        <v>1</v>
      </c>
      <c r="Y206" s="38">
        <v>2.565E-3</v>
      </c>
      <c r="Z206" s="27" t="s">
        <v>65</v>
      </c>
    </row>
    <row r="207" spans="2:26" x14ac:dyDescent="0.2">
      <c r="B207" s="27" t="s">
        <v>327</v>
      </c>
      <c r="C207" s="27">
        <v>4</v>
      </c>
      <c r="D207" s="27" t="s">
        <v>126</v>
      </c>
      <c r="E207" s="27" t="s">
        <v>106</v>
      </c>
      <c r="F207" s="27" t="s">
        <v>339</v>
      </c>
      <c r="G207" s="27" t="s">
        <v>64</v>
      </c>
      <c r="H207" s="27">
        <v>60</v>
      </c>
      <c r="I207" s="27">
        <v>16</v>
      </c>
      <c r="J207" s="37">
        <v>-5.9000000000000003E-4</v>
      </c>
      <c r="K207" s="27">
        <v>1</v>
      </c>
      <c r="L207" s="38">
        <v>-5.3200000000000003E-4</v>
      </c>
      <c r="M207" s="27" t="s">
        <v>65</v>
      </c>
      <c r="O207" s="27" t="s">
        <v>327</v>
      </c>
      <c r="P207" s="27">
        <v>4</v>
      </c>
      <c r="Q207" s="27" t="s">
        <v>126</v>
      </c>
      <c r="R207" s="27" t="s">
        <v>377</v>
      </c>
      <c r="S207" s="27" t="s">
        <v>339</v>
      </c>
      <c r="T207" s="27" t="s">
        <v>64</v>
      </c>
      <c r="U207" s="27">
        <v>10</v>
      </c>
      <c r="V207" s="27">
        <v>16</v>
      </c>
      <c r="W207" s="37">
        <v>-5.9699999999999998E-4</v>
      </c>
      <c r="X207" s="27">
        <v>1</v>
      </c>
      <c r="Y207" s="38">
        <v>-5.3799999999999996E-4</v>
      </c>
      <c r="Z207" s="27" t="s">
        <v>65</v>
      </c>
    </row>
    <row r="208" spans="2:26" x14ac:dyDescent="0.2">
      <c r="B208" s="27" t="s">
        <v>327</v>
      </c>
      <c r="C208" s="27">
        <v>20</v>
      </c>
      <c r="D208" s="27" t="s">
        <v>127</v>
      </c>
      <c r="E208" s="27" t="s">
        <v>106</v>
      </c>
      <c r="F208" s="27" t="s">
        <v>340</v>
      </c>
      <c r="G208" s="27" t="s">
        <v>63</v>
      </c>
      <c r="H208" s="27">
        <v>60</v>
      </c>
      <c r="I208" s="27">
        <v>17</v>
      </c>
      <c r="J208" s="37">
        <v>-9.2500000000000004E-4</v>
      </c>
      <c r="K208" s="27">
        <v>4</v>
      </c>
      <c r="L208" s="38">
        <v>2.2520000000000001E-3</v>
      </c>
      <c r="M208" s="27" t="s">
        <v>65</v>
      </c>
      <c r="O208" s="27" t="s">
        <v>327</v>
      </c>
      <c r="P208" s="27">
        <v>20</v>
      </c>
      <c r="Q208" s="27" t="s">
        <v>127</v>
      </c>
      <c r="R208" s="27" t="s">
        <v>377</v>
      </c>
      <c r="S208" s="27" t="s">
        <v>340</v>
      </c>
      <c r="T208" s="27" t="s">
        <v>63</v>
      </c>
      <c r="U208" s="27">
        <v>10</v>
      </c>
      <c r="V208" s="27">
        <v>17</v>
      </c>
      <c r="W208" s="37">
        <v>-9.4499999999999998E-4</v>
      </c>
      <c r="X208" s="27">
        <v>4</v>
      </c>
      <c r="Y208" s="38">
        <v>2.3159999999999999E-3</v>
      </c>
      <c r="Z208" s="27" t="s">
        <v>65</v>
      </c>
    </row>
    <row r="209" spans="2:26" x14ac:dyDescent="0.2">
      <c r="B209" s="27" t="s">
        <v>327</v>
      </c>
      <c r="C209" s="27">
        <v>20</v>
      </c>
      <c r="D209" s="27" t="s">
        <v>127</v>
      </c>
      <c r="E209" s="27" t="s">
        <v>106</v>
      </c>
      <c r="F209" s="27" t="s">
        <v>341</v>
      </c>
      <c r="G209" s="27" t="s">
        <v>64</v>
      </c>
      <c r="H209" s="27">
        <v>60</v>
      </c>
      <c r="I209" s="27">
        <v>15</v>
      </c>
      <c r="J209" s="37">
        <v>-9.8999999999999994E-5</v>
      </c>
      <c r="K209" s="27">
        <v>6</v>
      </c>
      <c r="L209" s="38">
        <v>-9.6000000000000002E-5</v>
      </c>
      <c r="M209" s="27" t="s">
        <v>65</v>
      </c>
      <c r="O209" s="27" t="s">
        <v>327</v>
      </c>
      <c r="P209" s="27">
        <v>20</v>
      </c>
      <c r="Q209" s="27" t="s">
        <v>127</v>
      </c>
      <c r="R209" s="27" t="s">
        <v>377</v>
      </c>
      <c r="S209" s="27" t="s">
        <v>341</v>
      </c>
      <c r="T209" s="27" t="s">
        <v>64</v>
      </c>
      <c r="U209" s="27">
        <v>10</v>
      </c>
      <c r="V209" s="27">
        <v>15</v>
      </c>
      <c r="W209" s="37">
        <v>-9.2999999999999997E-5</v>
      </c>
      <c r="X209" s="27">
        <v>6</v>
      </c>
      <c r="Y209" s="38">
        <v>-9.1000000000000003E-5</v>
      </c>
      <c r="Z209" s="27" t="s">
        <v>65</v>
      </c>
    </row>
    <row r="210" spans="2:26" x14ac:dyDescent="0.2">
      <c r="B210" s="27" t="s">
        <v>327</v>
      </c>
      <c r="C210" s="27">
        <v>5</v>
      </c>
      <c r="D210" s="27" t="s">
        <v>128</v>
      </c>
      <c r="E210" s="27" t="s">
        <v>106</v>
      </c>
      <c r="F210" s="27" t="s">
        <v>342</v>
      </c>
      <c r="G210" s="27" t="s">
        <v>63</v>
      </c>
      <c r="H210" s="27">
        <v>60</v>
      </c>
      <c r="I210" s="27">
        <v>17</v>
      </c>
      <c r="J210" s="37">
        <v>-2.1940000000000002E-3</v>
      </c>
      <c r="K210" s="27">
        <v>7</v>
      </c>
      <c r="L210" s="38">
        <v>6.5709999999999996E-3</v>
      </c>
      <c r="M210" s="27" t="s">
        <v>65</v>
      </c>
      <c r="O210" s="27" t="s">
        <v>327</v>
      </c>
      <c r="P210" s="27">
        <v>5</v>
      </c>
      <c r="Q210" s="27" t="s">
        <v>128</v>
      </c>
      <c r="R210" s="27" t="s">
        <v>377</v>
      </c>
      <c r="S210" s="27" t="s">
        <v>342</v>
      </c>
      <c r="T210" s="27" t="s">
        <v>63</v>
      </c>
      <c r="U210" s="27">
        <v>10</v>
      </c>
      <c r="V210" s="27">
        <v>17</v>
      </c>
      <c r="W210" s="37">
        <v>-2.225E-3</v>
      </c>
      <c r="X210" s="27">
        <v>7</v>
      </c>
      <c r="Y210" s="38">
        <v>6.8329999999999997E-3</v>
      </c>
      <c r="Z210" s="27" t="s">
        <v>65</v>
      </c>
    </row>
    <row r="211" spans="2:26" x14ac:dyDescent="0.2">
      <c r="B211" s="27" t="s">
        <v>327</v>
      </c>
      <c r="C211" s="27">
        <v>5</v>
      </c>
      <c r="D211" s="27" t="s">
        <v>128</v>
      </c>
      <c r="E211" s="27" t="s">
        <v>106</v>
      </c>
      <c r="F211" s="27" t="s">
        <v>343</v>
      </c>
      <c r="G211" s="27" t="s">
        <v>64</v>
      </c>
      <c r="H211" s="27">
        <v>60</v>
      </c>
      <c r="I211" s="27">
        <v>15</v>
      </c>
      <c r="J211" s="37">
        <v>-3.6699999999999998E-4</v>
      </c>
      <c r="K211" s="27">
        <v>12</v>
      </c>
      <c r="L211" s="38">
        <v>-3.6699999999999998E-4</v>
      </c>
      <c r="M211" s="27" t="s">
        <v>65</v>
      </c>
      <c r="O211" s="27" t="s">
        <v>327</v>
      </c>
      <c r="P211" s="27">
        <v>5</v>
      </c>
      <c r="Q211" s="27" t="s">
        <v>128</v>
      </c>
      <c r="R211" s="27" t="s">
        <v>377</v>
      </c>
      <c r="S211" s="27" t="s">
        <v>343</v>
      </c>
      <c r="T211" s="27" t="s">
        <v>64</v>
      </c>
      <c r="U211" s="27">
        <v>10</v>
      </c>
      <c r="V211" s="27">
        <v>15</v>
      </c>
      <c r="W211" s="37">
        <v>-3.5799999999999997E-4</v>
      </c>
      <c r="X211" s="27">
        <v>12</v>
      </c>
      <c r="Y211" s="38">
        <v>-3.5799999999999997E-4</v>
      </c>
      <c r="Z211" s="27" t="s">
        <v>65</v>
      </c>
    </row>
    <row r="212" spans="2:26" x14ac:dyDescent="0.2">
      <c r="B212" s="27" t="s">
        <v>327</v>
      </c>
      <c r="C212" s="27">
        <v>23</v>
      </c>
      <c r="D212" s="27" t="s">
        <v>127</v>
      </c>
      <c r="E212" s="27" t="s">
        <v>106</v>
      </c>
      <c r="F212" s="27" t="s">
        <v>344</v>
      </c>
      <c r="G212" s="27" t="s">
        <v>63</v>
      </c>
      <c r="H212" s="27">
        <v>60</v>
      </c>
      <c r="I212" s="27">
        <v>15</v>
      </c>
      <c r="J212" s="37">
        <v>-1.4450000000000001E-3</v>
      </c>
      <c r="K212" s="27">
        <v>1</v>
      </c>
      <c r="L212" s="38">
        <v>1.6169999999999999E-3</v>
      </c>
      <c r="M212" s="27" t="s">
        <v>65</v>
      </c>
      <c r="O212" s="27" t="s">
        <v>327</v>
      </c>
      <c r="P212" s="27">
        <v>23</v>
      </c>
      <c r="Q212" s="27" t="s">
        <v>127</v>
      </c>
      <c r="R212" s="27" t="s">
        <v>377</v>
      </c>
      <c r="S212" s="27" t="s">
        <v>344</v>
      </c>
      <c r="T212" s="27" t="s">
        <v>63</v>
      </c>
      <c r="U212" s="27">
        <v>10</v>
      </c>
      <c r="V212" s="27">
        <v>15</v>
      </c>
      <c r="W212" s="37">
        <v>-1.474E-3</v>
      </c>
      <c r="X212" s="27">
        <v>1</v>
      </c>
      <c r="Y212" s="38">
        <v>1.7060000000000001E-3</v>
      </c>
      <c r="Z212" s="27" t="s">
        <v>65</v>
      </c>
    </row>
    <row r="213" spans="2:26" x14ac:dyDescent="0.2">
      <c r="B213" s="27" t="s">
        <v>327</v>
      </c>
      <c r="C213" s="27">
        <v>23</v>
      </c>
      <c r="D213" s="27" t="s">
        <v>127</v>
      </c>
      <c r="E213" s="27" t="s">
        <v>106</v>
      </c>
      <c r="F213" s="27" t="s">
        <v>345</v>
      </c>
      <c r="G213" s="27" t="s">
        <v>64</v>
      </c>
      <c r="H213" s="27">
        <v>60</v>
      </c>
      <c r="I213" s="27">
        <v>20</v>
      </c>
      <c r="J213" s="37">
        <v>-3.88E-4</v>
      </c>
      <c r="K213" s="27">
        <v>1</v>
      </c>
      <c r="L213" s="38">
        <v>-3.57E-4</v>
      </c>
      <c r="M213" s="27" t="s">
        <v>65</v>
      </c>
      <c r="O213" s="27" t="s">
        <v>327</v>
      </c>
      <c r="P213" s="27">
        <v>23</v>
      </c>
      <c r="Q213" s="27" t="s">
        <v>127</v>
      </c>
      <c r="R213" s="27" t="s">
        <v>377</v>
      </c>
      <c r="S213" s="27" t="s">
        <v>345</v>
      </c>
      <c r="T213" s="27" t="s">
        <v>64</v>
      </c>
      <c r="U213" s="27">
        <v>10</v>
      </c>
      <c r="V213" s="27">
        <v>20</v>
      </c>
      <c r="W213" s="37">
        <v>-3.9599999999999998E-4</v>
      </c>
      <c r="X213" s="27">
        <v>1</v>
      </c>
      <c r="Y213" s="38">
        <v>-3.6299999999999999E-4</v>
      </c>
      <c r="Z213" s="27" t="s">
        <v>65</v>
      </c>
    </row>
    <row r="214" spans="2:26" x14ac:dyDescent="0.2">
      <c r="B214" s="27" t="s">
        <v>327</v>
      </c>
      <c r="C214" s="27">
        <v>24</v>
      </c>
      <c r="D214" s="27" t="s">
        <v>127</v>
      </c>
      <c r="E214" s="27" t="s">
        <v>106</v>
      </c>
      <c r="F214" s="27" t="s">
        <v>346</v>
      </c>
      <c r="G214" s="27" t="s">
        <v>63</v>
      </c>
      <c r="H214" s="27">
        <v>60</v>
      </c>
      <c r="I214" s="27">
        <v>15</v>
      </c>
      <c r="J214" s="37">
        <v>-1.408E-3</v>
      </c>
      <c r="K214" s="27">
        <v>1</v>
      </c>
      <c r="L214" s="38">
        <v>1.73E-3</v>
      </c>
      <c r="M214" s="27" t="s">
        <v>65</v>
      </c>
      <c r="O214" s="27" t="s">
        <v>327</v>
      </c>
      <c r="P214" s="27">
        <v>24</v>
      </c>
      <c r="Q214" s="27" t="s">
        <v>127</v>
      </c>
      <c r="R214" s="27" t="s">
        <v>377</v>
      </c>
      <c r="S214" s="27" t="s">
        <v>346</v>
      </c>
      <c r="T214" s="27" t="s">
        <v>63</v>
      </c>
      <c r="U214" s="27">
        <v>10</v>
      </c>
      <c r="V214" s="27">
        <v>15</v>
      </c>
      <c r="W214" s="37">
        <v>-1.4430000000000001E-3</v>
      </c>
      <c r="X214" s="27">
        <v>1</v>
      </c>
      <c r="Y214" s="38">
        <v>1.815E-3</v>
      </c>
      <c r="Z214" s="27" t="s">
        <v>65</v>
      </c>
    </row>
    <row r="215" spans="2:26" x14ac:dyDescent="0.2">
      <c r="B215" s="27" t="s">
        <v>327</v>
      </c>
      <c r="C215" s="27">
        <v>24</v>
      </c>
      <c r="D215" s="27" t="s">
        <v>127</v>
      </c>
      <c r="E215" s="27" t="s">
        <v>106</v>
      </c>
      <c r="F215" s="27" t="s">
        <v>347</v>
      </c>
      <c r="G215" s="27" t="s">
        <v>64</v>
      </c>
      <c r="H215" s="27">
        <v>60</v>
      </c>
      <c r="I215" s="27">
        <v>20</v>
      </c>
      <c r="J215" s="37">
        <v>-3.9100000000000002E-4</v>
      </c>
      <c r="K215" s="27">
        <v>4</v>
      </c>
      <c r="L215" s="38">
        <v>-3.5599999999999998E-4</v>
      </c>
      <c r="M215" s="27" t="s">
        <v>65</v>
      </c>
      <c r="O215" s="27" t="s">
        <v>327</v>
      </c>
      <c r="P215" s="27">
        <v>24</v>
      </c>
      <c r="Q215" s="27" t="s">
        <v>127</v>
      </c>
      <c r="R215" s="27" t="s">
        <v>377</v>
      </c>
      <c r="S215" s="27" t="s">
        <v>347</v>
      </c>
      <c r="T215" s="27" t="s">
        <v>64</v>
      </c>
      <c r="U215" s="27">
        <v>10</v>
      </c>
      <c r="V215" s="27">
        <v>20</v>
      </c>
      <c r="W215" s="37">
        <v>-3.9899999999999999E-4</v>
      </c>
      <c r="X215" s="27">
        <v>4</v>
      </c>
      <c r="Y215" s="38">
        <v>-3.6400000000000001E-4</v>
      </c>
      <c r="Z215" s="27" t="s">
        <v>65</v>
      </c>
    </row>
    <row r="216" spans="2:26" x14ac:dyDescent="0.2">
      <c r="B216" s="27" t="s">
        <v>327</v>
      </c>
      <c r="C216" s="27">
        <v>7</v>
      </c>
      <c r="D216" s="27" t="s">
        <v>128</v>
      </c>
      <c r="E216" s="27" t="s">
        <v>106</v>
      </c>
      <c r="F216" s="27" t="s">
        <v>348</v>
      </c>
      <c r="G216" s="27" t="s">
        <v>63</v>
      </c>
      <c r="H216" s="27">
        <v>60</v>
      </c>
      <c r="I216" s="27">
        <v>17</v>
      </c>
      <c r="J216" s="37">
        <v>-2.1320000000000002E-3</v>
      </c>
      <c r="K216" s="27">
        <v>7</v>
      </c>
      <c r="L216" s="38">
        <v>6.6550000000000003E-3</v>
      </c>
      <c r="M216" s="27" t="s">
        <v>65</v>
      </c>
      <c r="O216" s="27" t="s">
        <v>327</v>
      </c>
      <c r="P216" s="27">
        <v>7</v>
      </c>
      <c r="Q216" s="27" t="s">
        <v>128</v>
      </c>
      <c r="R216" s="27" t="s">
        <v>377</v>
      </c>
      <c r="S216" s="27" t="s">
        <v>348</v>
      </c>
      <c r="T216" s="27" t="s">
        <v>63</v>
      </c>
      <c r="U216" s="27">
        <v>10</v>
      </c>
      <c r="V216" s="27">
        <v>15</v>
      </c>
      <c r="W216" s="37">
        <v>-2.1779999999999998E-3</v>
      </c>
      <c r="X216" s="27">
        <v>1</v>
      </c>
      <c r="Y216" s="38">
        <v>6.8999999999999999E-3</v>
      </c>
      <c r="Z216" s="27" t="s">
        <v>65</v>
      </c>
    </row>
    <row r="217" spans="2:26" x14ac:dyDescent="0.2">
      <c r="B217" s="27" t="s">
        <v>327</v>
      </c>
      <c r="C217" s="27">
        <v>7</v>
      </c>
      <c r="D217" s="27" t="s">
        <v>128</v>
      </c>
      <c r="E217" s="27" t="s">
        <v>106</v>
      </c>
      <c r="F217" s="27" t="s">
        <v>349</v>
      </c>
      <c r="G217" s="27" t="s">
        <v>64</v>
      </c>
      <c r="H217" s="27">
        <v>60</v>
      </c>
      <c r="I217" s="27">
        <v>15</v>
      </c>
      <c r="J217" s="37">
        <v>-3.6600000000000001E-4</v>
      </c>
      <c r="K217" s="27">
        <v>12</v>
      </c>
      <c r="L217" s="38">
        <v>-3.6600000000000001E-4</v>
      </c>
      <c r="M217" s="27" t="s">
        <v>65</v>
      </c>
      <c r="O217" s="27" t="s">
        <v>327</v>
      </c>
      <c r="P217" s="27">
        <v>7</v>
      </c>
      <c r="Q217" s="27" t="s">
        <v>128</v>
      </c>
      <c r="R217" s="27" t="s">
        <v>377</v>
      </c>
      <c r="S217" s="27" t="s">
        <v>349</v>
      </c>
      <c r="T217" s="27" t="s">
        <v>64</v>
      </c>
      <c r="U217" s="27">
        <v>10</v>
      </c>
      <c r="V217" s="27">
        <v>15</v>
      </c>
      <c r="W217" s="37">
        <v>-3.57E-4</v>
      </c>
      <c r="X217" s="27">
        <v>12</v>
      </c>
      <c r="Y217" s="38">
        <v>-3.57E-4</v>
      </c>
      <c r="Z217" s="27" t="s">
        <v>65</v>
      </c>
    </row>
    <row r="218" spans="2:26" x14ac:dyDescent="0.2">
      <c r="B218" s="27" t="s">
        <v>327</v>
      </c>
      <c r="C218" s="27">
        <v>18</v>
      </c>
      <c r="D218" s="27" t="s">
        <v>127</v>
      </c>
      <c r="E218" s="27" t="s">
        <v>106</v>
      </c>
      <c r="F218" s="27" t="s">
        <v>350</v>
      </c>
      <c r="G218" s="27" t="s">
        <v>63</v>
      </c>
      <c r="H218" s="27">
        <v>60</v>
      </c>
      <c r="I218" s="27">
        <v>15</v>
      </c>
      <c r="J218" s="37">
        <v>-1.3359999999999999E-3</v>
      </c>
      <c r="K218" s="27">
        <v>1</v>
      </c>
      <c r="L218" s="38">
        <v>1.624E-3</v>
      </c>
      <c r="M218" s="27" t="s">
        <v>65</v>
      </c>
      <c r="O218" s="27" t="s">
        <v>327</v>
      </c>
      <c r="P218" s="27">
        <v>18</v>
      </c>
      <c r="Q218" s="27" t="s">
        <v>127</v>
      </c>
      <c r="R218" s="27" t="s">
        <v>377</v>
      </c>
      <c r="S218" s="27" t="s">
        <v>350</v>
      </c>
      <c r="T218" s="27" t="s">
        <v>63</v>
      </c>
      <c r="U218" s="27">
        <v>10</v>
      </c>
      <c r="V218" s="27">
        <v>15</v>
      </c>
      <c r="W218" s="37">
        <v>-1.358E-3</v>
      </c>
      <c r="X218" s="27">
        <v>1</v>
      </c>
      <c r="Y218" s="38">
        <v>1.717E-3</v>
      </c>
      <c r="Z218" s="27" t="s">
        <v>65</v>
      </c>
    </row>
    <row r="219" spans="2:26" x14ac:dyDescent="0.2">
      <c r="B219" s="27" t="s">
        <v>327</v>
      </c>
      <c r="C219" s="27">
        <v>18</v>
      </c>
      <c r="D219" s="27" t="s">
        <v>127</v>
      </c>
      <c r="E219" s="27" t="s">
        <v>106</v>
      </c>
      <c r="F219" s="27" t="s">
        <v>351</v>
      </c>
      <c r="G219" s="27" t="s">
        <v>64</v>
      </c>
      <c r="H219" s="27">
        <v>60</v>
      </c>
      <c r="I219" s="27">
        <v>20</v>
      </c>
      <c r="J219" s="37">
        <v>-2.9100000000000003E-4</v>
      </c>
      <c r="K219" s="27">
        <v>4</v>
      </c>
      <c r="L219" s="38">
        <v>-2.7399999999999999E-4</v>
      </c>
      <c r="M219" s="27" t="s">
        <v>65</v>
      </c>
      <c r="O219" s="27" t="s">
        <v>327</v>
      </c>
      <c r="P219" s="27">
        <v>18</v>
      </c>
      <c r="Q219" s="27" t="s">
        <v>127</v>
      </c>
      <c r="R219" s="27" t="s">
        <v>377</v>
      </c>
      <c r="S219" s="27" t="s">
        <v>351</v>
      </c>
      <c r="T219" s="27" t="s">
        <v>64</v>
      </c>
      <c r="U219" s="27">
        <v>10</v>
      </c>
      <c r="V219" s="27">
        <v>20</v>
      </c>
      <c r="W219" s="37">
        <v>-2.9700000000000001E-4</v>
      </c>
      <c r="X219" s="27">
        <v>4</v>
      </c>
      <c r="Y219" s="38">
        <v>-2.7900000000000001E-4</v>
      </c>
      <c r="Z219" s="27" t="s">
        <v>65</v>
      </c>
    </row>
    <row r="220" spans="2:26" x14ac:dyDescent="0.2">
      <c r="B220" s="27" t="s">
        <v>327</v>
      </c>
      <c r="C220" s="27">
        <v>19</v>
      </c>
      <c r="D220" s="27" t="s">
        <v>127</v>
      </c>
      <c r="E220" s="27" t="s">
        <v>106</v>
      </c>
      <c r="F220" s="27" t="s">
        <v>352</v>
      </c>
      <c r="G220" s="27" t="s">
        <v>63</v>
      </c>
      <c r="H220" s="27">
        <v>60</v>
      </c>
      <c r="I220" s="27">
        <v>17</v>
      </c>
      <c r="J220" s="37">
        <v>-9.2199999999999997E-4</v>
      </c>
      <c r="K220" s="27">
        <v>4</v>
      </c>
      <c r="L220" s="38">
        <v>2.251E-3</v>
      </c>
      <c r="M220" s="27" t="s">
        <v>65</v>
      </c>
      <c r="O220" s="27" t="s">
        <v>327</v>
      </c>
      <c r="P220" s="27">
        <v>19</v>
      </c>
      <c r="Q220" s="27" t="s">
        <v>127</v>
      </c>
      <c r="R220" s="27" t="s">
        <v>377</v>
      </c>
      <c r="S220" s="27" t="s">
        <v>352</v>
      </c>
      <c r="T220" s="27" t="s">
        <v>63</v>
      </c>
      <c r="U220" s="27">
        <v>10</v>
      </c>
      <c r="V220" s="27">
        <v>15</v>
      </c>
      <c r="W220" s="37">
        <v>-9.4399999999999996E-4</v>
      </c>
      <c r="X220" s="27">
        <v>1</v>
      </c>
      <c r="Y220" s="38">
        <v>2.3259999999999999E-3</v>
      </c>
      <c r="Z220" s="27" t="s">
        <v>65</v>
      </c>
    </row>
    <row r="221" spans="2:26" x14ac:dyDescent="0.2">
      <c r="B221" s="27" t="s">
        <v>327</v>
      </c>
      <c r="C221" s="27">
        <v>19</v>
      </c>
      <c r="D221" s="27" t="s">
        <v>127</v>
      </c>
      <c r="E221" s="27" t="s">
        <v>106</v>
      </c>
      <c r="F221" s="27" t="s">
        <v>353</v>
      </c>
      <c r="G221" s="27" t="s">
        <v>64</v>
      </c>
      <c r="H221" s="27">
        <v>60</v>
      </c>
      <c r="I221" s="27">
        <v>17</v>
      </c>
      <c r="J221" s="37">
        <v>-1E-4</v>
      </c>
      <c r="K221" s="27">
        <v>3</v>
      </c>
      <c r="L221" s="38">
        <v>-9.6000000000000002E-5</v>
      </c>
      <c r="M221" s="27" t="s">
        <v>65</v>
      </c>
      <c r="O221" s="27" t="s">
        <v>327</v>
      </c>
      <c r="P221" s="27">
        <v>19</v>
      </c>
      <c r="Q221" s="27" t="s">
        <v>127</v>
      </c>
      <c r="R221" s="27" t="s">
        <v>377</v>
      </c>
      <c r="S221" s="27" t="s">
        <v>353</v>
      </c>
      <c r="T221" s="27" t="s">
        <v>64</v>
      </c>
      <c r="U221" s="27">
        <v>10</v>
      </c>
      <c r="V221" s="27">
        <v>17</v>
      </c>
      <c r="W221" s="37">
        <v>-9.2999999999999997E-5</v>
      </c>
      <c r="X221" s="27">
        <v>3</v>
      </c>
      <c r="Y221" s="38">
        <v>-9.1000000000000003E-5</v>
      </c>
      <c r="Z221" s="27" t="s">
        <v>65</v>
      </c>
    </row>
    <row r="222" spans="2:26" x14ac:dyDescent="0.2">
      <c r="B222" s="27" t="s">
        <v>327</v>
      </c>
      <c r="C222" s="27">
        <v>6</v>
      </c>
      <c r="D222" s="27" t="s">
        <v>128</v>
      </c>
      <c r="E222" s="27" t="s">
        <v>106</v>
      </c>
      <c r="F222" s="27" t="s">
        <v>354</v>
      </c>
      <c r="G222" s="27" t="s">
        <v>63</v>
      </c>
      <c r="H222" s="27">
        <v>60</v>
      </c>
      <c r="I222" s="27">
        <v>15</v>
      </c>
      <c r="J222" s="37">
        <v>-2.1930000000000001E-3</v>
      </c>
      <c r="K222" s="27">
        <v>1</v>
      </c>
      <c r="L222" s="38">
        <v>6.5770000000000004E-3</v>
      </c>
      <c r="M222" s="27" t="s">
        <v>65</v>
      </c>
      <c r="O222" s="27" t="s">
        <v>327</v>
      </c>
      <c r="P222" s="27">
        <v>6</v>
      </c>
      <c r="Q222" s="27" t="s">
        <v>128</v>
      </c>
      <c r="R222" s="27" t="s">
        <v>377</v>
      </c>
      <c r="S222" s="27" t="s">
        <v>354</v>
      </c>
      <c r="T222" s="27" t="s">
        <v>63</v>
      </c>
      <c r="U222" s="27">
        <v>10</v>
      </c>
      <c r="V222" s="27">
        <v>15</v>
      </c>
      <c r="W222" s="37">
        <v>-2.2279999999999999E-3</v>
      </c>
      <c r="X222" s="27">
        <v>1</v>
      </c>
      <c r="Y222" s="38">
        <v>6.8479999999999999E-3</v>
      </c>
      <c r="Z222" s="27" t="s">
        <v>65</v>
      </c>
    </row>
    <row r="223" spans="2:26" x14ac:dyDescent="0.2">
      <c r="B223" s="27" t="s">
        <v>327</v>
      </c>
      <c r="C223" s="27">
        <v>6</v>
      </c>
      <c r="D223" s="27" t="s">
        <v>128</v>
      </c>
      <c r="E223" s="27" t="s">
        <v>106</v>
      </c>
      <c r="F223" s="27" t="s">
        <v>355</v>
      </c>
      <c r="G223" s="27" t="s">
        <v>64</v>
      </c>
      <c r="H223" s="27">
        <v>60</v>
      </c>
      <c r="I223" s="27">
        <v>17</v>
      </c>
      <c r="J223" s="37">
        <v>-3.6699999999999998E-4</v>
      </c>
      <c r="K223" s="27">
        <v>6</v>
      </c>
      <c r="L223" s="38">
        <v>-3.6699999999999998E-4</v>
      </c>
      <c r="M223" s="27" t="s">
        <v>65</v>
      </c>
      <c r="O223" s="27" t="s">
        <v>327</v>
      </c>
      <c r="P223" s="27">
        <v>6</v>
      </c>
      <c r="Q223" s="27" t="s">
        <v>128</v>
      </c>
      <c r="R223" s="27" t="s">
        <v>377</v>
      </c>
      <c r="S223" s="27" t="s">
        <v>355</v>
      </c>
      <c r="T223" s="27" t="s">
        <v>64</v>
      </c>
      <c r="U223" s="27">
        <v>10</v>
      </c>
      <c r="V223" s="27">
        <v>17</v>
      </c>
      <c r="W223" s="37">
        <v>-3.5799999999999997E-4</v>
      </c>
      <c r="X223" s="27">
        <v>6</v>
      </c>
      <c r="Y223" s="38">
        <v>-3.59E-4</v>
      </c>
      <c r="Z223" s="27" t="s">
        <v>65</v>
      </c>
    </row>
    <row r="224" spans="2:26" x14ac:dyDescent="0.2">
      <c r="B224" s="27" t="s">
        <v>327</v>
      </c>
      <c r="C224" s="27">
        <v>21</v>
      </c>
      <c r="D224" s="27" t="s">
        <v>127</v>
      </c>
      <c r="E224" s="27" t="s">
        <v>106</v>
      </c>
      <c r="F224" s="27" t="s">
        <v>356</v>
      </c>
      <c r="G224" s="27" t="s">
        <v>63</v>
      </c>
      <c r="H224" s="27">
        <v>60</v>
      </c>
      <c r="I224" s="27">
        <v>17</v>
      </c>
      <c r="J224" s="37">
        <v>-1.4469999999999999E-3</v>
      </c>
      <c r="K224" s="27">
        <v>4</v>
      </c>
      <c r="L224" s="38">
        <v>1.6199999999999999E-3</v>
      </c>
      <c r="M224" s="27" t="s">
        <v>65</v>
      </c>
      <c r="O224" s="27" t="s">
        <v>327</v>
      </c>
      <c r="P224" s="27">
        <v>21</v>
      </c>
      <c r="Q224" s="27" t="s">
        <v>127</v>
      </c>
      <c r="R224" s="27" t="s">
        <v>377</v>
      </c>
      <c r="S224" s="27" t="s">
        <v>356</v>
      </c>
      <c r="T224" s="27" t="s">
        <v>63</v>
      </c>
      <c r="U224" s="27">
        <v>10</v>
      </c>
      <c r="V224" s="27">
        <v>15</v>
      </c>
      <c r="W224" s="37">
        <v>-1.475E-3</v>
      </c>
      <c r="X224" s="27">
        <v>1</v>
      </c>
      <c r="Y224" s="38">
        <v>1.709E-3</v>
      </c>
      <c r="Z224" s="27" t="s">
        <v>65</v>
      </c>
    </row>
    <row r="225" spans="2:26" x14ac:dyDescent="0.2">
      <c r="B225" s="27" t="s">
        <v>327</v>
      </c>
      <c r="C225" s="27">
        <v>21</v>
      </c>
      <c r="D225" s="27" t="s">
        <v>127</v>
      </c>
      <c r="E225" s="27" t="s">
        <v>106</v>
      </c>
      <c r="F225" s="27" t="s">
        <v>357</v>
      </c>
      <c r="G225" s="27" t="s">
        <v>64</v>
      </c>
      <c r="H225" s="27">
        <v>60</v>
      </c>
      <c r="I225" s="27">
        <v>20</v>
      </c>
      <c r="J225" s="37">
        <v>-3.88E-4</v>
      </c>
      <c r="K225" s="27">
        <v>4</v>
      </c>
      <c r="L225" s="38">
        <v>-3.57E-4</v>
      </c>
      <c r="M225" s="27" t="s">
        <v>65</v>
      </c>
      <c r="O225" s="27" t="s">
        <v>327</v>
      </c>
      <c r="P225" s="27">
        <v>21</v>
      </c>
      <c r="Q225" s="27" t="s">
        <v>127</v>
      </c>
      <c r="R225" s="27" t="s">
        <v>377</v>
      </c>
      <c r="S225" s="27" t="s">
        <v>357</v>
      </c>
      <c r="T225" s="27" t="s">
        <v>64</v>
      </c>
      <c r="U225" s="27">
        <v>10</v>
      </c>
      <c r="V225" s="27">
        <v>20</v>
      </c>
      <c r="W225" s="37">
        <v>-3.97E-4</v>
      </c>
      <c r="X225" s="27">
        <v>4</v>
      </c>
      <c r="Y225" s="38">
        <v>-3.6299999999999999E-4</v>
      </c>
      <c r="Z225" s="27" t="s">
        <v>65</v>
      </c>
    </row>
    <row r="226" spans="2:26" x14ac:dyDescent="0.2">
      <c r="B226" s="27" t="s">
        <v>327</v>
      </c>
      <c r="C226" s="27">
        <v>22</v>
      </c>
      <c r="D226" s="27" t="s">
        <v>127</v>
      </c>
      <c r="E226" s="27" t="s">
        <v>106</v>
      </c>
      <c r="F226" s="27" t="s">
        <v>358</v>
      </c>
      <c r="G226" s="27" t="s">
        <v>63</v>
      </c>
      <c r="H226" s="27">
        <v>60</v>
      </c>
      <c r="I226" s="27">
        <v>15</v>
      </c>
      <c r="J226" s="37">
        <v>-1.4109999999999999E-3</v>
      </c>
      <c r="K226" s="27">
        <v>1</v>
      </c>
      <c r="L226" s="38">
        <v>1.7340000000000001E-3</v>
      </c>
      <c r="M226" s="27" t="s">
        <v>65</v>
      </c>
      <c r="O226" s="27" t="s">
        <v>327</v>
      </c>
      <c r="P226" s="27">
        <v>22</v>
      </c>
      <c r="Q226" s="27" t="s">
        <v>127</v>
      </c>
      <c r="R226" s="27" t="s">
        <v>377</v>
      </c>
      <c r="S226" s="27" t="s">
        <v>358</v>
      </c>
      <c r="T226" s="27" t="s">
        <v>63</v>
      </c>
      <c r="U226" s="27">
        <v>10</v>
      </c>
      <c r="V226" s="27">
        <v>15</v>
      </c>
      <c r="W226" s="37">
        <v>-1.446E-3</v>
      </c>
      <c r="X226" s="27">
        <v>1</v>
      </c>
      <c r="Y226" s="38">
        <v>1.8209999999999999E-3</v>
      </c>
      <c r="Z226" s="27" t="s">
        <v>65</v>
      </c>
    </row>
    <row r="227" spans="2:26" x14ac:dyDescent="0.2">
      <c r="B227" s="27" t="s">
        <v>327</v>
      </c>
      <c r="C227" s="27">
        <v>22</v>
      </c>
      <c r="D227" s="27" t="s">
        <v>127</v>
      </c>
      <c r="E227" s="27" t="s">
        <v>106</v>
      </c>
      <c r="F227" s="27" t="s">
        <v>359</v>
      </c>
      <c r="G227" s="27" t="s">
        <v>64</v>
      </c>
      <c r="H227" s="27">
        <v>60</v>
      </c>
      <c r="I227" s="27">
        <v>22</v>
      </c>
      <c r="J227" s="37">
        <v>-3.9100000000000002E-4</v>
      </c>
      <c r="K227" s="27">
        <v>1</v>
      </c>
      <c r="L227" s="38">
        <v>-3.5599999999999998E-4</v>
      </c>
      <c r="M227" s="27" t="s">
        <v>65</v>
      </c>
      <c r="O227" s="27" t="s">
        <v>327</v>
      </c>
      <c r="P227" s="27">
        <v>22</v>
      </c>
      <c r="Q227" s="27" t="s">
        <v>127</v>
      </c>
      <c r="R227" s="27" t="s">
        <v>377</v>
      </c>
      <c r="S227" s="27" t="s">
        <v>359</v>
      </c>
      <c r="T227" s="27" t="s">
        <v>64</v>
      </c>
      <c r="U227" s="27">
        <v>10</v>
      </c>
      <c r="V227" s="27">
        <v>22</v>
      </c>
      <c r="W227" s="37">
        <v>-3.9899999999999999E-4</v>
      </c>
      <c r="X227" s="27">
        <v>1</v>
      </c>
      <c r="Y227" s="38">
        <v>-3.6299999999999999E-4</v>
      </c>
      <c r="Z227" s="27" t="s">
        <v>65</v>
      </c>
    </row>
    <row r="228" spans="2:26" x14ac:dyDescent="0.2">
      <c r="B228" s="27" t="s">
        <v>327</v>
      </c>
      <c r="C228" s="27">
        <v>8</v>
      </c>
      <c r="D228" s="27" t="s">
        <v>128</v>
      </c>
      <c r="E228" s="27" t="s">
        <v>106</v>
      </c>
      <c r="F228" s="27" t="s">
        <v>360</v>
      </c>
      <c r="G228" s="27" t="s">
        <v>63</v>
      </c>
      <c r="H228" s="27">
        <v>60</v>
      </c>
      <c r="I228" s="27">
        <v>15</v>
      </c>
      <c r="J228" s="37">
        <v>-2.1389999999999998E-3</v>
      </c>
      <c r="K228" s="27">
        <v>1</v>
      </c>
      <c r="L228" s="38">
        <v>6.6649999999999999E-3</v>
      </c>
      <c r="M228" s="27" t="s">
        <v>65</v>
      </c>
      <c r="O228" s="27" t="s">
        <v>327</v>
      </c>
      <c r="P228" s="27">
        <v>8</v>
      </c>
      <c r="Q228" s="27" t="s">
        <v>128</v>
      </c>
      <c r="R228" s="27" t="s">
        <v>377</v>
      </c>
      <c r="S228" s="27" t="s">
        <v>360</v>
      </c>
      <c r="T228" s="27" t="s">
        <v>63</v>
      </c>
      <c r="U228" s="27">
        <v>10</v>
      </c>
      <c r="V228" s="27">
        <v>15</v>
      </c>
      <c r="W228" s="37">
        <v>-2.189E-3</v>
      </c>
      <c r="X228" s="27">
        <v>1</v>
      </c>
      <c r="Y228" s="38">
        <v>6.9199999999999999E-3</v>
      </c>
      <c r="Z228" s="27" t="s">
        <v>65</v>
      </c>
    </row>
    <row r="229" spans="2:26" x14ac:dyDescent="0.2">
      <c r="B229" s="27" t="s">
        <v>327</v>
      </c>
      <c r="C229" s="27">
        <v>8</v>
      </c>
      <c r="D229" s="27" t="s">
        <v>128</v>
      </c>
      <c r="E229" s="27" t="s">
        <v>106</v>
      </c>
      <c r="F229" s="27" t="s">
        <v>361</v>
      </c>
      <c r="G229" s="27" t="s">
        <v>64</v>
      </c>
      <c r="H229" s="27">
        <v>60</v>
      </c>
      <c r="I229" s="27">
        <v>17</v>
      </c>
      <c r="J229" s="37">
        <v>-3.6600000000000001E-4</v>
      </c>
      <c r="K229" s="27">
        <v>6</v>
      </c>
      <c r="L229" s="38">
        <v>-3.6600000000000001E-4</v>
      </c>
      <c r="M229" s="27" t="s">
        <v>65</v>
      </c>
      <c r="O229" s="27" t="s">
        <v>327</v>
      </c>
      <c r="P229" s="27">
        <v>8</v>
      </c>
      <c r="Q229" s="27" t="s">
        <v>128</v>
      </c>
      <c r="R229" s="27" t="s">
        <v>377</v>
      </c>
      <c r="S229" s="27" t="s">
        <v>361</v>
      </c>
      <c r="T229" s="27" t="s">
        <v>64</v>
      </c>
      <c r="U229" s="27">
        <v>10</v>
      </c>
      <c r="V229" s="27">
        <v>17</v>
      </c>
      <c r="W229" s="37">
        <v>-3.5799999999999997E-4</v>
      </c>
      <c r="X229" s="27">
        <v>6</v>
      </c>
      <c r="Y229" s="38">
        <v>-3.5799999999999997E-4</v>
      </c>
      <c r="Z229" s="27" t="s">
        <v>65</v>
      </c>
    </row>
    <row r="230" spans="2:26" x14ac:dyDescent="0.2">
      <c r="B230" s="27" t="s">
        <v>327</v>
      </c>
      <c r="C230" s="27">
        <v>17</v>
      </c>
      <c r="D230" s="27" t="s">
        <v>127</v>
      </c>
      <c r="E230" s="27" t="s">
        <v>106</v>
      </c>
      <c r="F230" s="27" t="s">
        <v>362</v>
      </c>
      <c r="G230" s="27" t="s">
        <v>63</v>
      </c>
      <c r="H230" s="27">
        <v>60</v>
      </c>
      <c r="I230" s="27">
        <v>15</v>
      </c>
      <c r="J230" s="37">
        <v>-1.3420000000000001E-3</v>
      </c>
      <c r="K230" s="27">
        <v>1</v>
      </c>
      <c r="L230" s="38">
        <v>1.6310000000000001E-3</v>
      </c>
      <c r="M230" s="27" t="s">
        <v>65</v>
      </c>
      <c r="O230" s="27" t="s">
        <v>327</v>
      </c>
      <c r="P230" s="27">
        <v>17</v>
      </c>
      <c r="Q230" s="27" t="s">
        <v>127</v>
      </c>
      <c r="R230" s="27" t="s">
        <v>377</v>
      </c>
      <c r="S230" s="27" t="s">
        <v>362</v>
      </c>
      <c r="T230" s="27" t="s">
        <v>63</v>
      </c>
      <c r="U230" s="27">
        <v>10</v>
      </c>
      <c r="V230" s="27">
        <v>15</v>
      </c>
      <c r="W230" s="37">
        <v>-1.364E-3</v>
      </c>
      <c r="X230" s="27">
        <v>1</v>
      </c>
      <c r="Y230" s="38">
        <v>1.725E-3</v>
      </c>
      <c r="Z230" s="27" t="s">
        <v>65</v>
      </c>
    </row>
    <row r="231" spans="2:26" x14ac:dyDescent="0.2">
      <c r="B231" s="27" t="s">
        <v>327</v>
      </c>
      <c r="C231" s="27">
        <v>17</v>
      </c>
      <c r="D231" s="27" t="s">
        <v>127</v>
      </c>
      <c r="E231" s="27" t="s">
        <v>106</v>
      </c>
      <c r="F231" s="27" t="s">
        <v>363</v>
      </c>
      <c r="G231" s="27" t="s">
        <v>64</v>
      </c>
      <c r="H231" s="27">
        <v>60</v>
      </c>
      <c r="I231" s="27">
        <v>22</v>
      </c>
      <c r="J231" s="37">
        <v>-2.9100000000000003E-4</v>
      </c>
      <c r="K231" s="27">
        <v>1</v>
      </c>
      <c r="L231" s="38">
        <v>-2.7399999999999999E-4</v>
      </c>
      <c r="M231" s="27" t="s">
        <v>65</v>
      </c>
      <c r="O231" s="27" t="s">
        <v>327</v>
      </c>
      <c r="P231" s="27">
        <v>17</v>
      </c>
      <c r="Q231" s="27" t="s">
        <v>127</v>
      </c>
      <c r="R231" s="27" t="s">
        <v>377</v>
      </c>
      <c r="S231" s="27" t="s">
        <v>363</v>
      </c>
      <c r="T231" s="27" t="s">
        <v>64</v>
      </c>
      <c r="U231" s="27">
        <v>10</v>
      </c>
      <c r="V231" s="27">
        <v>22</v>
      </c>
      <c r="W231" s="37">
        <v>-2.9599999999999998E-4</v>
      </c>
      <c r="X231" s="27">
        <v>1</v>
      </c>
      <c r="Y231" s="38">
        <v>-2.7799999999999998E-4</v>
      </c>
      <c r="Z231" s="27" t="s">
        <v>65</v>
      </c>
    </row>
    <row r="232" spans="2:26" x14ac:dyDescent="0.2">
      <c r="B232" s="27" t="s">
        <v>327</v>
      </c>
      <c r="C232" s="27">
        <v>1</v>
      </c>
      <c r="D232" s="27" t="s">
        <v>126</v>
      </c>
      <c r="E232" s="27" t="s">
        <v>106</v>
      </c>
      <c r="F232" s="27" t="s">
        <v>364</v>
      </c>
      <c r="G232" s="27" t="s">
        <v>63</v>
      </c>
      <c r="H232" s="27">
        <v>60</v>
      </c>
      <c r="I232" s="27">
        <v>11</v>
      </c>
      <c r="J232" s="37">
        <v>-1.5039999999999999E-3</v>
      </c>
      <c r="K232" s="27">
        <v>4</v>
      </c>
      <c r="L232" s="38">
        <v>4.1700000000000001E-3</v>
      </c>
      <c r="M232" s="27" t="s">
        <v>65</v>
      </c>
      <c r="O232" s="27" t="s">
        <v>327</v>
      </c>
      <c r="P232" s="27">
        <v>1</v>
      </c>
      <c r="Q232" s="27" t="s">
        <v>126</v>
      </c>
      <c r="R232" s="27" t="s">
        <v>377</v>
      </c>
      <c r="S232" s="27" t="s">
        <v>364</v>
      </c>
      <c r="T232" s="27" t="s">
        <v>63</v>
      </c>
      <c r="U232" s="27">
        <v>10</v>
      </c>
      <c r="V232" s="27">
        <v>11</v>
      </c>
      <c r="W232" s="37">
        <v>-1.547E-3</v>
      </c>
      <c r="X232" s="27">
        <v>4</v>
      </c>
      <c r="Y232" s="38">
        <v>4.3800000000000002E-3</v>
      </c>
      <c r="Z232" s="27" t="s">
        <v>65</v>
      </c>
    </row>
    <row r="233" spans="2:26" x14ac:dyDescent="0.2">
      <c r="B233" s="27" t="s">
        <v>327</v>
      </c>
      <c r="C233" s="27">
        <v>1</v>
      </c>
      <c r="D233" s="27" t="s">
        <v>126</v>
      </c>
      <c r="E233" s="27" t="s">
        <v>106</v>
      </c>
      <c r="F233" s="27" t="s">
        <v>365</v>
      </c>
      <c r="G233" s="27" t="s">
        <v>64</v>
      </c>
      <c r="H233" s="27">
        <v>60</v>
      </c>
      <c r="I233" s="27">
        <v>14</v>
      </c>
      <c r="J233" s="37">
        <v>-2.2699999999999999E-4</v>
      </c>
      <c r="K233" s="27">
        <v>4</v>
      </c>
      <c r="L233" s="38">
        <v>-2.04E-4</v>
      </c>
      <c r="M233" s="27" t="s">
        <v>65</v>
      </c>
      <c r="O233" s="27" t="s">
        <v>327</v>
      </c>
      <c r="P233" s="27">
        <v>1</v>
      </c>
      <c r="Q233" s="27" t="s">
        <v>126</v>
      </c>
      <c r="R233" s="27" t="s">
        <v>377</v>
      </c>
      <c r="S233" s="27" t="s">
        <v>365</v>
      </c>
      <c r="T233" s="27" t="s">
        <v>64</v>
      </c>
      <c r="U233" s="27">
        <v>10</v>
      </c>
      <c r="V233" s="27">
        <v>14</v>
      </c>
      <c r="W233" s="37">
        <v>-2.34E-4</v>
      </c>
      <c r="X233" s="27">
        <v>4</v>
      </c>
      <c r="Y233" s="38">
        <v>-2.1000000000000001E-4</v>
      </c>
      <c r="Z233" s="27" t="s">
        <v>65</v>
      </c>
    </row>
    <row r="234" spans="2:26" x14ac:dyDescent="0.2">
      <c r="B234" s="27" t="s">
        <v>327</v>
      </c>
      <c r="C234" s="27">
        <v>13</v>
      </c>
      <c r="D234" s="27" t="s">
        <v>127</v>
      </c>
      <c r="E234" s="27" t="s">
        <v>106</v>
      </c>
      <c r="F234" s="27" t="s">
        <v>366</v>
      </c>
      <c r="G234" s="27" t="s">
        <v>63</v>
      </c>
      <c r="H234" s="27">
        <v>60</v>
      </c>
      <c r="I234" s="27">
        <v>17</v>
      </c>
      <c r="J234" s="37">
        <v>-1.15E-3</v>
      </c>
      <c r="K234" s="27">
        <v>4</v>
      </c>
      <c r="L234" s="38">
        <v>2.2239999999999998E-3</v>
      </c>
      <c r="M234" s="27" t="s">
        <v>65</v>
      </c>
      <c r="O234" s="27" t="s">
        <v>327</v>
      </c>
      <c r="P234" s="27">
        <v>13</v>
      </c>
      <c r="Q234" s="27" t="s">
        <v>127</v>
      </c>
      <c r="R234" s="27" t="s">
        <v>377</v>
      </c>
      <c r="S234" s="27" t="s">
        <v>366</v>
      </c>
      <c r="T234" s="27" t="s">
        <v>63</v>
      </c>
      <c r="U234" s="27">
        <v>10</v>
      </c>
      <c r="V234" s="27">
        <v>17</v>
      </c>
      <c r="W234" s="37">
        <v>-1.1689999999999999E-3</v>
      </c>
      <c r="X234" s="27">
        <v>4</v>
      </c>
      <c r="Y234" s="38">
        <v>2.2959999999999999E-3</v>
      </c>
      <c r="Z234" s="27" t="s">
        <v>65</v>
      </c>
    </row>
    <row r="235" spans="2:26" x14ac:dyDescent="0.2">
      <c r="B235" s="27" t="s">
        <v>327</v>
      </c>
      <c r="C235" s="27">
        <v>13</v>
      </c>
      <c r="D235" s="27" t="s">
        <v>127</v>
      </c>
      <c r="E235" s="27" t="s">
        <v>106</v>
      </c>
      <c r="F235" s="27" t="s">
        <v>367</v>
      </c>
      <c r="G235" s="27" t="s">
        <v>64</v>
      </c>
      <c r="H235" s="27">
        <v>60</v>
      </c>
      <c r="I235" s="27">
        <v>20</v>
      </c>
      <c r="J235" s="37">
        <v>-2.8299999999999999E-4</v>
      </c>
      <c r="K235" s="27">
        <v>4</v>
      </c>
      <c r="L235" s="38">
        <v>-2.6400000000000002E-4</v>
      </c>
      <c r="M235" s="27" t="s">
        <v>65</v>
      </c>
      <c r="O235" s="27" t="s">
        <v>327</v>
      </c>
      <c r="P235" s="27">
        <v>13</v>
      </c>
      <c r="Q235" s="27" t="s">
        <v>127</v>
      </c>
      <c r="R235" s="27" t="s">
        <v>377</v>
      </c>
      <c r="S235" s="27" t="s">
        <v>367</v>
      </c>
      <c r="T235" s="27" t="s">
        <v>64</v>
      </c>
      <c r="U235" s="27">
        <v>10</v>
      </c>
      <c r="V235" s="27">
        <v>20</v>
      </c>
      <c r="W235" s="37">
        <v>-2.9100000000000003E-4</v>
      </c>
      <c r="X235" s="27">
        <v>4</v>
      </c>
      <c r="Y235" s="38">
        <v>-2.7E-4</v>
      </c>
      <c r="Z235" s="27" t="s">
        <v>65</v>
      </c>
    </row>
    <row r="236" spans="2:26" x14ac:dyDescent="0.2">
      <c r="B236" s="27" t="s">
        <v>327</v>
      </c>
      <c r="C236" s="27">
        <v>9</v>
      </c>
      <c r="D236" s="27" t="s">
        <v>128</v>
      </c>
      <c r="E236" s="27" t="s">
        <v>106</v>
      </c>
      <c r="F236" s="27" t="s">
        <v>368</v>
      </c>
      <c r="G236" s="27" t="s">
        <v>63</v>
      </c>
      <c r="H236" s="27">
        <v>60</v>
      </c>
      <c r="I236" s="27">
        <v>17</v>
      </c>
      <c r="J236" s="37">
        <v>-1.838E-3</v>
      </c>
      <c r="K236" s="27">
        <v>7</v>
      </c>
      <c r="L236" s="38">
        <v>7.6909999999999999E-3</v>
      </c>
      <c r="M236" s="27" t="s">
        <v>376</v>
      </c>
      <c r="O236" s="27" t="s">
        <v>327</v>
      </c>
      <c r="P236" s="27">
        <v>9</v>
      </c>
      <c r="Q236" s="27" t="s">
        <v>128</v>
      </c>
      <c r="R236" s="27" t="s">
        <v>377</v>
      </c>
      <c r="S236" s="27" t="s">
        <v>368</v>
      </c>
      <c r="T236" s="27" t="s">
        <v>63</v>
      </c>
      <c r="U236" s="27">
        <v>10</v>
      </c>
      <c r="V236" s="27">
        <v>17</v>
      </c>
      <c r="W236" s="37">
        <v>-1.867E-3</v>
      </c>
      <c r="X236" s="27">
        <v>7</v>
      </c>
      <c r="Y236" s="38">
        <v>7.9389999999999999E-3</v>
      </c>
      <c r="Z236" s="27" t="s">
        <v>376</v>
      </c>
    </row>
    <row r="237" spans="2:26" x14ac:dyDescent="0.2">
      <c r="B237" s="27" t="s">
        <v>327</v>
      </c>
      <c r="C237" s="27">
        <v>9</v>
      </c>
      <c r="D237" s="27" t="s">
        <v>128</v>
      </c>
      <c r="E237" s="27" t="s">
        <v>106</v>
      </c>
      <c r="F237" s="27" t="s">
        <v>369</v>
      </c>
      <c r="G237" s="27" t="s">
        <v>64</v>
      </c>
      <c r="H237" s="27">
        <v>60</v>
      </c>
      <c r="I237" s="27">
        <v>15</v>
      </c>
      <c r="J237" s="37">
        <v>-3.9199999999999999E-4</v>
      </c>
      <c r="K237" s="27">
        <v>12</v>
      </c>
      <c r="L237" s="38">
        <v>-3.7300000000000001E-4</v>
      </c>
      <c r="M237" s="27" t="s">
        <v>65</v>
      </c>
      <c r="O237" s="27" t="s">
        <v>327</v>
      </c>
      <c r="P237" s="27">
        <v>9</v>
      </c>
      <c r="Q237" s="27" t="s">
        <v>128</v>
      </c>
      <c r="R237" s="27" t="s">
        <v>377</v>
      </c>
      <c r="S237" s="27" t="s">
        <v>369</v>
      </c>
      <c r="T237" s="27" t="s">
        <v>64</v>
      </c>
      <c r="U237" s="27">
        <v>10</v>
      </c>
      <c r="V237" s="27">
        <v>15</v>
      </c>
      <c r="W237" s="37">
        <v>-3.8299999999999999E-4</v>
      </c>
      <c r="X237" s="27">
        <v>12</v>
      </c>
      <c r="Y237" s="38">
        <v>-3.6499999999999998E-4</v>
      </c>
      <c r="Z237" s="27" t="s">
        <v>65</v>
      </c>
    </row>
    <row r="238" spans="2:26" x14ac:dyDescent="0.2">
      <c r="B238" s="27" t="s">
        <v>327</v>
      </c>
      <c r="C238" s="27">
        <v>10</v>
      </c>
      <c r="D238" s="27" t="s">
        <v>128</v>
      </c>
      <c r="E238" s="27" t="s">
        <v>106</v>
      </c>
      <c r="F238" s="27" t="s">
        <v>370</v>
      </c>
      <c r="G238" s="27" t="s">
        <v>63</v>
      </c>
      <c r="H238" s="27">
        <v>60</v>
      </c>
      <c r="I238" s="27">
        <v>17</v>
      </c>
      <c r="J238" s="37">
        <v>-1.854E-3</v>
      </c>
      <c r="K238" s="27">
        <v>7</v>
      </c>
      <c r="L238" s="38">
        <v>7.6249999999999998E-3</v>
      </c>
      <c r="M238" s="27" t="s">
        <v>376</v>
      </c>
      <c r="O238" s="27" t="s">
        <v>327</v>
      </c>
      <c r="P238" s="27">
        <v>10</v>
      </c>
      <c r="Q238" s="27" t="s">
        <v>128</v>
      </c>
      <c r="R238" s="27" t="s">
        <v>377</v>
      </c>
      <c r="S238" s="27" t="s">
        <v>370</v>
      </c>
      <c r="T238" s="27" t="s">
        <v>63</v>
      </c>
      <c r="U238" s="27">
        <v>10</v>
      </c>
      <c r="V238" s="27">
        <v>17</v>
      </c>
      <c r="W238" s="37">
        <v>-1.8910000000000001E-3</v>
      </c>
      <c r="X238" s="27">
        <v>7</v>
      </c>
      <c r="Y238" s="38">
        <v>7.8670000000000007E-3</v>
      </c>
      <c r="Z238" s="27" t="s">
        <v>376</v>
      </c>
    </row>
    <row r="239" spans="2:26" x14ac:dyDescent="0.2">
      <c r="B239" s="27" t="s">
        <v>327</v>
      </c>
      <c r="C239" s="27">
        <v>10</v>
      </c>
      <c r="D239" s="27" t="s">
        <v>128</v>
      </c>
      <c r="E239" s="27" t="s">
        <v>106</v>
      </c>
      <c r="F239" s="27" t="s">
        <v>371</v>
      </c>
      <c r="G239" s="27" t="s">
        <v>64</v>
      </c>
      <c r="H239" s="27">
        <v>60</v>
      </c>
      <c r="I239" s="27">
        <v>15</v>
      </c>
      <c r="J239" s="37">
        <v>-4.0000000000000002E-4</v>
      </c>
      <c r="K239" s="27">
        <v>12</v>
      </c>
      <c r="L239" s="38">
        <v>-3.8099999999999999E-4</v>
      </c>
      <c r="M239" s="27" t="s">
        <v>65</v>
      </c>
      <c r="O239" s="27" t="s">
        <v>327</v>
      </c>
      <c r="P239" s="27">
        <v>10</v>
      </c>
      <c r="Q239" s="27" t="s">
        <v>128</v>
      </c>
      <c r="R239" s="27" t="s">
        <v>377</v>
      </c>
      <c r="S239" s="27" t="s">
        <v>371</v>
      </c>
      <c r="T239" s="27" t="s">
        <v>64</v>
      </c>
      <c r="U239" s="27">
        <v>10</v>
      </c>
      <c r="V239" s="27">
        <v>15</v>
      </c>
      <c r="W239" s="37">
        <v>-3.9100000000000002E-4</v>
      </c>
      <c r="X239" s="27">
        <v>12</v>
      </c>
      <c r="Y239" s="38">
        <v>-3.7300000000000001E-4</v>
      </c>
      <c r="Z239" s="27" t="s">
        <v>65</v>
      </c>
    </row>
    <row r="240" spans="2:26" x14ac:dyDescent="0.2">
      <c r="B240" s="27" t="s">
        <v>327</v>
      </c>
      <c r="C240" s="27">
        <v>14</v>
      </c>
      <c r="D240" s="27" t="s">
        <v>127</v>
      </c>
      <c r="E240" s="27" t="s">
        <v>106</v>
      </c>
      <c r="F240" s="27" t="s">
        <v>372</v>
      </c>
      <c r="G240" s="27" t="s">
        <v>63</v>
      </c>
      <c r="H240" s="27">
        <v>60</v>
      </c>
      <c r="I240" s="27">
        <v>17</v>
      </c>
      <c r="J240" s="37">
        <v>-1.168E-3</v>
      </c>
      <c r="K240" s="27">
        <v>4</v>
      </c>
      <c r="L240" s="38">
        <v>2.1129999999999999E-3</v>
      </c>
      <c r="M240" s="27" t="s">
        <v>65</v>
      </c>
      <c r="O240" s="27" t="s">
        <v>327</v>
      </c>
      <c r="P240" s="27">
        <v>14</v>
      </c>
      <c r="Q240" s="27" t="s">
        <v>127</v>
      </c>
      <c r="R240" s="27" t="s">
        <v>377</v>
      </c>
      <c r="S240" s="27" t="s">
        <v>372</v>
      </c>
      <c r="T240" s="27" t="s">
        <v>63</v>
      </c>
      <c r="U240" s="27">
        <v>10</v>
      </c>
      <c r="V240" s="27">
        <v>17</v>
      </c>
      <c r="W240" s="37">
        <v>-1.1820000000000001E-3</v>
      </c>
      <c r="X240" s="27">
        <v>4</v>
      </c>
      <c r="Y240" s="38">
        <v>2.186E-3</v>
      </c>
      <c r="Z240" s="27" t="s">
        <v>65</v>
      </c>
    </row>
    <row r="241" spans="2:26" x14ac:dyDescent="0.2">
      <c r="B241" s="27" t="s">
        <v>327</v>
      </c>
      <c r="C241" s="27">
        <v>14</v>
      </c>
      <c r="D241" s="27" t="s">
        <v>127</v>
      </c>
      <c r="E241" s="27" t="s">
        <v>106</v>
      </c>
      <c r="F241" s="27" t="s">
        <v>373</v>
      </c>
      <c r="G241" s="27" t="s">
        <v>64</v>
      </c>
      <c r="H241" s="27">
        <v>60</v>
      </c>
      <c r="I241" s="27">
        <v>20</v>
      </c>
      <c r="J241" s="37">
        <v>-2.7700000000000001E-4</v>
      </c>
      <c r="K241" s="27">
        <v>4</v>
      </c>
      <c r="L241" s="38">
        <v>-2.61E-4</v>
      </c>
      <c r="M241" s="27" t="s">
        <v>65</v>
      </c>
      <c r="O241" s="27" t="s">
        <v>327</v>
      </c>
      <c r="P241" s="27">
        <v>14</v>
      </c>
      <c r="Q241" s="27" t="s">
        <v>127</v>
      </c>
      <c r="R241" s="27" t="s">
        <v>377</v>
      </c>
      <c r="S241" s="27" t="s">
        <v>373</v>
      </c>
      <c r="T241" s="27" t="s">
        <v>64</v>
      </c>
      <c r="U241" s="27">
        <v>10</v>
      </c>
      <c r="V241" s="27">
        <v>20</v>
      </c>
      <c r="W241" s="37">
        <v>-2.8400000000000002E-4</v>
      </c>
      <c r="X241" s="27">
        <v>4</v>
      </c>
      <c r="Y241" s="38">
        <v>-2.6600000000000001E-4</v>
      </c>
      <c r="Z241" s="27" t="s">
        <v>65</v>
      </c>
    </row>
    <row r="242" spans="2:26" x14ac:dyDescent="0.2">
      <c r="B242" s="27" t="s">
        <v>327</v>
      </c>
      <c r="C242" s="27">
        <v>2</v>
      </c>
      <c r="D242" s="27" t="s">
        <v>126</v>
      </c>
      <c r="E242" s="27" t="s">
        <v>106</v>
      </c>
      <c r="F242" s="27" t="s">
        <v>374</v>
      </c>
      <c r="G242" s="27" t="s">
        <v>63</v>
      </c>
      <c r="H242" s="27">
        <v>60</v>
      </c>
      <c r="I242" s="27">
        <v>11</v>
      </c>
      <c r="J242" s="37">
        <v>-2.3340000000000001E-3</v>
      </c>
      <c r="K242" s="27">
        <v>4</v>
      </c>
      <c r="L242" s="38">
        <v>2.444E-3</v>
      </c>
      <c r="M242" s="27" t="s">
        <v>65</v>
      </c>
      <c r="O242" s="27" t="s">
        <v>327</v>
      </c>
      <c r="P242" s="27">
        <v>2</v>
      </c>
      <c r="Q242" s="27" t="s">
        <v>126</v>
      </c>
      <c r="R242" s="27" t="s">
        <v>377</v>
      </c>
      <c r="S242" s="27" t="s">
        <v>374</v>
      </c>
      <c r="T242" s="27" t="s">
        <v>63</v>
      </c>
      <c r="U242" s="27">
        <v>10</v>
      </c>
      <c r="V242" s="27">
        <v>11</v>
      </c>
      <c r="W242" s="37">
        <v>-2.415E-3</v>
      </c>
      <c r="X242" s="27">
        <v>4</v>
      </c>
      <c r="Y242" s="38">
        <v>2.5560000000000001E-3</v>
      </c>
      <c r="Z242" s="27" t="s">
        <v>65</v>
      </c>
    </row>
    <row r="243" spans="2:26" x14ac:dyDescent="0.2">
      <c r="B243" s="27" t="s">
        <v>327</v>
      </c>
      <c r="C243" s="27">
        <v>2</v>
      </c>
      <c r="D243" s="27" t="s">
        <v>126</v>
      </c>
      <c r="E243" s="27" t="s">
        <v>106</v>
      </c>
      <c r="F243" s="27" t="s">
        <v>375</v>
      </c>
      <c r="G243" s="27" t="s">
        <v>64</v>
      </c>
      <c r="H243" s="27">
        <v>60</v>
      </c>
      <c r="I243" s="27">
        <v>14</v>
      </c>
      <c r="J243" s="37">
        <v>-5.9000000000000003E-4</v>
      </c>
      <c r="K243" s="27">
        <v>4</v>
      </c>
      <c r="L243" s="38">
        <v>-5.3200000000000003E-4</v>
      </c>
      <c r="M243" s="27" t="s">
        <v>65</v>
      </c>
      <c r="O243" s="27" t="s">
        <v>327</v>
      </c>
      <c r="P243" s="27">
        <v>2</v>
      </c>
      <c r="Q243" s="27" t="s">
        <v>126</v>
      </c>
      <c r="R243" s="27" t="s">
        <v>377</v>
      </c>
      <c r="S243" s="27" t="s">
        <v>375</v>
      </c>
      <c r="T243" s="27" t="s">
        <v>64</v>
      </c>
      <c r="U243" s="27">
        <v>10</v>
      </c>
      <c r="V243" s="27">
        <v>14</v>
      </c>
      <c r="W243" s="37">
        <v>-5.9599999999999996E-4</v>
      </c>
      <c r="X243" s="27">
        <v>4</v>
      </c>
      <c r="Y243" s="38">
        <v>-5.3799999999999996E-4</v>
      </c>
      <c r="Z243" s="27" t="s">
        <v>65</v>
      </c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  <mergeCell ref="H2:H3"/>
    <mergeCell ref="C2:C3"/>
    <mergeCell ref="D2:D3"/>
    <mergeCell ref="E2:E3"/>
    <mergeCell ref="F2:F3"/>
    <mergeCell ref="G2:G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42578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89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5" t="s">
        <v>103</v>
      </c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5" t="s">
        <v>37</v>
      </c>
      <c r="P2" s="55" t="s">
        <v>39</v>
      </c>
      <c r="Q2" s="55" t="s">
        <v>38</v>
      </c>
      <c r="R2" s="55" t="s">
        <v>60</v>
      </c>
      <c r="S2" s="55" t="s">
        <v>46</v>
      </c>
      <c r="T2" s="55" t="s">
        <v>45</v>
      </c>
      <c r="U2" s="55" t="s">
        <v>61</v>
      </c>
      <c r="V2" s="55" t="s">
        <v>42</v>
      </c>
      <c r="W2" s="55"/>
      <c r="X2" s="55" t="s">
        <v>43</v>
      </c>
      <c r="Y2" s="55"/>
      <c r="Z2" s="55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949</v>
      </c>
      <c r="K3" s="22" t="s">
        <v>40</v>
      </c>
      <c r="L3" s="22" t="s">
        <v>950</v>
      </c>
      <c r="M3" s="55"/>
      <c r="O3" s="55"/>
      <c r="P3" s="55"/>
      <c r="Q3" s="55"/>
      <c r="R3" s="55"/>
      <c r="S3" s="55"/>
      <c r="T3" s="55"/>
      <c r="U3" s="55"/>
      <c r="V3" s="22" t="s">
        <v>40</v>
      </c>
      <c r="W3" s="22" t="s">
        <v>949</v>
      </c>
      <c r="X3" s="22" t="s">
        <v>40</v>
      </c>
      <c r="Y3" s="22" t="s">
        <v>950</v>
      </c>
      <c r="Z3" s="55"/>
    </row>
    <row r="4" spans="2:26" x14ac:dyDescent="0.2">
      <c r="B4" s="27" t="s">
        <v>131</v>
      </c>
      <c r="C4" s="27">
        <v>189</v>
      </c>
      <c r="D4" s="27" t="s">
        <v>126</v>
      </c>
      <c r="E4" s="27" t="s">
        <v>107</v>
      </c>
      <c r="F4" s="27" t="s">
        <v>132</v>
      </c>
      <c r="G4" s="27" t="s">
        <v>63</v>
      </c>
      <c r="H4" s="27">
        <v>60</v>
      </c>
      <c r="I4" s="27">
        <v>14</v>
      </c>
      <c r="J4" s="37">
        <v>-2.1499999999999999E-4</v>
      </c>
      <c r="K4" s="27">
        <v>3</v>
      </c>
      <c r="L4" s="38">
        <v>1.83E-4</v>
      </c>
      <c r="M4" s="27" t="s">
        <v>65</v>
      </c>
      <c r="O4" s="27" t="s">
        <v>131</v>
      </c>
      <c r="P4" s="27">
        <v>189</v>
      </c>
      <c r="Q4" s="27" t="s">
        <v>126</v>
      </c>
      <c r="R4" s="27" t="s">
        <v>378</v>
      </c>
      <c r="S4" s="27" t="s">
        <v>132</v>
      </c>
      <c r="T4" s="27" t="s">
        <v>63</v>
      </c>
      <c r="U4" s="27">
        <v>10</v>
      </c>
      <c r="V4" s="27">
        <v>14</v>
      </c>
      <c r="W4" s="37">
        <v>-2.1900000000000001E-4</v>
      </c>
      <c r="X4" s="27">
        <v>3</v>
      </c>
      <c r="Y4" s="38">
        <v>1.8799999999999999E-4</v>
      </c>
      <c r="Z4" s="27" t="s">
        <v>65</v>
      </c>
    </row>
    <row r="5" spans="2:26" x14ac:dyDescent="0.2">
      <c r="B5" s="27" t="s">
        <v>131</v>
      </c>
      <c r="C5" s="27">
        <v>189</v>
      </c>
      <c r="D5" s="27" t="s">
        <v>126</v>
      </c>
      <c r="E5" s="27" t="s">
        <v>107</v>
      </c>
      <c r="F5" s="27" t="s">
        <v>133</v>
      </c>
      <c r="G5" s="27" t="s">
        <v>64</v>
      </c>
      <c r="H5" s="27">
        <v>60</v>
      </c>
      <c r="I5" s="27">
        <v>9</v>
      </c>
      <c r="J5" s="37">
        <v>-1.6200000000000001E-4</v>
      </c>
      <c r="K5" s="27">
        <v>6</v>
      </c>
      <c r="L5" s="38">
        <v>-1.37E-4</v>
      </c>
      <c r="M5" s="27" t="s">
        <v>65</v>
      </c>
      <c r="O5" s="27" t="s">
        <v>131</v>
      </c>
      <c r="P5" s="27">
        <v>189</v>
      </c>
      <c r="Q5" s="27" t="s">
        <v>126</v>
      </c>
      <c r="R5" s="27" t="s">
        <v>378</v>
      </c>
      <c r="S5" s="27" t="s">
        <v>133</v>
      </c>
      <c r="T5" s="27" t="s">
        <v>64</v>
      </c>
      <c r="U5" s="27">
        <v>10</v>
      </c>
      <c r="V5" s="27">
        <v>9</v>
      </c>
      <c r="W5" s="37">
        <v>-1.5799999999999999E-4</v>
      </c>
      <c r="X5" s="27">
        <v>6</v>
      </c>
      <c r="Y5" s="38">
        <v>-1.3300000000000001E-4</v>
      </c>
      <c r="Z5" s="27" t="s">
        <v>65</v>
      </c>
    </row>
    <row r="6" spans="2:26" x14ac:dyDescent="0.2">
      <c r="B6" s="27" t="s">
        <v>131</v>
      </c>
      <c r="C6" s="27">
        <v>201</v>
      </c>
      <c r="D6" s="27" t="s">
        <v>127</v>
      </c>
      <c r="E6" s="27" t="s">
        <v>107</v>
      </c>
      <c r="F6" s="27" t="s">
        <v>134</v>
      </c>
      <c r="G6" s="27" t="s">
        <v>63</v>
      </c>
      <c r="H6" s="27">
        <v>60</v>
      </c>
      <c r="I6" s="27">
        <v>15</v>
      </c>
      <c r="J6" s="37">
        <v>-2.6200000000000003E-4</v>
      </c>
      <c r="K6" s="27">
        <v>1</v>
      </c>
      <c r="L6" s="38">
        <v>3.1100000000000002E-4</v>
      </c>
      <c r="M6" s="27" t="s">
        <v>65</v>
      </c>
      <c r="O6" s="27" t="s">
        <v>131</v>
      </c>
      <c r="P6" s="27">
        <v>201</v>
      </c>
      <c r="Q6" s="27" t="s">
        <v>127</v>
      </c>
      <c r="R6" s="27" t="s">
        <v>378</v>
      </c>
      <c r="S6" s="27" t="s">
        <v>134</v>
      </c>
      <c r="T6" s="27" t="s">
        <v>63</v>
      </c>
      <c r="U6" s="27">
        <v>10</v>
      </c>
      <c r="V6" s="27">
        <v>15</v>
      </c>
      <c r="W6" s="37">
        <v>-2.6499999999999999E-4</v>
      </c>
      <c r="X6" s="27">
        <v>1</v>
      </c>
      <c r="Y6" s="38">
        <v>3.1500000000000001E-4</v>
      </c>
      <c r="Z6" s="27" t="s">
        <v>65</v>
      </c>
    </row>
    <row r="7" spans="2:26" x14ac:dyDescent="0.2">
      <c r="B7" s="27" t="s">
        <v>131</v>
      </c>
      <c r="C7" s="27">
        <v>201</v>
      </c>
      <c r="D7" s="27" t="s">
        <v>127</v>
      </c>
      <c r="E7" s="27" t="s">
        <v>107</v>
      </c>
      <c r="F7" s="27" t="s">
        <v>135</v>
      </c>
      <c r="G7" s="27" t="s">
        <v>64</v>
      </c>
      <c r="H7" s="27">
        <v>60</v>
      </c>
      <c r="I7" s="27">
        <v>20</v>
      </c>
      <c r="J7" s="37">
        <v>-4.6E-5</v>
      </c>
      <c r="K7" s="27">
        <v>4</v>
      </c>
      <c r="L7" s="38">
        <v>-4.6E-5</v>
      </c>
      <c r="M7" s="27" t="s">
        <v>65</v>
      </c>
      <c r="O7" s="27" t="s">
        <v>131</v>
      </c>
      <c r="P7" s="27">
        <v>201</v>
      </c>
      <c r="Q7" s="27" t="s">
        <v>127</v>
      </c>
      <c r="R7" s="27" t="s">
        <v>378</v>
      </c>
      <c r="S7" s="27" t="s">
        <v>135</v>
      </c>
      <c r="T7" s="27" t="s">
        <v>64</v>
      </c>
      <c r="U7" s="27">
        <v>10</v>
      </c>
      <c r="V7" s="27">
        <v>20</v>
      </c>
      <c r="W7" s="37">
        <v>-4.5000000000000003E-5</v>
      </c>
      <c r="X7" s="27">
        <v>4</v>
      </c>
      <c r="Y7" s="38">
        <v>-4.3999999999999999E-5</v>
      </c>
      <c r="Z7" s="27" t="s">
        <v>65</v>
      </c>
    </row>
    <row r="8" spans="2:26" x14ac:dyDescent="0.2">
      <c r="B8" s="27" t="s">
        <v>131</v>
      </c>
      <c r="C8" s="27">
        <v>197</v>
      </c>
      <c r="D8" s="27" t="s">
        <v>128</v>
      </c>
      <c r="E8" s="27" t="s">
        <v>107</v>
      </c>
      <c r="F8" s="27" t="s">
        <v>136</v>
      </c>
      <c r="G8" s="27" t="s">
        <v>63</v>
      </c>
      <c r="H8" s="27">
        <v>60</v>
      </c>
      <c r="I8" s="27">
        <v>20</v>
      </c>
      <c r="J8" s="37">
        <v>-1E-4</v>
      </c>
      <c r="K8" s="27">
        <v>7</v>
      </c>
      <c r="L8" s="38">
        <v>-8.3999999999999995E-5</v>
      </c>
      <c r="M8" s="27" t="s">
        <v>65</v>
      </c>
      <c r="O8" s="27" t="s">
        <v>131</v>
      </c>
      <c r="P8" s="27">
        <v>197</v>
      </c>
      <c r="Q8" s="27" t="s">
        <v>128</v>
      </c>
      <c r="R8" s="27" t="s">
        <v>378</v>
      </c>
      <c r="S8" s="27" t="s">
        <v>136</v>
      </c>
      <c r="T8" s="27" t="s">
        <v>63</v>
      </c>
      <c r="U8" s="27">
        <v>10</v>
      </c>
      <c r="V8" s="27">
        <v>20</v>
      </c>
      <c r="W8" s="37">
        <v>-1.03E-4</v>
      </c>
      <c r="X8" s="27">
        <v>7</v>
      </c>
      <c r="Y8" s="38">
        <v>-8.7000000000000001E-5</v>
      </c>
      <c r="Z8" s="27" t="s">
        <v>65</v>
      </c>
    </row>
    <row r="9" spans="2:26" x14ac:dyDescent="0.2">
      <c r="B9" s="27" t="s">
        <v>131</v>
      </c>
      <c r="C9" s="27">
        <v>197</v>
      </c>
      <c r="D9" s="27" t="s">
        <v>128</v>
      </c>
      <c r="E9" s="27" t="s">
        <v>107</v>
      </c>
      <c r="F9" s="27" t="s">
        <v>137</v>
      </c>
      <c r="G9" s="27" t="s">
        <v>64</v>
      </c>
      <c r="H9" s="27">
        <v>60</v>
      </c>
      <c r="I9" s="27">
        <v>15</v>
      </c>
      <c r="J9" s="37">
        <v>-2.6999999999999999E-5</v>
      </c>
      <c r="K9" s="27">
        <v>11</v>
      </c>
      <c r="L9" s="38">
        <v>-2.4000000000000001E-5</v>
      </c>
      <c r="M9" s="27" t="s">
        <v>65</v>
      </c>
      <c r="O9" s="27" t="s">
        <v>131</v>
      </c>
      <c r="P9" s="27">
        <v>197</v>
      </c>
      <c r="Q9" s="27" t="s">
        <v>128</v>
      </c>
      <c r="R9" s="27" t="s">
        <v>378</v>
      </c>
      <c r="S9" s="27" t="s">
        <v>137</v>
      </c>
      <c r="T9" s="27" t="s">
        <v>64</v>
      </c>
      <c r="U9" s="27">
        <v>10</v>
      </c>
      <c r="V9" s="27">
        <v>15</v>
      </c>
      <c r="W9" s="37">
        <v>-2.5000000000000001E-5</v>
      </c>
      <c r="X9" s="27">
        <v>12</v>
      </c>
      <c r="Y9" s="38">
        <v>-2.3E-5</v>
      </c>
      <c r="Z9" s="27" t="s">
        <v>65</v>
      </c>
    </row>
    <row r="10" spans="2:26" x14ac:dyDescent="0.2">
      <c r="B10" s="27" t="s">
        <v>131</v>
      </c>
      <c r="C10" s="27">
        <v>198</v>
      </c>
      <c r="D10" s="27" t="s">
        <v>128</v>
      </c>
      <c r="E10" s="27" t="s">
        <v>107</v>
      </c>
      <c r="F10" s="27" t="s">
        <v>138</v>
      </c>
      <c r="G10" s="27" t="s">
        <v>63</v>
      </c>
      <c r="H10" s="27">
        <v>60</v>
      </c>
      <c r="I10" s="27">
        <v>15</v>
      </c>
      <c r="J10" s="37">
        <v>-9.8999999999999994E-5</v>
      </c>
      <c r="K10" s="27">
        <v>12</v>
      </c>
      <c r="L10" s="38">
        <v>-8.3999999999999995E-5</v>
      </c>
      <c r="M10" s="27" t="s">
        <v>65</v>
      </c>
      <c r="O10" s="27" t="s">
        <v>131</v>
      </c>
      <c r="P10" s="27">
        <v>198</v>
      </c>
      <c r="Q10" s="27" t="s">
        <v>128</v>
      </c>
      <c r="R10" s="27" t="s">
        <v>378</v>
      </c>
      <c r="S10" s="27" t="s">
        <v>138</v>
      </c>
      <c r="T10" s="27" t="s">
        <v>63</v>
      </c>
      <c r="U10" s="27">
        <v>10</v>
      </c>
      <c r="V10" s="27">
        <v>15</v>
      </c>
      <c r="W10" s="37">
        <v>-1.02E-4</v>
      </c>
      <c r="X10" s="27">
        <v>12</v>
      </c>
      <c r="Y10" s="38">
        <v>-8.6000000000000003E-5</v>
      </c>
      <c r="Z10" s="27" t="s">
        <v>65</v>
      </c>
    </row>
    <row r="11" spans="2:26" x14ac:dyDescent="0.2">
      <c r="B11" s="27" t="s">
        <v>131</v>
      </c>
      <c r="C11" s="27">
        <v>198</v>
      </c>
      <c r="D11" s="27" t="s">
        <v>128</v>
      </c>
      <c r="E11" s="27" t="s">
        <v>107</v>
      </c>
      <c r="F11" s="27" t="s">
        <v>139</v>
      </c>
      <c r="G11" s="27" t="s">
        <v>64</v>
      </c>
      <c r="H11" s="27">
        <v>60</v>
      </c>
      <c r="I11" s="27">
        <v>18</v>
      </c>
      <c r="J11" s="37">
        <v>-2.5999999999999998E-5</v>
      </c>
      <c r="K11" s="27">
        <v>7</v>
      </c>
      <c r="L11" s="38">
        <v>-2.4000000000000001E-5</v>
      </c>
      <c r="M11" s="27" t="s">
        <v>65</v>
      </c>
      <c r="O11" s="27" t="s">
        <v>131</v>
      </c>
      <c r="P11" s="27">
        <v>198</v>
      </c>
      <c r="Q11" s="27" t="s">
        <v>128</v>
      </c>
      <c r="R11" s="27" t="s">
        <v>378</v>
      </c>
      <c r="S11" s="27" t="s">
        <v>139</v>
      </c>
      <c r="T11" s="27" t="s">
        <v>64</v>
      </c>
      <c r="U11" s="27">
        <v>10</v>
      </c>
      <c r="V11" s="27">
        <v>20</v>
      </c>
      <c r="W11" s="37">
        <v>-2.5000000000000001E-5</v>
      </c>
      <c r="X11" s="27">
        <v>7</v>
      </c>
      <c r="Y11" s="38">
        <v>-2.3E-5</v>
      </c>
      <c r="Z11" s="27" t="s">
        <v>65</v>
      </c>
    </row>
    <row r="12" spans="2:26" x14ac:dyDescent="0.2">
      <c r="B12" s="27" t="s">
        <v>131</v>
      </c>
      <c r="C12" s="27">
        <v>202</v>
      </c>
      <c r="D12" s="27" t="s">
        <v>127</v>
      </c>
      <c r="E12" s="27" t="s">
        <v>107</v>
      </c>
      <c r="F12" s="27" t="s">
        <v>140</v>
      </c>
      <c r="G12" s="27" t="s">
        <v>63</v>
      </c>
      <c r="H12" s="27">
        <v>60</v>
      </c>
      <c r="I12" s="27">
        <v>20</v>
      </c>
      <c r="J12" s="37">
        <v>-2.7E-4</v>
      </c>
      <c r="K12" s="27">
        <v>3</v>
      </c>
      <c r="L12" s="38">
        <v>3.2400000000000001E-4</v>
      </c>
      <c r="M12" s="27" t="s">
        <v>65</v>
      </c>
      <c r="O12" s="27" t="s">
        <v>131</v>
      </c>
      <c r="P12" s="27">
        <v>202</v>
      </c>
      <c r="Q12" s="27" t="s">
        <v>127</v>
      </c>
      <c r="R12" s="27" t="s">
        <v>378</v>
      </c>
      <c r="S12" s="27" t="s">
        <v>140</v>
      </c>
      <c r="T12" s="27" t="s">
        <v>63</v>
      </c>
      <c r="U12" s="27">
        <v>10</v>
      </c>
      <c r="V12" s="27">
        <v>20</v>
      </c>
      <c r="W12" s="37">
        <v>-2.7399999999999999E-4</v>
      </c>
      <c r="X12" s="27">
        <v>3</v>
      </c>
      <c r="Y12" s="38">
        <v>3.3300000000000002E-4</v>
      </c>
      <c r="Z12" s="27" t="s">
        <v>65</v>
      </c>
    </row>
    <row r="13" spans="2:26" x14ac:dyDescent="0.2">
      <c r="B13" s="27" t="s">
        <v>131</v>
      </c>
      <c r="C13" s="27">
        <v>202</v>
      </c>
      <c r="D13" s="27" t="s">
        <v>127</v>
      </c>
      <c r="E13" s="27" t="s">
        <v>107</v>
      </c>
      <c r="F13" s="27" t="s">
        <v>141</v>
      </c>
      <c r="G13" s="27" t="s">
        <v>64</v>
      </c>
      <c r="H13" s="27">
        <v>60</v>
      </c>
      <c r="I13" s="27">
        <v>15</v>
      </c>
      <c r="J13" s="37">
        <v>-4.6999999999999997E-5</v>
      </c>
      <c r="K13" s="27">
        <v>6</v>
      </c>
      <c r="L13" s="38">
        <v>-4.6999999999999997E-5</v>
      </c>
      <c r="M13" s="27" t="s">
        <v>65</v>
      </c>
      <c r="O13" s="27" t="s">
        <v>131</v>
      </c>
      <c r="P13" s="27">
        <v>202</v>
      </c>
      <c r="Q13" s="27" t="s">
        <v>127</v>
      </c>
      <c r="R13" s="27" t="s">
        <v>378</v>
      </c>
      <c r="S13" s="27" t="s">
        <v>141</v>
      </c>
      <c r="T13" s="27" t="s">
        <v>64</v>
      </c>
      <c r="U13" s="27">
        <v>10</v>
      </c>
      <c r="V13" s="27">
        <v>15</v>
      </c>
      <c r="W13" s="37">
        <v>-4.6E-5</v>
      </c>
      <c r="X13" s="27">
        <v>5</v>
      </c>
      <c r="Y13" s="38">
        <v>-4.5000000000000003E-5</v>
      </c>
      <c r="Z13" s="27" t="s">
        <v>65</v>
      </c>
    </row>
    <row r="14" spans="2:26" x14ac:dyDescent="0.2">
      <c r="B14" s="27" t="s">
        <v>131</v>
      </c>
      <c r="C14" s="27">
        <v>190</v>
      </c>
      <c r="D14" s="27" t="s">
        <v>126</v>
      </c>
      <c r="E14" s="27" t="s">
        <v>107</v>
      </c>
      <c r="F14" s="27" t="s">
        <v>142</v>
      </c>
      <c r="G14" s="27" t="s">
        <v>63</v>
      </c>
      <c r="H14" s="27">
        <v>60</v>
      </c>
      <c r="I14" s="27">
        <v>9</v>
      </c>
      <c r="J14" s="37">
        <v>-2.2699999999999999E-4</v>
      </c>
      <c r="K14" s="27">
        <v>1</v>
      </c>
      <c r="L14" s="38">
        <v>2.04E-4</v>
      </c>
      <c r="M14" s="27" t="s">
        <v>65</v>
      </c>
      <c r="O14" s="27" t="s">
        <v>131</v>
      </c>
      <c r="P14" s="27">
        <v>190</v>
      </c>
      <c r="Q14" s="27" t="s">
        <v>126</v>
      </c>
      <c r="R14" s="27" t="s">
        <v>378</v>
      </c>
      <c r="S14" s="27" t="s">
        <v>142</v>
      </c>
      <c r="T14" s="27" t="s">
        <v>63</v>
      </c>
      <c r="U14" s="27">
        <v>10</v>
      </c>
      <c r="V14" s="27">
        <v>9</v>
      </c>
      <c r="W14" s="37">
        <v>-2.31E-4</v>
      </c>
      <c r="X14" s="27">
        <v>1</v>
      </c>
      <c r="Y14" s="38">
        <v>2.0799999999999999E-4</v>
      </c>
      <c r="Z14" s="27" t="s">
        <v>65</v>
      </c>
    </row>
    <row r="15" spans="2:26" x14ac:dyDescent="0.2">
      <c r="B15" s="27" t="s">
        <v>131</v>
      </c>
      <c r="C15" s="27">
        <v>190</v>
      </c>
      <c r="D15" s="27" t="s">
        <v>126</v>
      </c>
      <c r="E15" s="27" t="s">
        <v>107</v>
      </c>
      <c r="F15" s="27" t="s">
        <v>143</v>
      </c>
      <c r="G15" s="27" t="s">
        <v>64</v>
      </c>
      <c r="H15" s="27">
        <v>60</v>
      </c>
      <c r="I15" s="27">
        <v>14</v>
      </c>
      <c r="J15" s="37">
        <v>-1.6200000000000001E-4</v>
      </c>
      <c r="K15" s="27">
        <v>4</v>
      </c>
      <c r="L15" s="38">
        <v>-1.36E-4</v>
      </c>
      <c r="M15" s="27" t="s">
        <v>65</v>
      </c>
      <c r="O15" s="27" t="s">
        <v>131</v>
      </c>
      <c r="P15" s="27">
        <v>190</v>
      </c>
      <c r="Q15" s="27" t="s">
        <v>126</v>
      </c>
      <c r="R15" s="27" t="s">
        <v>378</v>
      </c>
      <c r="S15" s="27" t="s">
        <v>143</v>
      </c>
      <c r="T15" s="27" t="s">
        <v>64</v>
      </c>
      <c r="U15" s="27">
        <v>10</v>
      </c>
      <c r="V15" s="27">
        <v>14</v>
      </c>
      <c r="W15" s="37">
        <v>-1.5899999999999999E-4</v>
      </c>
      <c r="X15" s="27">
        <v>4</v>
      </c>
      <c r="Y15" s="38">
        <v>-1.34E-4</v>
      </c>
      <c r="Z15" s="27" t="s">
        <v>65</v>
      </c>
    </row>
    <row r="16" spans="2:26" x14ac:dyDescent="0.2">
      <c r="B16" s="27" t="s">
        <v>131</v>
      </c>
      <c r="C16" s="27">
        <v>206</v>
      </c>
      <c r="D16" s="27" t="s">
        <v>127</v>
      </c>
      <c r="E16" s="27" t="s">
        <v>107</v>
      </c>
      <c r="F16" s="27" t="s">
        <v>144</v>
      </c>
      <c r="G16" s="27" t="s">
        <v>63</v>
      </c>
      <c r="H16" s="27">
        <v>60</v>
      </c>
      <c r="I16" s="27">
        <v>20</v>
      </c>
      <c r="J16" s="37">
        <v>-2.0799999999999999E-4</v>
      </c>
      <c r="K16" s="27">
        <v>4</v>
      </c>
      <c r="L16" s="38">
        <v>-1.8799999999999999E-4</v>
      </c>
      <c r="M16" s="27" t="s">
        <v>65</v>
      </c>
      <c r="O16" s="27" t="s">
        <v>131</v>
      </c>
      <c r="P16" s="27">
        <v>206</v>
      </c>
      <c r="Q16" s="27" t="s">
        <v>127</v>
      </c>
      <c r="R16" s="27" t="s">
        <v>378</v>
      </c>
      <c r="S16" s="27" t="s">
        <v>144</v>
      </c>
      <c r="T16" s="27" t="s">
        <v>63</v>
      </c>
      <c r="U16" s="27">
        <v>10</v>
      </c>
      <c r="V16" s="27">
        <v>20</v>
      </c>
      <c r="W16" s="37">
        <v>-2.1000000000000001E-4</v>
      </c>
      <c r="X16" s="27">
        <v>4</v>
      </c>
      <c r="Y16" s="38">
        <v>-1.9000000000000001E-4</v>
      </c>
      <c r="Z16" s="27" t="s">
        <v>65</v>
      </c>
    </row>
    <row r="17" spans="2:26" x14ac:dyDescent="0.2">
      <c r="B17" s="27" t="s">
        <v>131</v>
      </c>
      <c r="C17" s="27">
        <v>206</v>
      </c>
      <c r="D17" s="27" t="s">
        <v>127</v>
      </c>
      <c r="E17" s="27" t="s">
        <v>107</v>
      </c>
      <c r="F17" s="27" t="s">
        <v>145</v>
      </c>
      <c r="G17" s="27" t="s">
        <v>64</v>
      </c>
      <c r="H17" s="27">
        <v>60</v>
      </c>
      <c r="I17" s="27">
        <v>15</v>
      </c>
      <c r="J17" s="37">
        <v>-3.28E-4</v>
      </c>
      <c r="K17" s="27">
        <v>6</v>
      </c>
      <c r="L17" s="38">
        <v>-3.0400000000000002E-4</v>
      </c>
      <c r="M17" s="27" t="s">
        <v>65</v>
      </c>
      <c r="O17" s="27" t="s">
        <v>131</v>
      </c>
      <c r="P17" s="27">
        <v>206</v>
      </c>
      <c r="Q17" s="27" t="s">
        <v>127</v>
      </c>
      <c r="R17" s="27" t="s">
        <v>378</v>
      </c>
      <c r="S17" s="27" t="s">
        <v>145</v>
      </c>
      <c r="T17" s="27" t="s">
        <v>64</v>
      </c>
      <c r="U17" s="27">
        <v>10</v>
      </c>
      <c r="V17" s="27">
        <v>15</v>
      </c>
      <c r="W17" s="37">
        <v>-3.2400000000000001E-4</v>
      </c>
      <c r="X17" s="27">
        <v>6</v>
      </c>
      <c r="Y17" s="38">
        <v>-2.99E-4</v>
      </c>
      <c r="Z17" s="27" t="s">
        <v>65</v>
      </c>
    </row>
    <row r="18" spans="2:26" x14ac:dyDescent="0.2">
      <c r="B18" s="27" t="s">
        <v>131</v>
      </c>
      <c r="C18" s="27">
        <v>191</v>
      </c>
      <c r="D18" s="27" t="s">
        <v>128</v>
      </c>
      <c r="E18" s="27" t="s">
        <v>107</v>
      </c>
      <c r="F18" s="27" t="s">
        <v>146</v>
      </c>
      <c r="G18" s="27" t="s">
        <v>63</v>
      </c>
      <c r="H18" s="27">
        <v>60</v>
      </c>
      <c r="I18" s="27">
        <v>22</v>
      </c>
      <c r="J18" s="37">
        <v>-2.5599999999999999E-4</v>
      </c>
      <c r="K18" s="27">
        <v>1</v>
      </c>
      <c r="L18" s="38">
        <v>-2.14E-4</v>
      </c>
      <c r="M18" s="27" t="s">
        <v>65</v>
      </c>
      <c r="O18" s="27" t="s">
        <v>131</v>
      </c>
      <c r="P18" s="27">
        <v>191</v>
      </c>
      <c r="Q18" s="27" t="s">
        <v>128</v>
      </c>
      <c r="R18" s="27" t="s">
        <v>378</v>
      </c>
      <c r="S18" s="27" t="s">
        <v>146</v>
      </c>
      <c r="T18" s="27" t="s">
        <v>63</v>
      </c>
      <c r="U18" s="27">
        <v>10</v>
      </c>
      <c r="V18" s="27">
        <v>19</v>
      </c>
      <c r="W18" s="37">
        <v>-2.4899999999999998E-4</v>
      </c>
      <c r="X18" s="27">
        <v>1</v>
      </c>
      <c r="Y18" s="38">
        <v>-2.0799999999999999E-4</v>
      </c>
      <c r="Z18" s="27" t="s">
        <v>65</v>
      </c>
    </row>
    <row r="19" spans="2:26" x14ac:dyDescent="0.2">
      <c r="B19" s="27" t="s">
        <v>131</v>
      </c>
      <c r="C19" s="27">
        <v>191</v>
      </c>
      <c r="D19" s="27" t="s">
        <v>128</v>
      </c>
      <c r="E19" s="27" t="s">
        <v>107</v>
      </c>
      <c r="F19" s="27" t="s">
        <v>147</v>
      </c>
      <c r="G19" s="27" t="s">
        <v>64</v>
      </c>
      <c r="H19" s="27">
        <v>60</v>
      </c>
      <c r="I19" s="27">
        <v>20</v>
      </c>
      <c r="J19" s="37">
        <v>-3.3799999999999998E-4</v>
      </c>
      <c r="K19" s="27">
        <v>5</v>
      </c>
      <c r="L19" s="38">
        <v>3.28E-4</v>
      </c>
      <c r="M19" s="27" t="s">
        <v>65</v>
      </c>
      <c r="O19" s="27" t="s">
        <v>131</v>
      </c>
      <c r="P19" s="27">
        <v>191</v>
      </c>
      <c r="Q19" s="27" t="s">
        <v>128</v>
      </c>
      <c r="R19" s="27" t="s">
        <v>378</v>
      </c>
      <c r="S19" s="27" t="s">
        <v>147</v>
      </c>
      <c r="T19" s="27" t="s">
        <v>64</v>
      </c>
      <c r="U19" s="27">
        <v>10</v>
      </c>
      <c r="V19" s="27">
        <v>20</v>
      </c>
      <c r="W19" s="37">
        <v>-3.3100000000000002E-4</v>
      </c>
      <c r="X19" s="27">
        <v>5</v>
      </c>
      <c r="Y19" s="38">
        <v>3.1300000000000002E-4</v>
      </c>
      <c r="Z19" s="27" t="s">
        <v>65</v>
      </c>
    </row>
    <row r="20" spans="2:26" x14ac:dyDescent="0.2">
      <c r="B20" s="27" t="s">
        <v>131</v>
      </c>
      <c r="C20" s="27">
        <v>209</v>
      </c>
      <c r="D20" s="27" t="s">
        <v>127</v>
      </c>
      <c r="E20" s="27" t="s">
        <v>107</v>
      </c>
      <c r="F20" s="27" t="s">
        <v>148</v>
      </c>
      <c r="G20" s="27" t="s">
        <v>63</v>
      </c>
      <c r="H20" s="27">
        <v>60</v>
      </c>
      <c r="I20" s="27">
        <v>15</v>
      </c>
      <c r="J20" s="37">
        <v>-8.0000000000000007E-5</v>
      </c>
      <c r="K20" s="27">
        <v>6</v>
      </c>
      <c r="L20" s="38">
        <v>-7.8999999999999996E-5</v>
      </c>
      <c r="M20" s="27" t="s">
        <v>65</v>
      </c>
      <c r="O20" s="27" t="s">
        <v>131</v>
      </c>
      <c r="P20" s="27">
        <v>209</v>
      </c>
      <c r="Q20" s="27" t="s">
        <v>127</v>
      </c>
      <c r="R20" s="27" t="s">
        <v>378</v>
      </c>
      <c r="S20" s="27" t="s">
        <v>148</v>
      </c>
      <c r="T20" s="27" t="s">
        <v>63</v>
      </c>
      <c r="U20" s="27">
        <v>10</v>
      </c>
      <c r="V20" s="27">
        <v>15</v>
      </c>
      <c r="W20" s="37">
        <v>-8.2999999999999998E-5</v>
      </c>
      <c r="X20" s="27">
        <v>6</v>
      </c>
      <c r="Y20" s="38">
        <v>-8.2000000000000001E-5</v>
      </c>
      <c r="Z20" s="27" t="s">
        <v>65</v>
      </c>
    </row>
    <row r="21" spans="2:26" x14ac:dyDescent="0.2">
      <c r="B21" s="27" t="s">
        <v>131</v>
      </c>
      <c r="C21" s="27">
        <v>209</v>
      </c>
      <c r="D21" s="27" t="s">
        <v>127</v>
      </c>
      <c r="E21" s="27" t="s">
        <v>107</v>
      </c>
      <c r="F21" s="27" t="s">
        <v>149</v>
      </c>
      <c r="G21" s="27" t="s">
        <v>64</v>
      </c>
      <c r="H21" s="27">
        <v>60</v>
      </c>
      <c r="I21" s="27">
        <v>20</v>
      </c>
      <c r="J21" s="37">
        <v>-2.5300000000000002E-4</v>
      </c>
      <c r="K21" s="27">
        <v>4</v>
      </c>
      <c r="L21" s="38">
        <v>-2.5300000000000002E-4</v>
      </c>
      <c r="M21" s="27" t="s">
        <v>65</v>
      </c>
      <c r="O21" s="27" t="s">
        <v>131</v>
      </c>
      <c r="P21" s="27">
        <v>209</v>
      </c>
      <c r="Q21" s="27" t="s">
        <v>127</v>
      </c>
      <c r="R21" s="27" t="s">
        <v>378</v>
      </c>
      <c r="S21" s="27" t="s">
        <v>149</v>
      </c>
      <c r="T21" s="27" t="s">
        <v>64</v>
      </c>
      <c r="U21" s="27">
        <v>10</v>
      </c>
      <c r="V21" s="27">
        <v>20</v>
      </c>
      <c r="W21" s="37">
        <v>-2.4800000000000001E-4</v>
      </c>
      <c r="X21" s="27">
        <v>4</v>
      </c>
      <c r="Y21" s="38">
        <v>-2.4699999999999999E-4</v>
      </c>
      <c r="Z21" s="27" t="s">
        <v>65</v>
      </c>
    </row>
    <row r="22" spans="2:26" x14ac:dyDescent="0.2">
      <c r="B22" s="27" t="s">
        <v>131</v>
      </c>
      <c r="C22" s="27">
        <v>210</v>
      </c>
      <c r="D22" s="27" t="s">
        <v>127</v>
      </c>
      <c r="E22" s="27" t="s">
        <v>107</v>
      </c>
      <c r="F22" s="27" t="s">
        <v>150</v>
      </c>
      <c r="G22" s="27" t="s">
        <v>63</v>
      </c>
      <c r="H22" s="27">
        <v>60</v>
      </c>
      <c r="I22" s="27">
        <v>20</v>
      </c>
      <c r="J22" s="37">
        <v>-8.0000000000000007E-5</v>
      </c>
      <c r="K22" s="27">
        <v>4</v>
      </c>
      <c r="L22" s="38">
        <v>-8.0000000000000007E-5</v>
      </c>
      <c r="M22" s="27" t="s">
        <v>65</v>
      </c>
      <c r="O22" s="27" t="s">
        <v>131</v>
      </c>
      <c r="P22" s="27">
        <v>210</v>
      </c>
      <c r="Q22" s="27" t="s">
        <v>127</v>
      </c>
      <c r="R22" s="27" t="s">
        <v>378</v>
      </c>
      <c r="S22" s="27" t="s">
        <v>150</v>
      </c>
      <c r="T22" s="27" t="s">
        <v>63</v>
      </c>
      <c r="U22" s="27">
        <v>10</v>
      </c>
      <c r="V22" s="27">
        <v>20</v>
      </c>
      <c r="W22" s="37">
        <v>-8.2999999999999998E-5</v>
      </c>
      <c r="X22" s="27">
        <v>4</v>
      </c>
      <c r="Y22" s="38">
        <v>-8.2999999999999998E-5</v>
      </c>
      <c r="Z22" s="27" t="s">
        <v>65</v>
      </c>
    </row>
    <row r="23" spans="2:26" x14ac:dyDescent="0.2">
      <c r="B23" s="27" t="s">
        <v>131</v>
      </c>
      <c r="C23" s="27">
        <v>210</v>
      </c>
      <c r="D23" s="27" t="s">
        <v>127</v>
      </c>
      <c r="E23" s="27" t="s">
        <v>107</v>
      </c>
      <c r="F23" s="27" t="s">
        <v>151</v>
      </c>
      <c r="G23" s="27" t="s">
        <v>64</v>
      </c>
      <c r="H23" s="27">
        <v>60</v>
      </c>
      <c r="I23" s="27">
        <v>15</v>
      </c>
      <c r="J23" s="37">
        <v>-2.52E-4</v>
      </c>
      <c r="K23" s="27">
        <v>6</v>
      </c>
      <c r="L23" s="38">
        <v>-2.52E-4</v>
      </c>
      <c r="M23" s="27" t="s">
        <v>65</v>
      </c>
      <c r="O23" s="27" t="s">
        <v>131</v>
      </c>
      <c r="P23" s="27">
        <v>210</v>
      </c>
      <c r="Q23" s="27" t="s">
        <v>127</v>
      </c>
      <c r="R23" s="27" t="s">
        <v>378</v>
      </c>
      <c r="S23" s="27" t="s">
        <v>151</v>
      </c>
      <c r="T23" s="27" t="s">
        <v>64</v>
      </c>
      <c r="U23" s="27">
        <v>10</v>
      </c>
      <c r="V23" s="27">
        <v>15</v>
      </c>
      <c r="W23" s="37">
        <v>-2.4699999999999999E-4</v>
      </c>
      <c r="X23" s="27">
        <v>6</v>
      </c>
      <c r="Y23" s="38">
        <v>-2.4699999999999999E-4</v>
      </c>
      <c r="Z23" s="27" t="s">
        <v>65</v>
      </c>
    </row>
    <row r="24" spans="2:26" x14ac:dyDescent="0.2">
      <c r="B24" s="27" t="s">
        <v>131</v>
      </c>
      <c r="C24" s="27">
        <v>193</v>
      </c>
      <c r="D24" s="27" t="s">
        <v>128</v>
      </c>
      <c r="E24" s="27" t="s">
        <v>107</v>
      </c>
      <c r="F24" s="27" t="s">
        <v>152</v>
      </c>
      <c r="G24" s="27" t="s">
        <v>63</v>
      </c>
      <c r="H24" s="27">
        <v>60</v>
      </c>
      <c r="I24" s="27">
        <v>22</v>
      </c>
      <c r="J24" s="37">
        <v>-2.5999999999999998E-4</v>
      </c>
      <c r="K24" s="27">
        <v>1</v>
      </c>
      <c r="L24" s="38">
        <v>-2.1599999999999999E-4</v>
      </c>
      <c r="M24" s="27" t="s">
        <v>65</v>
      </c>
      <c r="O24" s="27" t="s">
        <v>131</v>
      </c>
      <c r="P24" s="27">
        <v>193</v>
      </c>
      <c r="Q24" s="27" t="s">
        <v>128</v>
      </c>
      <c r="R24" s="27" t="s">
        <v>378</v>
      </c>
      <c r="S24" s="27" t="s">
        <v>152</v>
      </c>
      <c r="T24" s="27" t="s">
        <v>63</v>
      </c>
      <c r="U24" s="27">
        <v>10</v>
      </c>
      <c r="V24" s="27">
        <v>22</v>
      </c>
      <c r="W24" s="37">
        <v>-2.52E-4</v>
      </c>
      <c r="X24" s="27">
        <v>1</v>
      </c>
      <c r="Y24" s="38">
        <v>-2.1100000000000001E-4</v>
      </c>
      <c r="Z24" s="27" t="s">
        <v>65</v>
      </c>
    </row>
    <row r="25" spans="2:26" x14ac:dyDescent="0.2">
      <c r="B25" s="27" t="s">
        <v>131</v>
      </c>
      <c r="C25" s="27">
        <v>193</v>
      </c>
      <c r="D25" s="27" t="s">
        <v>128</v>
      </c>
      <c r="E25" s="27" t="s">
        <v>107</v>
      </c>
      <c r="F25" s="27" t="s">
        <v>153</v>
      </c>
      <c r="G25" s="27" t="s">
        <v>64</v>
      </c>
      <c r="H25" s="27">
        <v>60</v>
      </c>
      <c r="I25" s="27">
        <v>20</v>
      </c>
      <c r="J25" s="37">
        <v>-3.28E-4</v>
      </c>
      <c r="K25" s="27">
        <v>6</v>
      </c>
      <c r="L25" s="38">
        <v>3.1E-4</v>
      </c>
      <c r="M25" s="27" t="s">
        <v>65</v>
      </c>
      <c r="O25" s="27" t="s">
        <v>131</v>
      </c>
      <c r="P25" s="27">
        <v>193</v>
      </c>
      <c r="Q25" s="27" t="s">
        <v>128</v>
      </c>
      <c r="R25" s="27" t="s">
        <v>378</v>
      </c>
      <c r="S25" s="27" t="s">
        <v>153</v>
      </c>
      <c r="T25" s="27" t="s">
        <v>64</v>
      </c>
      <c r="U25" s="27">
        <v>10</v>
      </c>
      <c r="V25" s="27">
        <v>20</v>
      </c>
      <c r="W25" s="37">
        <v>-3.21E-4</v>
      </c>
      <c r="X25" s="27">
        <v>6</v>
      </c>
      <c r="Y25" s="38">
        <v>2.9799999999999998E-4</v>
      </c>
      <c r="Z25" s="27" t="s">
        <v>65</v>
      </c>
    </row>
    <row r="26" spans="2:26" x14ac:dyDescent="0.2">
      <c r="B26" s="27" t="s">
        <v>131</v>
      </c>
      <c r="C26" s="27">
        <v>204</v>
      </c>
      <c r="D26" s="27" t="s">
        <v>127</v>
      </c>
      <c r="E26" s="27" t="s">
        <v>107</v>
      </c>
      <c r="F26" s="27" t="s">
        <v>154</v>
      </c>
      <c r="G26" s="27" t="s">
        <v>63</v>
      </c>
      <c r="H26" s="27">
        <v>60</v>
      </c>
      <c r="I26" s="27">
        <v>15</v>
      </c>
      <c r="J26" s="37">
        <v>-2.0699999999999999E-4</v>
      </c>
      <c r="K26" s="27">
        <v>6</v>
      </c>
      <c r="L26" s="38">
        <v>-1.8699999999999999E-4</v>
      </c>
      <c r="M26" s="27" t="s">
        <v>65</v>
      </c>
      <c r="O26" s="27" t="s">
        <v>131</v>
      </c>
      <c r="P26" s="27">
        <v>204</v>
      </c>
      <c r="Q26" s="27" t="s">
        <v>127</v>
      </c>
      <c r="R26" s="27" t="s">
        <v>378</v>
      </c>
      <c r="S26" s="27" t="s">
        <v>154</v>
      </c>
      <c r="T26" s="27" t="s">
        <v>63</v>
      </c>
      <c r="U26" s="27">
        <v>10</v>
      </c>
      <c r="V26" s="27">
        <v>15</v>
      </c>
      <c r="W26" s="37">
        <v>-2.1000000000000001E-4</v>
      </c>
      <c r="X26" s="27">
        <v>6</v>
      </c>
      <c r="Y26" s="38">
        <v>-1.9000000000000001E-4</v>
      </c>
      <c r="Z26" s="27" t="s">
        <v>65</v>
      </c>
    </row>
    <row r="27" spans="2:26" x14ac:dyDescent="0.2">
      <c r="B27" s="27" t="s">
        <v>131</v>
      </c>
      <c r="C27" s="27">
        <v>204</v>
      </c>
      <c r="D27" s="27" t="s">
        <v>127</v>
      </c>
      <c r="E27" s="27" t="s">
        <v>107</v>
      </c>
      <c r="F27" s="27" t="s">
        <v>155</v>
      </c>
      <c r="G27" s="27" t="s">
        <v>64</v>
      </c>
      <c r="H27" s="27">
        <v>60</v>
      </c>
      <c r="I27" s="27">
        <v>20</v>
      </c>
      <c r="J27" s="37">
        <v>-3.0800000000000001E-4</v>
      </c>
      <c r="K27" s="27">
        <v>4</v>
      </c>
      <c r="L27" s="38">
        <v>-2.8600000000000001E-4</v>
      </c>
      <c r="M27" s="27" t="s">
        <v>65</v>
      </c>
      <c r="O27" s="27" t="s">
        <v>131</v>
      </c>
      <c r="P27" s="27">
        <v>204</v>
      </c>
      <c r="Q27" s="27" t="s">
        <v>127</v>
      </c>
      <c r="R27" s="27" t="s">
        <v>378</v>
      </c>
      <c r="S27" s="27" t="s">
        <v>155</v>
      </c>
      <c r="T27" s="27" t="s">
        <v>64</v>
      </c>
      <c r="U27" s="27">
        <v>10</v>
      </c>
      <c r="V27" s="27">
        <v>20</v>
      </c>
      <c r="W27" s="37">
        <v>-3.0499999999999999E-4</v>
      </c>
      <c r="X27" s="27">
        <v>4</v>
      </c>
      <c r="Y27" s="38">
        <v>-2.8299999999999999E-4</v>
      </c>
      <c r="Z27" s="27" t="s">
        <v>65</v>
      </c>
    </row>
    <row r="28" spans="2:26" x14ac:dyDescent="0.2">
      <c r="B28" s="27" t="s">
        <v>131</v>
      </c>
      <c r="C28" s="27">
        <v>205</v>
      </c>
      <c r="D28" s="27" t="s">
        <v>127</v>
      </c>
      <c r="E28" s="27" t="s">
        <v>107</v>
      </c>
      <c r="F28" s="27" t="s">
        <v>156</v>
      </c>
      <c r="G28" s="27" t="s">
        <v>63</v>
      </c>
      <c r="H28" s="27">
        <v>60</v>
      </c>
      <c r="I28" s="27">
        <v>20</v>
      </c>
      <c r="J28" s="37">
        <v>-2.1599999999999999E-4</v>
      </c>
      <c r="K28" s="27">
        <v>4</v>
      </c>
      <c r="L28" s="38">
        <v>-1.9699999999999999E-4</v>
      </c>
      <c r="M28" s="27" t="s">
        <v>65</v>
      </c>
      <c r="O28" s="27" t="s">
        <v>131</v>
      </c>
      <c r="P28" s="27">
        <v>205</v>
      </c>
      <c r="Q28" s="27" t="s">
        <v>127</v>
      </c>
      <c r="R28" s="27" t="s">
        <v>378</v>
      </c>
      <c r="S28" s="27" t="s">
        <v>156</v>
      </c>
      <c r="T28" s="27" t="s">
        <v>63</v>
      </c>
      <c r="U28" s="27">
        <v>10</v>
      </c>
      <c r="V28" s="27">
        <v>20</v>
      </c>
      <c r="W28" s="37">
        <v>-2.1900000000000001E-4</v>
      </c>
      <c r="X28" s="27">
        <v>4</v>
      </c>
      <c r="Y28" s="38">
        <v>-2.0000000000000001E-4</v>
      </c>
      <c r="Z28" s="27" t="s">
        <v>65</v>
      </c>
    </row>
    <row r="29" spans="2:26" x14ac:dyDescent="0.2">
      <c r="B29" s="27" t="s">
        <v>131</v>
      </c>
      <c r="C29" s="27">
        <v>205</v>
      </c>
      <c r="D29" s="27" t="s">
        <v>127</v>
      </c>
      <c r="E29" s="27" t="s">
        <v>107</v>
      </c>
      <c r="F29" s="27" t="s">
        <v>157</v>
      </c>
      <c r="G29" s="27" t="s">
        <v>64</v>
      </c>
      <c r="H29" s="27">
        <v>60</v>
      </c>
      <c r="I29" s="27">
        <v>15</v>
      </c>
      <c r="J29" s="37">
        <v>-3.0299999999999999E-4</v>
      </c>
      <c r="K29" s="27">
        <v>6</v>
      </c>
      <c r="L29" s="38">
        <v>-2.81E-4</v>
      </c>
      <c r="M29" s="27" t="s">
        <v>65</v>
      </c>
      <c r="O29" s="27" t="s">
        <v>131</v>
      </c>
      <c r="P29" s="27">
        <v>205</v>
      </c>
      <c r="Q29" s="27" t="s">
        <v>127</v>
      </c>
      <c r="R29" s="27" t="s">
        <v>378</v>
      </c>
      <c r="S29" s="27" t="s">
        <v>157</v>
      </c>
      <c r="T29" s="27" t="s">
        <v>64</v>
      </c>
      <c r="U29" s="27">
        <v>10</v>
      </c>
      <c r="V29" s="27">
        <v>15</v>
      </c>
      <c r="W29" s="37">
        <v>-2.99E-4</v>
      </c>
      <c r="X29" s="27">
        <v>6</v>
      </c>
      <c r="Y29" s="38">
        <v>-2.7700000000000001E-4</v>
      </c>
      <c r="Z29" s="27" t="s">
        <v>65</v>
      </c>
    </row>
    <row r="30" spans="2:26" x14ac:dyDescent="0.2">
      <c r="B30" s="27" t="s">
        <v>131</v>
      </c>
      <c r="C30" s="27">
        <v>192</v>
      </c>
      <c r="D30" s="27" t="s">
        <v>128</v>
      </c>
      <c r="E30" s="27" t="s">
        <v>107</v>
      </c>
      <c r="F30" s="27" t="s">
        <v>158</v>
      </c>
      <c r="G30" s="27" t="s">
        <v>63</v>
      </c>
      <c r="H30" s="27">
        <v>60</v>
      </c>
      <c r="I30" s="27">
        <v>17</v>
      </c>
      <c r="J30" s="37">
        <v>-2.6200000000000003E-4</v>
      </c>
      <c r="K30" s="27">
        <v>1</v>
      </c>
      <c r="L30" s="38">
        <v>-2.1699999999999999E-4</v>
      </c>
      <c r="M30" s="27" t="s">
        <v>65</v>
      </c>
      <c r="O30" s="27" t="s">
        <v>131</v>
      </c>
      <c r="P30" s="27">
        <v>192</v>
      </c>
      <c r="Q30" s="27" t="s">
        <v>128</v>
      </c>
      <c r="R30" s="27" t="s">
        <v>378</v>
      </c>
      <c r="S30" s="27" t="s">
        <v>158</v>
      </c>
      <c r="T30" s="27" t="s">
        <v>63</v>
      </c>
      <c r="U30" s="27">
        <v>10</v>
      </c>
      <c r="V30" s="27">
        <v>17</v>
      </c>
      <c r="W30" s="37">
        <v>-2.5500000000000002E-4</v>
      </c>
      <c r="X30" s="27">
        <v>6</v>
      </c>
      <c r="Y30" s="38">
        <v>-2.13E-4</v>
      </c>
      <c r="Z30" s="27" t="s">
        <v>65</v>
      </c>
    </row>
    <row r="31" spans="2:26" x14ac:dyDescent="0.2">
      <c r="B31" s="27" t="s">
        <v>131</v>
      </c>
      <c r="C31" s="27">
        <v>192</v>
      </c>
      <c r="D31" s="27" t="s">
        <v>128</v>
      </c>
      <c r="E31" s="27" t="s">
        <v>107</v>
      </c>
      <c r="F31" s="27" t="s">
        <v>159</v>
      </c>
      <c r="G31" s="27" t="s">
        <v>64</v>
      </c>
      <c r="H31" s="27">
        <v>60</v>
      </c>
      <c r="I31" s="27">
        <v>20</v>
      </c>
      <c r="J31" s="37">
        <v>-3.3500000000000001E-4</v>
      </c>
      <c r="K31" s="27">
        <v>6</v>
      </c>
      <c r="L31" s="38">
        <v>3.2299999999999999E-4</v>
      </c>
      <c r="M31" s="27" t="s">
        <v>65</v>
      </c>
      <c r="O31" s="27" t="s">
        <v>131</v>
      </c>
      <c r="P31" s="27">
        <v>192</v>
      </c>
      <c r="Q31" s="27" t="s">
        <v>128</v>
      </c>
      <c r="R31" s="27" t="s">
        <v>378</v>
      </c>
      <c r="S31" s="27" t="s">
        <v>159</v>
      </c>
      <c r="T31" s="27" t="s">
        <v>64</v>
      </c>
      <c r="U31" s="27">
        <v>10</v>
      </c>
      <c r="V31" s="27">
        <v>20</v>
      </c>
      <c r="W31" s="37">
        <v>-3.2699999999999998E-4</v>
      </c>
      <c r="X31" s="27">
        <v>6</v>
      </c>
      <c r="Y31" s="38">
        <v>3.0800000000000001E-4</v>
      </c>
      <c r="Z31" s="27" t="s">
        <v>65</v>
      </c>
    </row>
    <row r="32" spans="2:26" x14ac:dyDescent="0.2">
      <c r="B32" s="27" t="s">
        <v>131</v>
      </c>
      <c r="C32" s="27">
        <v>207</v>
      </c>
      <c r="D32" s="27" t="s">
        <v>127</v>
      </c>
      <c r="E32" s="27" t="s">
        <v>107</v>
      </c>
      <c r="F32" s="27" t="s">
        <v>160</v>
      </c>
      <c r="G32" s="27" t="s">
        <v>63</v>
      </c>
      <c r="H32" s="27">
        <v>60</v>
      </c>
      <c r="I32" s="27">
        <v>15</v>
      </c>
      <c r="J32" s="37">
        <v>-8.2000000000000001E-5</v>
      </c>
      <c r="K32" s="27">
        <v>6</v>
      </c>
      <c r="L32" s="38">
        <v>-8.2999999999999998E-5</v>
      </c>
      <c r="M32" s="27" t="s">
        <v>65</v>
      </c>
      <c r="O32" s="27" t="s">
        <v>131</v>
      </c>
      <c r="P32" s="27">
        <v>207</v>
      </c>
      <c r="Q32" s="27" t="s">
        <v>127</v>
      </c>
      <c r="R32" s="27" t="s">
        <v>378</v>
      </c>
      <c r="S32" s="27" t="s">
        <v>160</v>
      </c>
      <c r="T32" s="27" t="s">
        <v>63</v>
      </c>
      <c r="U32" s="27">
        <v>10</v>
      </c>
      <c r="V32" s="27">
        <v>15</v>
      </c>
      <c r="W32" s="37">
        <v>-8.5000000000000006E-5</v>
      </c>
      <c r="X32" s="27">
        <v>4</v>
      </c>
      <c r="Y32" s="38">
        <v>-8.5000000000000006E-5</v>
      </c>
      <c r="Z32" s="27" t="s">
        <v>65</v>
      </c>
    </row>
    <row r="33" spans="2:26" x14ac:dyDescent="0.2">
      <c r="B33" s="27" t="s">
        <v>131</v>
      </c>
      <c r="C33" s="27">
        <v>207</v>
      </c>
      <c r="D33" s="27" t="s">
        <v>127</v>
      </c>
      <c r="E33" s="27" t="s">
        <v>107</v>
      </c>
      <c r="F33" s="27" t="s">
        <v>161</v>
      </c>
      <c r="G33" s="27" t="s">
        <v>64</v>
      </c>
      <c r="H33" s="27">
        <v>60</v>
      </c>
      <c r="I33" s="27">
        <v>20</v>
      </c>
      <c r="J33" s="37">
        <v>-2.2499999999999999E-4</v>
      </c>
      <c r="K33" s="27">
        <v>4</v>
      </c>
      <c r="L33" s="38">
        <v>-2.2499999999999999E-4</v>
      </c>
      <c r="M33" s="27" t="s">
        <v>65</v>
      </c>
      <c r="O33" s="27" t="s">
        <v>131</v>
      </c>
      <c r="P33" s="27">
        <v>207</v>
      </c>
      <c r="Q33" s="27" t="s">
        <v>127</v>
      </c>
      <c r="R33" s="27" t="s">
        <v>378</v>
      </c>
      <c r="S33" s="27" t="s">
        <v>161</v>
      </c>
      <c r="T33" s="27" t="s">
        <v>64</v>
      </c>
      <c r="U33" s="27">
        <v>10</v>
      </c>
      <c r="V33" s="27">
        <v>20</v>
      </c>
      <c r="W33" s="37">
        <v>-2.2100000000000001E-4</v>
      </c>
      <c r="X33" s="27">
        <v>4</v>
      </c>
      <c r="Y33" s="38">
        <v>-2.22E-4</v>
      </c>
      <c r="Z33" s="27" t="s">
        <v>65</v>
      </c>
    </row>
    <row r="34" spans="2:26" x14ac:dyDescent="0.2">
      <c r="B34" s="27" t="s">
        <v>131</v>
      </c>
      <c r="C34" s="27">
        <v>208</v>
      </c>
      <c r="D34" s="27" t="s">
        <v>127</v>
      </c>
      <c r="E34" s="27" t="s">
        <v>107</v>
      </c>
      <c r="F34" s="27" t="s">
        <v>162</v>
      </c>
      <c r="G34" s="27" t="s">
        <v>63</v>
      </c>
      <c r="H34" s="27">
        <v>60</v>
      </c>
      <c r="I34" s="27">
        <v>15</v>
      </c>
      <c r="J34" s="37">
        <v>-8.2999999999999998E-5</v>
      </c>
      <c r="K34" s="27">
        <v>5</v>
      </c>
      <c r="L34" s="38">
        <v>-8.2999999999999998E-5</v>
      </c>
      <c r="M34" s="27" t="s">
        <v>65</v>
      </c>
      <c r="O34" s="27" t="s">
        <v>131</v>
      </c>
      <c r="P34" s="27">
        <v>208</v>
      </c>
      <c r="Q34" s="27" t="s">
        <v>127</v>
      </c>
      <c r="R34" s="27" t="s">
        <v>378</v>
      </c>
      <c r="S34" s="27" t="s">
        <v>162</v>
      </c>
      <c r="T34" s="27" t="s">
        <v>63</v>
      </c>
      <c r="U34" s="27">
        <v>10</v>
      </c>
      <c r="V34" s="27">
        <v>15</v>
      </c>
      <c r="W34" s="37">
        <v>-8.5000000000000006E-5</v>
      </c>
      <c r="X34" s="27">
        <v>4</v>
      </c>
      <c r="Y34" s="38">
        <v>-8.6000000000000003E-5</v>
      </c>
      <c r="Z34" s="27" t="s">
        <v>65</v>
      </c>
    </row>
    <row r="35" spans="2:26" x14ac:dyDescent="0.2">
      <c r="B35" s="27" t="s">
        <v>131</v>
      </c>
      <c r="C35" s="27">
        <v>208</v>
      </c>
      <c r="D35" s="27" t="s">
        <v>127</v>
      </c>
      <c r="E35" s="27" t="s">
        <v>107</v>
      </c>
      <c r="F35" s="27" t="s">
        <v>163</v>
      </c>
      <c r="G35" s="27" t="s">
        <v>64</v>
      </c>
      <c r="H35" s="27">
        <v>60</v>
      </c>
      <c r="I35" s="27">
        <v>15</v>
      </c>
      <c r="J35" s="37">
        <v>-2.24E-4</v>
      </c>
      <c r="K35" s="27">
        <v>5</v>
      </c>
      <c r="L35" s="38">
        <v>-2.24E-4</v>
      </c>
      <c r="M35" s="27" t="s">
        <v>65</v>
      </c>
      <c r="O35" s="27" t="s">
        <v>131</v>
      </c>
      <c r="P35" s="27">
        <v>208</v>
      </c>
      <c r="Q35" s="27" t="s">
        <v>127</v>
      </c>
      <c r="R35" s="27" t="s">
        <v>378</v>
      </c>
      <c r="S35" s="27" t="s">
        <v>163</v>
      </c>
      <c r="T35" s="27" t="s">
        <v>64</v>
      </c>
      <c r="U35" s="27">
        <v>10</v>
      </c>
      <c r="V35" s="27">
        <v>15</v>
      </c>
      <c r="W35" s="37">
        <v>-2.22E-4</v>
      </c>
      <c r="X35" s="27">
        <v>6</v>
      </c>
      <c r="Y35" s="38">
        <v>-2.22E-4</v>
      </c>
      <c r="Z35" s="27" t="s">
        <v>65</v>
      </c>
    </row>
    <row r="36" spans="2:26" x14ac:dyDescent="0.2">
      <c r="B36" s="27" t="s">
        <v>131</v>
      </c>
      <c r="C36" s="27">
        <v>194</v>
      </c>
      <c r="D36" s="27" t="s">
        <v>128</v>
      </c>
      <c r="E36" s="27" t="s">
        <v>107</v>
      </c>
      <c r="F36" s="27" t="s">
        <v>164</v>
      </c>
      <c r="G36" s="27" t="s">
        <v>63</v>
      </c>
      <c r="H36" s="27">
        <v>60</v>
      </c>
      <c r="I36" s="27">
        <v>17</v>
      </c>
      <c r="J36" s="37">
        <v>-2.5999999999999998E-4</v>
      </c>
      <c r="K36" s="27">
        <v>1</v>
      </c>
      <c r="L36" s="38">
        <v>-2.1599999999999999E-4</v>
      </c>
      <c r="M36" s="27" t="s">
        <v>65</v>
      </c>
      <c r="O36" s="27" t="s">
        <v>131</v>
      </c>
      <c r="P36" s="27">
        <v>194</v>
      </c>
      <c r="Q36" s="27" t="s">
        <v>128</v>
      </c>
      <c r="R36" s="27" t="s">
        <v>378</v>
      </c>
      <c r="S36" s="27" t="s">
        <v>164</v>
      </c>
      <c r="T36" s="27" t="s">
        <v>63</v>
      </c>
      <c r="U36" s="27">
        <v>10</v>
      </c>
      <c r="V36" s="27">
        <v>17</v>
      </c>
      <c r="W36" s="37">
        <v>-2.5300000000000002E-4</v>
      </c>
      <c r="X36" s="27">
        <v>1</v>
      </c>
      <c r="Y36" s="38">
        <v>-2.1100000000000001E-4</v>
      </c>
      <c r="Z36" s="27" t="s">
        <v>65</v>
      </c>
    </row>
    <row r="37" spans="2:26" x14ac:dyDescent="0.2">
      <c r="B37" s="27" t="s">
        <v>131</v>
      </c>
      <c r="C37" s="27">
        <v>194</v>
      </c>
      <c r="D37" s="27" t="s">
        <v>128</v>
      </c>
      <c r="E37" s="27" t="s">
        <v>107</v>
      </c>
      <c r="F37" s="27" t="s">
        <v>165</v>
      </c>
      <c r="G37" s="27" t="s">
        <v>64</v>
      </c>
      <c r="H37" s="27">
        <v>60</v>
      </c>
      <c r="I37" s="27">
        <v>15</v>
      </c>
      <c r="J37" s="37">
        <v>-3.3300000000000002E-4</v>
      </c>
      <c r="K37" s="27">
        <v>1</v>
      </c>
      <c r="L37" s="38">
        <v>3.2000000000000003E-4</v>
      </c>
      <c r="M37" s="27" t="s">
        <v>65</v>
      </c>
      <c r="O37" s="27" t="s">
        <v>131</v>
      </c>
      <c r="P37" s="27">
        <v>194</v>
      </c>
      <c r="Q37" s="27" t="s">
        <v>128</v>
      </c>
      <c r="R37" s="27" t="s">
        <v>378</v>
      </c>
      <c r="S37" s="27" t="s">
        <v>165</v>
      </c>
      <c r="T37" s="27" t="s">
        <v>64</v>
      </c>
      <c r="U37" s="27">
        <v>10</v>
      </c>
      <c r="V37" s="27">
        <v>15</v>
      </c>
      <c r="W37" s="37">
        <v>-3.28E-4</v>
      </c>
      <c r="X37" s="27">
        <v>1</v>
      </c>
      <c r="Y37" s="38">
        <v>3.0899999999999998E-4</v>
      </c>
      <c r="Z37" s="27" t="s">
        <v>65</v>
      </c>
    </row>
    <row r="38" spans="2:26" x14ac:dyDescent="0.2">
      <c r="B38" s="27" t="s">
        <v>131</v>
      </c>
      <c r="C38" s="27">
        <v>203</v>
      </c>
      <c r="D38" s="27" t="s">
        <v>127</v>
      </c>
      <c r="E38" s="27" t="s">
        <v>107</v>
      </c>
      <c r="F38" s="27" t="s">
        <v>166</v>
      </c>
      <c r="G38" s="27" t="s">
        <v>63</v>
      </c>
      <c r="H38" s="27">
        <v>60</v>
      </c>
      <c r="I38" s="27">
        <v>15</v>
      </c>
      <c r="J38" s="37">
        <v>-2.1800000000000001E-4</v>
      </c>
      <c r="K38" s="27">
        <v>6</v>
      </c>
      <c r="L38" s="38">
        <v>-1.9900000000000001E-4</v>
      </c>
      <c r="M38" s="27" t="s">
        <v>65</v>
      </c>
      <c r="O38" s="27" t="s">
        <v>131</v>
      </c>
      <c r="P38" s="27">
        <v>203</v>
      </c>
      <c r="Q38" s="27" t="s">
        <v>127</v>
      </c>
      <c r="R38" s="27" t="s">
        <v>378</v>
      </c>
      <c r="S38" s="27" t="s">
        <v>166</v>
      </c>
      <c r="T38" s="27" t="s">
        <v>63</v>
      </c>
      <c r="U38" s="27">
        <v>10</v>
      </c>
      <c r="V38" s="27">
        <v>15</v>
      </c>
      <c r="W38" s="37">
        <v>-2.2100000000000001E-4</v>
      </c>
      <c r="X38" s="27">
        <v>6</v>
      </c>
      <c r="Y38" s="38">
        <v>-2.02E-4</v>
      </c>
      <c r="Z38" s="27" t="s">
        <v>65</v>
      </c>
    </row>
    <row r="39" spans="2:26" x14ac:dyDescent="0.2">
      <c r="B39" s="27" t="s">
        <v>131</v>
      </c>
      <c r="C39" s="27">
        <v>203</v>
      </c>
      <c r="D39" s="27" t="s">
        <v>127</v>
      </c>
      <c r="E39" s="27" t="s">
        <v>107</v>
      </c>
      <c r="F39" s="27" t="s">
        <v>167</v>
      </c>
      <c r="G39" s="27" t="s">
        <v>64</v>
      </c>
      <c r="H39" s="27">
        <v>60</v>
      </c>
      <c r="I39" s="27">
        <v>20</v>
      </c>
      <c r="J39" s="37">
        <v>-3.0200000000000002E-4</v>
      </c>
      <c r="K39" s="27">
        <v>4</v>
      </c>
      <c r="L39" s="38">
        <v>-2.7900000000000001E-4</v>
      </c>
      <c r="M39" s="27" t="s">
        <v>65</v>
      </c>
      <c r="O39" s="27" t="s">
        <v>131</v>
      </c>
      <c r="P39" s="27">
        <v>203</v>
      </c>
      <c r="Q39" s="27" t="s">
        <v>127</v>
      </c>
      <c r="R39" s="27" t="s">
        <v>378</v>
      </c>
      <c r="S39" s="27" t="s">
        <v>167</v>
      </c>
      <c r="T39" s="27" t="s">
        <v>64</v>
      </c>
      <c r="U39" s="27">
        <v>10</v>
      </c>
      <c r="V39" s="27">
        <v>20</v>
      </c>
      <c r="W39" s="37">
        <v>-2.99E-4</v>
      </c>
      <c r="X39" s="27">
        <v>4</v>
      </c>
      <c r="Y39" s="38">
        <v>-2.7599999999999999E-4</v>
      </c>
      <c r="Z39" s="27" t="s">
        <v>65</v>
      </c>
    </row>
    <row r="40" spans="2:26" x14ac:dyDescent="0.2">
      <c r="B40" s="27" t="s">
        <v>131</v>
      </c>
      <c r="C40" s="27">
        <v>187</v>
      </c>
      <c r="D40" s="27" t="s">
        <v>126</v>
      </c>
      <c r="E40" s="27" t="s">
        <v>107</v>
      </c>
      <c r="F40" s="27" t="s">
        <v>168</v>
      </c>
      <c r="G40" s="27" t="s">
        <v>63</v>
      </c>
      <c r="H40" s="27">
        <v>60</v>
      </c>
      <c r="I40" s="27">
        <v>16</v>
      </c>
      <c r="J40" s="37">
        <v>-8.4099999999999995E-4</v>
      </c>
      <c r="K40" s="27">
        <v>6</v>
      </c>
      <c r="L40" s="38">
        <v>1.4239999999999999E-3</v>
      </c>
      <c r="M40" s="27" t="s">
        <v>65</v>
      </c>
      <c r="O40" s="27" t="s">
        <v>131</v>
      </c>
      <c r="P40" s="27">
        <v>187</v>
      </c>
      <c r="Q40" s="27" t="s">
        <v>126</v>
      </c>
      <c r="R40" s="27" t="s">
        <v>378</v>
      </c>
      <c r="S40" s="27" t="s">
        <v>168</v>
      </c>
      <c r="T40" s="27" t="s">
        <v>63</v>
      </c>
      <c r="U40" s="27">
        <v>10</v>
      </c>
      <c r="V40" s="27">
        <v>16</v>
      </c>
      <c r="W40" s="37">
        <v>-8.3100000000000003E-4</v>
      </c>
      <c r="X40" s="27">
        <v>6</v>
      </c>
      <c r="Y40" s="38">
        <v>1.397E-3</v>
      </c>
      <c r="Z40" s="27" t="s">
        <v>65</v>
      </c>
    </row>
    <row r="41" spans="2:26" x14ac:dyDescent="0.2">
      <c r="B41" s="27" t="s">
        <v>131</v>
      </c>
      <c r="C41" s="27">
        <v>187</v>
      </c>
      <c r="D41" s="27" t="s">
        <v>126</v>
      </c>
      <c r="E41" s="27" t="s">
        <v>107</v>
      </c>
      <c r="F41" s="27" t="s">
        <v>169</v>
      </c>
      <c r="G41" s="27" t="s">
        <v>64</v>
      </c>
      <c r="H41" s="27">
        <v>60</v>
      </c>
      <c r="I41" s="27">
        <v>9</v>
      </c>
      <c r="J41" s="37">
        <v>-8.7799999999999998E-4</v>
      </c>
      <c r="K41" s="27">
        <v>1</v>
      </c>
      <c r="L41" s="38">
        <v>1.776E-3</v>
      </c>
      <c r="M41" s="27" t="s">
        <v>65</v>
      </c>
      <c r="O41" s="27" t="s">
        <v>131</v>
      </c>
      <c r="P41" s="27">
        <v>187</v>
      </c>
      <c r="Q41" s="27" t="s">
        <v>126</v>
      </c>
      <c r="R41" s="27" t="s">
        <v>378</v>
      </c>
      <c r="S41" s="27" t="s">
        <v>169</v>
      </c>
      <c r="T41" s="27" t="s">
        <v>64</v>
      </c>
      <c r="U41" s="27">
        <v>10</v>
      </c>
      <c r="V41" s="27">
        <v>9</v>
      </c>
      <c r="W41" s="37">
        <v>-8.7399999999999999E-4</v>
      </c>
      <c r="X41" s="27">
        <v>1</v>
      </c>
      <c r="Y41" s="38">
        <v>1.748E-3</v>
      </c>
      <c r="Z41" s="27" t="s">
        <v>65</v>
      </c>
    </row>
    <row r="42" spans="2:26" x14ac:dyDescent="0.2">
      <c r="B42" s="27" t="s">
        <v>131</v>
      </c>
      <c r="C42" s="27">
        <v>199</v>
      </c>
      <c r="D42" s="27" t="s">
        <v>127</v>
      </c>
      <c r="E42" s="27" t="s">
        <v>107</v>
      </c>
      <c r="F42" s="27" t="s">
        <v>170</v>
      </c>
      <c r="G42" s="27" t="s">
        <v>63</v>
      </c>
      <c r="H42" s="27">
        <v>60</v>
      </c>
      <c r="I42" s="27">
        <v>15</v>
      </c>
      <c r="J42" s="37">
        <v>-5.7000000000000003E-5</v>
      </c>
      <c r="K42" s="27">
        <v>6</v>
      </c>
      <c r="L42" s="38">
        <v>-5.5999999999999999E-5</v>
      </c>
      <c r="M42" s="27" t="s">
        <v>65</v>
      </c>
      <c r="O42" s="27" t="s">
        <v>131</v>
      </c>
      <c r="P42" s="27">
        <v>199</v>
      </c>
      <c r="Q42" s="27" t="s">
        <v>127</v>
      </c>
      <c r="R42" s="27" t="s">
        <v>378</v>
      </c>
      <c r="S42" s="27" t="s">
        <v>170</v>
      </c>
      <c r="T42" s="27" t="s">
        <v>63</v>
      </c>
      <c r="U42" s="27">
        <v>10</v>
      </c>
      <c r="V42" s="27">
        <v>15</v>
      </c>
      <c r="W42" s="37">
        <v>-5.8E-5</v>
      </c>
      <c r="X42" s="27">
        <v>6</v>
      </c>
      <c r="Y42" s="38">
        <v>-5.7000000000000003E-5</v>
      </c>
      <c r="Z42" s="27" t="s">
        <v>65</v>
      </c>
    </row>
    <row r="43" spans="2:26" x14ac:dyDescent="0.2">
      <c r="B43" s="27" t="s">
        <v>131</v>
      </c>
      <c r="C43" s="27">
        <v>199</v>
      </c>
      <c r="D43" s="27" t="s">
        <v>127</v>
      </c>
      <c r="E43" s="27" t="s">
        <v>107</v>
      </c>
      <c r="F43" s="27" t="s">
        <v>171</v>
      </c>
      <c r="G43" s="27" t="s">
        <v>64</v>
      </c>
      <c r="H43" s="27">
        <v>60</v>
      </c>
      <c r="I43" s="27">
        <v>20</v>
      </c>
      <c r="J43" s="37">
        <v>-3.2299999999999999E-4</v>
      </c>
      <c r="K43" s="27">
        <v>3</v>
      </c>
      <c r="L43" s="38">
        <v>4.0000000000000002E-4</v>
      </c>
      <c r="M43" s="27" t="s">
        <v>65</v>
      </c>
      <c r="O43" s="27" t="s">
        <v>131</v>
      </c>
      <c r="P43" s="27">
        <v>199</v>
      </c>
      <c r="Q43" s="27" t="s">
        <v>127</v>
      </c>
      <c r="R43" s="27" t="s">
        <v>378</v>
      </c>
      <c r="S43" s="27" t="s">
        <v>171</v>
      </c>
      <c r="T43" s="27" t="s">
        <v>64</v>
      </c>
      <c r="U43" s="27">
        <v>10</v>
      </c>
      <c r="V43" s="27">
        <v>20</v>
      </c>
      <c r="W43" s="37">
        <v>-3.1799999999999998E-4</v>
      </c>
      <c r="X43" s="27">
        <v>3</v>
      </c>
      <c r="Y43" s="38">
        <v>3.9100000000000002E-4</v>
      </c>
      <c r="Z43" s="27" t="s">
        <v>65</v>
      </c>
    </row>
    <row r="44" spans="2:26" x14ac:dyDescent="0.2">
      <c r="B44" s="27" t="s">
        <v>131</v>
      </c>
      <c r="C44" s="27">
        <v>195</v>
      </c>
      <c r="D44" s="27" t="s">
        <v>128</v>
      </c>
      <c r="E44" s="27" t="s">
        <v>107</v>
      </c>
      <c r="F44" s="27" t="s">
        <v>172</v>
      </c>
      <c r="G44" s="27" t="s">
        <v>63</v>
      </c>
      <c r="H44" s="27">
        <v>60</v>
      </c>
      <c r="I44" s="27">
        <v>22</v>
      </c>
      <c r="J44" s="37">
        <v>-3.0299999999999999E-4</v>
      </c>
      <c r="K44" s="27">
        <v>12</v>
      </c>
      <c r="L44" s="38">
        <v>3.0699999999999998E-4</v>
      </c>
      <c r="M44" s="27" t="s">
        <v>65</v>
      </c>
      <c r="O44" s="27" t="s">
        <v>131</v>
      </c>
      <c r="P44" s="27">
        <v>195</v>
      </c>
      <c r="Q44" s="27" t="s">
        <v>128</v>
      </c>
      <c r="R44" s="27" t="s">
        <v>378</v>
      </c>
      <c r="S44" s="27" t="s">
        <v>172</v>
      </c>
      <c r="T44" s="27" t="s">
        <v>63</v>
      </c>
      <c r="U44" s="27">
        <v>10</v>
      </c>
      <c r="V44" s="27">
        <v>22</v>
      </c>
      <c r="W44" s="37">
        <v>-2.9700000000000001E-4</v>
      </c>
      <c r="X44" s="27">
        <v>11</v>
      </c>
      <c r="Y44" s="38">
        <v>2.9500000000000001E-4</v>
      </c>
      <c r="Z44" s="27" t="s">
        <v>65</v>
      </c>
    </row>
    <row r="45" spans="2:26" x14ac:dyDescent="0.2">
      <c r="B45" s="27" t="s">
        <v>131</v>
      </c>
      <c r="C45" s="27">
        <v>195</v>
      </c>
      <c r="D45" s="27" t="s">
        <v>128</v>
      </c>
      <c r="E45" s="27" t="s">
        <v>107</v>
      </c>
      <c r="F45" s="27" t="s">
        <v>173</v>
      </c>
      <c r="G45" s="27" t="s">
        <v>64</v>
      </c>
      <c r="H45" s="27">
        <v>60</v>
      </c>
      <c r="I45" s="27">
        <v>15</v>
      </c>
      <c r="J45" s="37">
        <v>-4.95E-4</v>
      </c>
      <c r="K45" s="27">
        <v>1</v>
      </c>
      <c r="L45" s="38">
        <v>1.2310000000000001E-3</v>
      </c>
      <c r="M45" s="27" t="s">
        <v>65</v>
      </c>
      <c r="O45" s="27" t="s">
        <v>131</v>
      </c>
      <c r="P45" s="27">
        <v>195</v>
      </c>
      <c r="Q45" s="27" t="s">
        <v>128</v>
      </c>
      <c r="R45" s="27" t="s">
        <v>378</v>
      </c>
      <c r="S45" s="27" t="s">
        <v>173</v>
      </c>
      <c r="T45" s="27" t="s">
        <v>64</v>
      </c>
      <c r="U45" s="27">
        <v>10</v>
      </c>
      <c r="V45" s="27">
        <v>15</v>
      </c>
      <c r="W45" s="37">
        <v>-4.9200000000000003E-4</v>
      </c>
      <c r="X45" s="27">
        <v>1</v>
      </c>
      <c r="Y45" s="38">
        <v>1.201E-3</v>
      </c>
      <c r="Z45" s="27" t="s">
        <v>65</v>
      </c>
    </row>
    <row r="46" spans="2:26" x14ac:dyDescent="0.2">
      <c r="B46" s="27" t="s">
        <v>131</v>
      </c>
      <c r="C46" s="27">
        <v>196</v>
      </c>
      <c r="D46" s="27" t="s">
        <v>128</v>
      </c>
      <c r="E46" s="27" t="s">
        <v>107</v>
      </c>
      <c r="F46" s="27" t="s">
        <v>174</v>
      </c>
      <c r="G46" s="27" t="s">
        <v>63</v>
      </c>
      <c r="H46" s="27">
        <v>60</v>
      </c>
      <c r="I46" s="27">
        <v>17</v>
      </c>
      <c r="J46" s="37">
        <v>-3.0400000000000002E-4</v>
      </c>
      <c r="K46" s="27">
        <v>7</v>
      </c>
      <c r="L46" s="38">
        <v>3.0699999999999998E-4</v>
      </c>
      <c r="M46" s="27" t="s">
        <v>65</v>
      </c>
      <c r="O46" s="27" t="s">
        <v>131</v>
      </c>
      <c r="P46" s="27">
        <v>196</v>
      </c>
      <c r="Q46" s="27" t="s">
        <v>128</v>
      </c>
      <c r="R46" s="27" t="s">
        <v>378</v>
      </c>
      <c r="S46" s="27" t="s">
        <v>174</v>
      </c>
      <c r="T46" s="27" t="s">
        <v>63</v>
      </c>
      <c r="U46" s="27">
        <v>10</v>
      </c>
      <c r="V46" s="27">
        <v>17</v>
      </c>
      <c r="W46" s="37">
        <v>-2.99E-4</v>
      </c>
      <c r="X46" s="27">
        <v>7</v>
      </c>
      <c r="Y46" s="38">
        <v>2.9700000000000001E-4</v>
      </c>
      <c r="Z46" s="27" t="s">
        <v>65</v>
      </c>
    </row>
    <row r="47" spans="2:26" x14ac:dyDescent="0.2">
      <c r="B47" s="27" t="s">
        <v>131</v>
      </c>
      <c r="C47" s="27">
        <v>196</v>
      </c>
      <c r="D47" s="27" t="s">
        <v>128</v>
      </c>
      <c r="E47" s="27" t="s">
        <v>107</v>
      </c>
      <c r="F47" s="27" t="s">
        <v>175</v>
      </c>
      <c r="G47" s="27" t="s">
        <v>64</v>
      </c>
      <c r="H47" s="27">
        <v>60</v>
      </c>
      <c r="I47" s="27">
        <v>20</v>
      </c>
      <c r="J47" s="37">
        <v>-4.9700000000000005E-4</v>
      </c>
      <c r="K47" s="27">
        <v>6</v>
      </c>
      <c r="L47" s="38">
        <v>1.2310000000000001E-3</v>
      </c>
      <c r="M47" s="27" t="s">
        <v>65</v>
      </c>
      <c r="O47" s="27" t="s">
        <v>131</v>
      </c>
      <c r="P47" s="27">
        <v>196</v>
      </c>
      <c r="Q47" s="27" t="s">
        <v>128</v>
      </c>
      <c r="R47" s="27" t="s">
        <v>378</v>
      </c>
      <c r="S47" s="27" t="s">
        <v>175</v>
      </c>
      <c r="T47" s="27" t="s">
        <v>64</v>
      </c>
      <c r="U47" s="27">
        <v>10</v>
      </c>
      <c r="V47" s="27">
        <v>20</v>
      </c>
      <c r="W47" s="37">
        <v>-4.9200000000000003E-4</v>
      </c>
      <c r="X47" s="27">
        <v>6</v>
      </c>
      <c r="Y47" s="38">
        <v>1.1999999999999999E-3</v>
      </c>
      <c r="Z47" s="27" t="s">
        <v>65</v>
      </c>
    </row>
    <row r="48" spans="2:26" x14ac:dyDescent="0.2">
      <c r="B48" s="27" t="s">
        <v>131</v>
      </c>
      <c r="C48" s="27">
        <v>200</v>
      </c>
      <c r="D48" s="27" t="s">
        <v>127</v>
      </c>
      <c r="E48" s="27" t="s">
        <v>107</v>
      </c>
      <c r="F48" s="27" t="s">
        <v>176</v>
      </c>
      <c r="G48" s="27" t="s">
        <v>63</v>
      </c>
      <c r="H48" s="27">
        <v>60</v>
      </c>
      <c r="I48" s="27">
        <v>20</v>
      </c>
      <c r="J48" s="37">
        <v>-5.5999999999999999E-5</v>
      </c>
      <c r="K48" s="27">
        <v>4</v>
      </c>
      <c r="L48" s="38">
        <v>-5.5000000000000002E-5</v>
      </c>
      <c r="M48" s="27" t="s">
        <v>65</v>
      </c>
      <c r="O48" s="27" t="s">
        <v>131</v>
      </c>
      <c r="P48" s="27">
        <v>200</v>
      </c>
      <c r="Q48" s="27" t="s">
        <v>127</v>
      </c>
      <c r="R48" s="27" t="s">
        <v>378</v>
      </c>
      <c r="S48" s="27" t="s">
        <v>176</v>
      </c>
      <c r="T48" s="27" t="s">
        <v>63</v>
      </c>
      <c r="U48" s="27">
        <v>10</v>
      </c>
      <c r="V48" s="27">
        <v>20</v>
      </c>
      <c r="W48" s="37">
        <v>-5.8E-5</v>
      </c>
      <c r="X48" s="27">
        <v>4</v>
      </c>
      <c r="Y48" s="38">
        <v>-5.7000000000000003E-5</v>
      </c>
      <c r="Z48" s="27" t="s">
        <v>65</v>
      </c>
    </row>
    <row r="49" spans="2:26" x14ac:dyDescent="0.2">
      <c r="B49" s="27" t="s">
        <v>131</v>
      </c>
      <c r="C49" s="27">
        <v>200</v>
      </c>
      <c r="D49" s="27" t="s">
        <v>127</v>
      </c>
      <c r="E49" s="27" t="s">
        <v>107</v>
      </c>
      <c r="F49" s="27" t="s">
        <v>177</v>
      </c>
      <c r="G49" s="27" t="s">
        <v>64</v>
      </c>
      <c r="H49" s="27">
        <v>60</v>
      </c>
      <c r="I49" s="27">
        <v>15</v>
      </c>
      <c r="J49" s="37">
        <v>-3.2000000000000003E-4</v>
      </c>
      <c r="K49" s="27">
        <v>1</v>
      </c>
      <c r="L49" s="38">
        <v>3.9599999999999998E-4</v>
      </c>
      <c r="M49" s="27" t="s">
        <v>65</v>
      </c>
      <c r="O49" s="27" t="s">
        <v>131</v>
      </c>
      <c r="P49" s="27">
        <v>200</v>
      </c>
      <c r="Q49" s="27" t="s">
        <v>127</v>
      </c>
      <c r="R49" s="27" t="s">
        <v>378</v>
      </c>
      <c r="S49" s="27" t="s">
        <v>177</v>
      </c>
      <c r="T49" s="27" t="s">
        <v>64</v>
      </c>
      <c r="U49" s="27">
        <v>10</v>
      </c>
      <c r="V49" s="27">
        <v>15</v>
      </c>
      <c r="W49" s="37">
        <v>-3.1799999999999998E-4</v>
      </c>
      <c r="X49" s="27">
        <v>1</v>
      </c>
      <c r="Y49" s="38">
        <v>3.9100000000000002E-4</v>
      </c>
      <c r="Z49" s="27" t="s">
        <v>65</v>
      </c>
    </row>
    <row r="50" spans="2:26" x14ac:dyDescent="0.2">
      <c r="B50" s="27" t="s">
        <v>131</v>
      </c>
      <c r="C50" s="27">
        <v>188</v>
      </c>
      <c r="D50" s="27" t="s">
        <v>126</v>
      </c>
      <c r="E50" s="27" t="s">
        <v>107</v>
      </c>
      <c r="F50" s="27" t="s">
        <v>178</v>
      </c>
      <c r="G50" s="27" t="s">
        <v>63</v>
      </c>
      <c r="H50" s="27">
        <v>60</v>
      </c>
      <c r="I50" s="27">
        <v>11</v>
      </c>
      <c r="J50" s="37">
        <v>-8.43E-4</v>
      </c>
      <c r="K50" s="27">
        <v>4</v>
      </c>
      <c r="L50" s="38">
        <v>1.4250000000000001E-3</v>
      </c>
      <c r="M50" s="27" t="s">
        <v>65</v>
      </c>
      <c r="O50" s="27" t="s">
        <v>131</v>
      </c>
      <c r="P50" s="27">
        <v>188</v>
      </c>
      <c r="Q50" s="27" t="s">
        <v>126</v>
      </c>
      <c r="R50" s="27" t="s">
        <v>378</v>
      </c>
      <c r="S50" s="27" t="s">
        <v>178</v>
      </c>
      <c r="T50" s="27" t="s">
        <v>63</v>
      </c>
      <c r="U50" s="27">
        <v>10</v>
      </c>
      <c r="V50" s="27">
        <v>11</v>
      </c>
      <c r="W50" s="37">
        <v>-8.3000000000000001E-4</v>
      </c>
      <c r="X50" s="27">
        <v>4</v>
      </c>
      <c r="Y50" s="38">
        <v>1.39E-3</v>
      </c>
      <c r="Z50" s="27" t="s">
        <v>65</v>
      </c>
    </row>
    <row r="51" spans="2:26" x14ac:dyDescent="0.2">
      <c r="B51" s="27" t="s">
        <v>131</v>
      </c>
      <c r="C51" s="27">
        <v>188</v>
      </c>
      <c r="D51" s="27" t="s">
        <v>126</v>
      </c>
      <c r="E51" s="27" t="s">
        <v>107</v>
      </c>
      <c r="F51" s="27" t="s">
        <v>179</v>
      </c>
      <c r="G51" s="27" t="s">
        <v>64</v>
      </c>
      <c r="H51" s="27">
        <v>60</v>
      </c>
      <c r="I51" s="27">
        <v>14</v>
      </c>
      <c r="J51" s="37">
        <v>-8.8099999999999995E-4</v>
      </c>
      <c r="K51" s="27">
        <v>3</v>
      </c>
      <c r="L51" s="38">
        <v>1.768E-3</v>
      </c>
      <c r="M51" s="27" t="s">
        <v>65</v>
      </c>
      <c r="O51" s="27" t="s">
        <v>131</v>
      </c>
      <c r="P51" s="27">
        <v>188</v>
      </c>
      <c r="Q51" s="27" t="s">
        <v>126</v>
      </c>
      <c r="R51" s="27" t="s">
        <v>378</v>
      </c>
      <c r="S51" s="27" t="s">
        <v>179</v>
      </c>
      <c r="T51" s="27" t="s">
        <v>64</v>
      </c>
      <c r="U51" s="27">
        <v>10</v>
      </c>
      <c r="V51" s="27">
        <v>14</v>
      </c>
      <c r="W51" s="37">
        <v>-8.7299999999999997E-4</v>
      </c>
      <c r="X51" s="27">
        <v>3</v>
      </c>
      <c r="Y51" s="38">
        <v>1.7440000000000001E-3</v>
      </c>
      <c r="Z51" s="27" t="s">
        <v>65</v>
      </c>
    </row>
    <row r="52" spans="2:26" x14ac:dyDescent="0.2">
      <c r="B52" s="27" t="s">
        <v>180</v>
      </c>
      <c r="C52" s="27">
        <v>251</v>
      </c>
      <c r="D52" s="27" t="s">
        <v>126</v>
      </c>
      <c r="E52" s="27" t="s">
        <v>107</v>
      </c>
      <c r="F52" s="27" t="s">
        <v>181</v>
      </c>
      <c r="G52" s="27" t="s">
        <v>63</v>
      </c>
      <c r="H52" s="27">
        <v>60</v>
      </c>
      <c r="I52" s="27">
        <v>16</v>
      </c>
      <c r="J52" s="37">
        <v>-1.5899999999999999E-4</v>
      </c>
      <c r="K52" s="27">
        <v>1</v>
      </c>
      <c r="L52" s="38">
        <v>-1.3899999999999999E-4</v>
      </c>
      <c r="M52" s="27" t="s">
        <v>65</v>
      </c>
      <c r="O52" s="27" t="s">
        <v>180</v>
      </c>
      <c r="P52" s="27">
        <v>251</v>
      </c>
      <c r="Q52" s="27" t="s">
        <v>126</v>
      </c>
      <c r="R52" s="27" t="s">
        <v>378</v>
      </c>
      <c r="S52" s="27" t="s">
        <v>181</v>
      </c>
      <c r="T52" s="27" t="s">
        <v>63</v>
      </c>
      <c r="U52" s="27">
        <v>10</v>
      </c>
      <c r="V52" s="27">
        <v>16</v>
      </c>
      <c r="W52" s="37">
        <v>-1.5300000000000001E-4</v>
      </c>
      <c r="X52" s="27">
        <v>1</v>
      </c>
      <c r="Y52" s="38">
        <v>-1.34E-4</v>
      </c>
      <c r="Z52" s="27" t="s">
        <v>65</v>
      </c>
    </row>
    <row r="53" spans="2:26" x14ac:dyDescent="0.2">
      <c r="B53" s="27" t="s">
        <v>180</v>
      </c>
      <c r="C53" s="27">
        <v>251</v>
      </c>
      <c r="D53" s="27" t="s">
        <v>126</v>
      </c>
      <c r="E53" s="27" t="s">
        <v>107</v>
      </c>
      <c r="F53" s="27" t="s">
        <v>182</v>
      </c>
      <c r="G53" s="27" t="s">
        <v>64</v>
      </c>
      <c r="H53" s="27">
        <v>60</v>
      </c>
      <c r="I53" s="27">
        <v>9</v>
      </c>
      <c r="J53" s="37">
        <v>-2.1800000000000001E-4</v>
      </c>
      <c r="K53" s="27">
        <v>6</v>
      </c>
      <c r="L53" s="38">
        <v>-1.8699999999999999E-4</v>
      </c>
      <c r="M53" s="27" t="s">
        <v>65</v>
      </c>
      <c r="O53" s="27" t="s">
        <v>180</v>
      </c>
      <c r="P53" s="27">
        <v>251</v>
      </c>
      <c r="Q53" s="27" t="s">
        <v>126</v>
      </c>
      <c r="R53" s="27" t="s">
        <v>378</v>
      </c>
      <c r="S53" s="27" t="s">
        <v>182</v>
      </c>
      <c r="T53" s="27" t="s">
        <v>64</v>
      </c>
      <c r="U53" s="27">
        <v>10</v>
      </c>
      <c r="V53" s="27">
        <v>9</v>
      </c>
      <c r="W53" s="37">
        <v>-2.1599999999999999E-4</v>
      </c>
      <c r="X53" s="27">
        <v>6</v>
      </c>
      <c r="Y53" s="38">
        <v>-1.8599999999999999E-4</v>
      </c>
      <c r="Z53" s="27" t="s">
        <v>65</v>
      </c>
    </row>
    <row r="54" spans="2:26" x14ac:dyDescent="0.2">
      <c r="B54" s="27" t="s">
        <v>180</v>
      </c>
      <c r="C54" s="27">
        <v>263</v>
      </c>
      <c r="D54" s="27" t="s">
        <v>127</v>
      </c>
      <c r="E54" s="27" t="s">
        <v>107</v>
      </c>
      <c r="F54" s="27" t="s">
        <v>183</v>
      </c>
      <c r="G54" s="27" t="s">
        <v>63</v>
      </c>
      <c r="H54" s="27">
        <v>60</v>
      </c>
      <c r="I54" s="27">
        <v>15</v>
      </c>
      <c r="J54" s="37">
        <v>-1.56E-4</v>
      </c>
      <c r="K54" s="27">
        <v>6</v>
      </c>
      <c r="L54" s="38">
        <v>-1.56E-4</v>
      </c>
      <c r="M54" s="27" t="s">
        <v>65</v>
      </c>
      <c r="O54" s="27" t="s">
        <v>180</v>
      </c>
      <c r="P54" s="27">
        <v>263</v>
      </c>
      <c r="Q54" s="27" t="s">
        <v>127</v>
      </c>
      <c r="R54" s="27" t="s">
        <v>378</v>
      </c>
      <c r="S54" s="27" t="s">
        <v>183</v>
      </c>
      <c r="T54" s="27" t="s">
        <v>63</v>
      </c>
      <c r="U54" s="27">
        <v>10</v>
      </c>
      <c r="V54" s="27">
        <v>15</v>
      </c>
      <c r="W54" s="37">
        <v>-1.63E-4</v>
      </c>
      <c r="X54" s="27">
        <v>6</v>
      </c>
      <c r="Y54" s="38">
        <v>-1.63E-4</v>
      </c>
      <c r="Z54" s="27" t="s">
        <v>65</v>
      </c>
    </row>
    <row r="55" spans="2:26" x14ac:dyDescent="0.2">
      <c r="B55" s="27" t="s">
        <v>180</v>
      </c>
      <c r="C55" s="27">
        <v>263</v>
      </c>
      <c r="D55" s="27" t="s">
        <v>127</v>
      </c>
      <c r="E55" s="27" t="s">
        <v>107</v>
      </c>
      <c r="F55" s="27" t="s">
        <v>184</v>
      </c>
      <c r="G55" s="27" t="s">
        <v>64</v>
      </c>
      <c r="H55" s="27">
        <v>60</v>
      </c>
      <c r="I55" s="27">
        <v>20</v>
      </c>
      <c r="J55" s="37">
        <v>-2.6499999999999999E-4</v>
      </c>
      <c r="K55" s="27">
        <v>4</v>
      </c>
      <c r="L55" s="38">
        <v>-2.6499999999999999E-4</v>
      </c>
      <c r="M55" s="27" t="s">
        <v>65</v>
      </c>
      <c r="O55" s="27" t="s">
        <v>180</v>
      </c>
      <c r="P55" s="27">
        <v>263</v>
      </c>
      <c r="Q55" s="27" t="s">
        <v>127</v>
      </c>
      <c r="R55" s="27" t="s">
        <v>378</v>
      </c>
      <c r="S55" s="27" t="s">
        <v>184</v>
      </c>
      <c r="T55" s="27" t="s">
        <v>64</v>
      </c>
      <c r="U55" s="27">
        <v>10</v>
      </c>
      <c r="V55" s="27">
        <v>20</v>
      </c>
      <c r="W55" s="37">
        <v>-2.6499999999999999E-4</v>
      </c>
      <c r="X55" s="27">
        <v>4</v>
      </c>
      <c r="Y55" s="38">
        <v>-2.6499999999999999E-4</v>
      </c>
      <c r="Z55" s="27" t="s">
        <v>65</v>
      </c>
    </row>
    <row r="56" spans="2:26" x14ac:dyDescent="0.2">
      <c r="B56" s="27" t="s">
        <v>180</v>
      </c>
      <c r="C56" s="27">
        <v>259</v>
      </c>
      <c r="D56" s="27" t="s">
        <v>128</v>
      </c>
      <c r="E56" s="27" t="s">
        <v>107</v>
      </c>
      <c r="F56" s="27" t="s">
        <v>185</v>
      </c>
      <c r="G56" s="27" t="s">
        <v>63</v>
      </c>
      <c r="H56" s="27">
        <v>60</v>
      </c>
      <c r="I56" s="27">
        <v>22</v>
      </c>
      <c r="J56" s="37">
        <v>-3.8000000000000002E-5</v>
      </c>
      <c r="K56" s="27">
        <v>1</v>
      </c>
      <c r="L56" s="38">
        <v>-3.8000000000000002E-5</v>
      </c>
      <c r="M56" s="27" t="s">
        <v>65</v>
      </c>
      <c r="O56" s="27" t="s">
        <v>180</v>
      </c>
      <c r="P56" s="27">
        <v>259</v>
      </c>
      <c r="Q56" s="27" t="s">
        <v>128</v>
      </c>
      <c r="R56" s="27" t="s">
        <v>378</v>
      </c>
      <c r="S56" s="27" t="s">
        <v>185</v>
      </c>
      <c r="T56" s="27" t="s">
        <v>63</v>
      </c>
      <c r="U56" s="27">
        <v>10</v>
      </c>
      <c r="V56" s="27">
        <v>20</v>
      </c>
      <c r="W56" s="37">
        <v>-4.1E-5</v>
      </c>
      <c r="X56" s="27">
        <v>7</v>
      </c>
      <c r="Y56" s="38">
        <v>-4.0000000000000003E-5</v>
      </c>
      <c r="Z56" s="27" t="s">
        <v>65</v>
      </c>
    </row>
    <row r="57" spans="2:26" x14ac:dyDescent="0.2">
      <c r="B57" s="27" t="s">
        <v>180</v>
      </c>
      <c r="C57" s="27">
        <v>259</v>
      </c>
      <c r="D57" s="27" t="s">
        <v>128</v>
      </c>
      <c r="E57" s="27" t="s">
        <v>107</v>
      </c>
      <c r="F57" s="27" t="s">
        <v>186</v>
      </c>
      <c r="G57" s="27" t="s">
        <v>64</v>
      </c>
      <c r="H57" s="27">
        <v>60</v>
      </c>
      <c r="I57" s="27">
        <v>15</v>
      </c>
      <c r="J57" s="37">
        <v>-1.5100000000000001E-4</v>
      </c>
      <c r="K57" s="27">
        <v>10</v>
      </c>
      <c r="L57" s="38">
        <v>-1.2899999999999999E-4</v>
      </c>
      <c r="M57" s="27" t="s">
        <v>65</v>
      </c>
      <c r="O57" s="27" t="s">
        <v>180</v>
      </c>
      <c r="P57" s="27">
        <v>259</v>
      </c>
      <c r="Q57" s="27" t="s">
        <v>128</v>
      </c>
      <c r="R57" s="27" t="s">
        <v>378</v>
      </c>
      <c r="S57" s="27" t="s">
        <v>186</v>
      </c>
      <c r="T57" s="27" t="s">
        <v>64</v>
      </c>
      <c r="U57" s="27">
        <v>10</v>
      </c>
      <c r="V57" s="27">
        <v>15</v>
      </c>
      <c r="W57" s="37">
        <v>-1.4999999999999999E-4</v>
      </c>
      <c r="X57" s="27">
        <v>8</v>
      </c>
      <c r="Y57" s="38">
        <v>-1.2799999999999999E-4</v>
      </c>
      <c r="Z57" s="27" t="s">
        <v>65</v>
      </c>
    </row>
    <row r="58" spans="2:26" x14ac:dyDescent="0.2">
      <c r="B58" s="27" t="s">
        <v>180</v>
      </c>
      <c r="C58" s="27">
        <v>260</v>
      </c>
      <c r="D58" s="27" t="s">
        <v>128</v>
      </c>
      <c r="E58" s="27" t="s">
        <v>107</v>
      </c>
      <c r="F58" s="27" t="s">
        <v>187</v>
      </c>
      <c r="G58" s="27" t="s">
        <v>63</v>
      </c>
      <c r="H58" s="27">
        <v>60</v>
      </c>
      <c r="I58" s="27">
        <v>17</v>
      </c>
      <c r="J58" s="37">
        <v>-3.8000000000000002E-5</v>
      </c>
      <c r="K58" s="27">
        <v>4</v>
      </c>
      <c r="L58" s="38">
        <v>-3.6999999999999998E-5</v>
      </c>
      <c r="M58" s="27" t="s">
        <v>65</v>
      </c>
      <c r="O58" s="27" t="s">
        <v>180</v>
      </c>
      <c r="P58" s="27">
        <v>260</v>
      </c>
      <c r="Q58" s="27" t="s">
        <v>128</v>
      </c>
      <c r="R58" s="27" t="s">
        <v>378</v>
      </c>
      <c r="S58" s="27" t="s">
        <v>187</v>
      </c>
      <c r="T58" s="27" t="s">
        <v>63</v>
      </c>
      <c r="U58" s="27">
        <v>10</v>
      </c>
      <c r="V58" s="27">
        <v>15</v>
      </c>
      <c r="W58" s="37">
        <v>-4.0000000000000003E-5</v>
      </c>
      <c r="X58" s="27">
        <v>12</v>
      </c>
      <c r="Y58" s="38">
        <v>-4.0000000000000003E-5</v>
      </c>
      <c r="Z58" s="27" t="s">
        <v>65</v>
      </c>
    </row>
    <row r="59" spans="2:26" x14ac:dyDescent="0.2">
      <c r="B59" s="27" t="s">
        <v>180</v>
      </c>
      <c r="C59" s="27">
        <v>260</v>
      </c>
      <c r="D59" s="27" t="s">
        <v>128</v>
      </c>
      <c r="E59" s="27" t="s">
        <v>107</v>
      </c>
      <c r="F59" s="27" t="s">
        <v>188</v>
      </c>
      <c r="G59" s="27" t="s">
        <v>64</v>
      </c>
      <c r="H59" s="27">
        <v>60</v>
      </c>
      <c r="I59" s="27">
        <v>18</v>
      </c>
      <c r="J59" s="37">
        <v>-1.4999999999999999E-4</v>
      </c>
      <c r="K59" s="27">
        <v>7</v>
      </c>
      <c r="L59" s="38">
        <v>-1.2899999999999999E-4</v>
      </c>
      <c r="M59" s="27" t="s">
        <v>65</v>
      </c>
      <c r="O59" s="27" t="s">
        <v>180</v>
      </c>
      <c r="P59" s="27">
        <v>260</v>
      </c>
      <c r="Q59" s="27" t="s">
        <v>128</v>
      </c>
      <c r="R59" s="27" t="s">
        <v>378</v>
      </c>
      <c r="S59" s="27" t="s">
        <v>188</v>
      </c>
      <c r="T59" s="27" t="s">
        <v>64</v>
      </c>
      <c r="U59" s="27">
        <v>10</v>
      </c>
      <c r="V59" s="27">
        <v>20</v>
      </c>
      <c r="W59" s="37">
        <v>-1.4999999999999999E-4</v>
      </c>
      <c r="X59" s="27">
        <v>7</v>
      </c>
      <c r="Y59" s="38">
        <v>-1.2899999999999999E-4</v>
      </c>
      <c r="Z59" s="27" t="s">
        <v>65</v>
      </c>
    </row>
    <row r="60" spans="2:26" x14ac:dyDescent="0.2">
      <c r="B60" s="27" t="s">
        <v>180</v>
      </c>
      <c r="C60" s="27">
        <v>264</v>
      </c>
      <c r="D60" s="27" t="s">
        <v>127</v>
      </c>
      <c r="E60" s="27" t="s">
        <v>107</v>
      </c>
      <c r="F60" s="27" t="s">
        <v>189</v>
      </c>
      <c r="G60" s="27" t="s">
        <v>63</v>
      </c>
      <c r="H60" s="27">
        <v>60</v>
      </c>
      <c r="I60" s="27">
        <v>20</v>
      </c>
      <c r="J60" s="37">
        <v>-1.5899999999999999E-4</v>
      </c>
      <c r="K60" s="27">
        <v>4</v>
      </c>
      <c r="L60" s="38">
        <v>-1.5899999999999999E-4</v>
      </c>
      <c r="M60" s="27" t="s">
        <v>65</v>
      </c>
      <c r="O60" s="27" t="s">
        <v>180</v>
      </c>
      <c r="P60" s="27">
        <v>264</v>
      </c>
      <c r="Q60" s="27" t="s">
        <v>127</v>
      </c>
      <c r="R60" s="27" t="s">
        <v>378</v>
      </c>
      <c r="S60" s="27" t="s">
        <v>189</v>
      </c>
      <c r="T60" s="27" t="s">
        <v>63</v>
      </c>
      <c r="U60" s="27">
        <v>10</v>
      </c>
      <c r="V60" s="27">
        <v>20</v>
      </c>
      <c r="W60" s="37">
        <v>-1.66E-4</v>
      </c>
      <c r="X60" s="27">
        <v>4</v>
      </c>
      <c r="Y60" s="38">
        <v>-1.65E-4</v>
      </c>
      <c r="Z60" s="27" t="s">
        <v>65</v>
      </c>
    </row>
    <row r="61" spans="2:26" x14ac:dyDescent="0.2">
      <c r="B61" s="27" t="s">
        <v>180</v>
      </c>
      <c r="C61" s="27">
        <v>264</v>
      </c>
      <c r="D61" s="27" t="s">
        <v>127</v>
      </c>
      <c r="E61" s="27" t="s">
        <v>107</v>
      </c>
      <c r="F61" s="27" t="s">
        <v>190</v>
      </c>
      <c r="G61" s="27" t="s">
        <v>64</v>
      </c>
      <c r="H61" s="27">
        <v>60</v>
      </c>
      <c r="I61" s="27">
        <v>15</v>
      </c>
      <c r="J61" s="37">
        <v>-2.63E-4</v>
      </c>
      <c r="K61" s="27">
        <v>6</v>
      </c>
      <c r="L61" s="38">
        <v>-2.6200000000000003E-4</v>
      </c>
      <c r="M61" s="27" t="s">
        <v>65</v>
      </c>
      <c r="O61" s="27" t="s">
        <v>180</v>
      </c>
      <c r="P61" s="27">
        <v>264</v>
      </c>
      <c r="Q61" s="27" t="s">
        <v>127</v>
      </c>
      <c r="R61" s="27" t="s">
        <v>378</v>
      </c>
      <c r="S61" s="27" t="s">
        <v>190</v>
      </c>
      <c r="T61" s="27" t="s">
        <v>64</v>
      </c>
      <c r="U61" s="27">
        <v>10</v>
      </c>
      <c r="V61" s="27">
        <v>15</v>
      </c>
      <c r="W61" s="37">
        <v>-2.63E-4</v>
      </c>
      <c r="X61" s="27">
        <v>6</v>
      </c>
      <c r="Y61" s="38">
        <v>-2.63E-4</v>
      </c>
      <c r="Z61" s="27" t="s">
        <v>65</v>
      </c>
    </row>
    <row r="62" spans="2:26" x14ac:dyDescent="0.2">
      <c r="B62" s="27" t="s">
        <v>180</v>
      </c>
      <c r="C62" s="27">
        <v>252</v>
      </c>
      <c r="D62" s="27" t="s">
        <v>126</v>
      </c>
      <c r="E62" s="27" t="s">
        <v>107</v>
      </c>
      <c r="F62" s="27" t="s">
        <v>191</v>
      </c>
      <c r="G62" s="27" t="s">
        <v>63</v>
      </c>
      <c r="H62" s="27">
        <v>60</v>
      </c>
      <c r="I62" s="27">
        <v>11</v>
      </c>
      <c r="J62" s="37">
        <v>-1.55E-4</v>
      </c>
      <c r="K62" s="27">
        <v>3</v>
      </c>
      <c r="L62" s="38">
        <v>-1.36E-4</v>
      </c>
      <c r="M62" s="27" t="s">
        <v>65</v>
      </c>
      <c r="O62" s="27" t="s">
        <v>180</v>
      </c>
      <c r="P62" s="27">
        <v>252</v>
      </c>
      <c r="Q62" s="27" t="s">
        <v>126</v>
      </c>
      <c r="R62" s="27" t="s">
        <v>378</v>
      </c>
      <c r="S62" s="27" t="s">
        <v>191</v>
      </c>
      <c r="T62" s="27" t="s">
        <v>63</v>
      </c>
      <c r="U62" s="27">
        <v>10</v>
      </c>
      <c r="V62" s="27">
        <v>11</v>
      </c>
      <c r="W62" s="37">
        <v>-1.5100000000000001E-4</v>
      </c>
      <c r="X62" s="27">
        <v>3</v>
      </c>
      <c r="Y62" s="38">
        <v>-1.3200000000000001E-4</v>
      </c>
      <c r="Z62" s="27" t="s">
        <v>65</v>
      </c>
    </row>
    <row r="63" spans="2:26" x14ac:dyDescent="0.2">
      <c r="B63" s="27" t="s">
        <v>180</v>
      </c>
      <c r="C63" s="27">
        <v>252</v>
      </c>
      <c r="D63" s="27" t="s">
        <v>126</v>
      </c>
      <c r="E63" s="27" t="s">
        <v>107</v>
      </c>
      <c r="F63" s="27" t="s">
        <v>192</v>
      </c>
      <c r="G63" s="27" t="s">
        <v>64</v>
      </c>
      <c r="H63" s="27">
        <v>60</v>
      </c>
      <c r="I63" s="27">
        <v>14</v>
      </c>
      <c r="J63" s="37">
        <v>-2.13E-4</v>
      </c>
      <c r="K63" s="27">
        <v>4</v>
      </c>
      <c r="L63" s="38">
        <v>-1.83E-4</v>
      </c>
      <c r="M63" s="27" t="s">
        <v>65</v>
      </c>
      <c r="O63" s="27" t="s">
        <v>180</v>
      </c>
      <c r="P63" s="27">
        <v>252</v>
      </c>
      <c r="Q63" s="27" t="s">
        <v>126</v>
      </c>
      <c r="R63" s="27" t="s">
        <v>378</v>
      </c>
      <c r="S63" s="27" t="s">
        <v>192</v>
      </c>
      <c r="T63" s="27" t="s">
        <v>64</v>
      </c>
      <c r="U63" s="27">
        <v>10</v>
      </c>
      <c r="V63" s="27">
        <v>14</v>
      </c>
      <c r="W63" s="37">
        <v>-2.13E-4</v>
      </c>
      <c r="X63" s="27">
        <v>4</v>
      </c>
      <c r="Y63" s="38">
        <v>-1.83E-4</v>
      </c>
      <c r="Z63" s="27" t="s">
        <v>65</v>
      </c>
    </row>
    <row r="64" spans="2:26" x14ac:dyDescent="0.2">
      <c r="B64" s="27" t="s">
        <v>180</v>
      </c>
      <c r="C64" s="27">
        <v>268</v>
      </c>
      <c r="D64" s="27" t="s">
        <v>127</v>
      </c>
      <c r="E64" s="27" t="s">
        <v>107</v>
      </c>
      <c r="F64" s="27" t="s">
        <v>193</v>
      </c>
      <c r="G64" s="27" t="s">
        <v>63</v>
      </c>
      <c r="H64" s="27">
        <v>60</v>
      </c>
      <c r="I64" s="27">
        <v>20</v>
      </c>
      <c r="J64" s="37">
        <v>-1.3999999999999999E-4</v>
      </c>
      <c r="K64" s="27">
        <v>4</v>
      </c>
      <c r="L64" s="38">
        <v>-1.2400000000000001E-4</v>
      </c>
      <c r="M64" s="27" t="s">
        <v>65</v>
      </c>
      <c r="O64" s="27" t="s">
        <v>180</v>
      </c>
      <c r="P64" s="27">
        <v>268</v>
      </c>
      <c r="Q64" s="27" t="s">
        <v>127</v>
      </c>
      <c r="R64" s="27" t="s">
        <v>378</v>
      </c>
      <c r="S64" s="27" t="s">
        <v>193</v>
      </c>
      <c r="T64" s="27" t="s">
        <v>63</v>
      </c>
      <c r="U64" s="27">
        <v>10</v>
      </c>
      <c r="V64" s="27">
        <v>20</v>
      </c>
      <c r="W64" s="37">
        <v>-1.46E-4</v>
      </c>
      <c r="X64" s="27">
        <v>4</v>
      </c>
      <c r="Y64" s="38">
        <v>-1.3100000000000001E-4</v>
      </c>
      <c r="Z64" s="27" t="s">
        <v>65</v>
      </c>
    </row>
    <row r="65" spans="2:26" x14ac:dyDescent="0.2">
      <c r="B65" s="27" t="s">
        <v>180</v>
      </c>
      <c r="C65" s="27">
        <v>268</v>
      </c>
      <c r="D65" s="27" t="s">
        <v>127</v>
      </c>
      <c r="E65" s="27" t="s">
        <v>107</v>
      </c>
      <c r="F65" s="27" t="s">
        <v>194</v>
      </c>
      <c r="G65" s="27" t="s">
        <v>64</v>
      </c>
      <c r="H65" s="27">
        <v>60</v>
      </c>
      <c r="I65" s="27">
        <v>15</v>
      </c>
      <c r="J65" s="37">
        <v>-4.4999999999999999E-4</v>
      </c>
      <c r="K65" s="27">
        <v>1</v>
      </c>
      <c r="L65" s="38">
        <v>4.8700000000000002E-4</v>
      </c>
      <c r="M65" s="27" t="s">
        <v>65</v>
      </c>
      <c r="O65" s="27" t="s">
        <v>180</v>
      </c>
      <c r="P65" s="27">
        <v>268</v>
      </c>
      <c r="Q65" s="27" t="s">
        <v>127</v>
      </c>
      <c r="R65" s="27" t="s">
        <v>378</v>
      </c>
      <c r="S65" s="27" t="s">
        <v>194</v>
      </c>
      <c r="T65" s="27" t="s">
        <v>64</v>
      </c>
      <c r="U65" s="27">
        <v>10</v>
      </c>
      <c r="V65" s="27">
        <v>15</v>
      </c>
      <c r="W65" s="37">
        <v>-4.4999999999999999E-4</v>
      </c>
      <c r="X65" s="27">
        <v>1</v>
      </c>
      <c r="Y65" s="38">
        <v>4.8500000000000003E-4</v>
      </c>
      <c r="Z65" s="27" t="s">
        <v>65</v>
      </c>
    </row>
    <row r="66" spans="2:26" x14ac:dyDescent="0.2">
      <c r="B66" s="27" t="s">
        <v>180</v>
      </c>
      <c r="C66" s="27">
        <v>253</v>
      </c>
      <c r="D66" s="27" t="s">
        <v>128</v>
      </c>
      <c r="E66" s="27" t="s">
        <v>107</v>
      </c>
      <c r="F66" s="27" t="s">
        <v>195</v>
      </c>
      <c r="G66" s="27" t="s">
        <v>63</v>
      </c>
      <c r="H66" s="27">
        <v>60</v>
      </c>
      <c r="I66" s="27">
        <v>17</v>
      </c>
      <c r="J66" s="37">
        <v>-4.0099999999999999E-4</v>
      </c>
      <c r="K66" s="27">
        <v>1</v>
      </c>
      <c r="L66" s="38">
        <v>-3.3399999999999999E-4</v>
      </c>
      <c r="M66" s="27" t="s">
        <v>65</v>
      </c>
      <c r="O66" s="27" t="s">
        <v>180</v>
      </c>
      <c r="P66" s="27">
        <v>253</v>
      </c>
      <c r="Q66" s="27" t="s">
        <v>128</v>
      </c>
      <c r="R66" s="27" t="s">
        <v>378</v>
      </c>
      <c r="S66" s="27" t="s">
        <v>195</v>
      </c>
      <c r="T66" s="27" t="s">
        <v>63</v>
      </c>
      <c r="U66" s="27">
        <v>10</v>
      </c>
      <c r="V66" s="27">
        <v>19</v>
      </c>
      <c r="W66" s="37">
        <v>-3.9199999999999999E-4</v>
      </c>
      <c r="X66" s="27">
        <v>1</v>
      </c>
      <c r="Y66" s="38">
        <v>-3.28E-4</v>
      </c>
      <c r="Z66" s="27" t="s">
        <v>65</v>
      </c>
    </row>
    <row r="67" spans="2:26" x14ac:dyDescent="0.2">
      <c r="B67" s="27" t="s">
        <v>180</v>
      </c>
      <c r="C67" s="27">
        <v>253</v>
      </c>
      <c r="D67" s="27" t="s">
        <v>128</v>
      </c>
      <c r="E67" s="27" t="s">
        <v>107</v>
      </c>
      <c r="F67" s="27" t="s">
        <v>196</v>
      </c>
      <c r="G67" s="27" t="s">
        <v>64</v>
      </c>
      <c r="H67" s="27">
        <v>60</v>
      </c>
      <c r="I67" s="27">
        <v>15</v>
      </c>
      <c r="J67" s="37">
        <v>-3.97E-4</v>
      </c>
      <c r="K67" s="27">
        <v>11</v>
      </c>
      <c r="L67" s="38">
        <v>-3.3100000000000002E-4</v>
      </c>
      <c r="M67" s="27" t="s">
        <v>65</v>
      </c>
      <c r="O67" s="27" t="s">
        <v>180</v>
      </c>
      <c r="P67" s="27">
        <v>253</v>
      </c>
      <c r="Q67" s="27" t="s">
        <v>128</v>
      </c>
      <c r="R67" s="27" t="s">
        <v>378</v>
      </c>
      <c r="S67" s="27" t="s">
        <v>196</v>
      </c>
      <c r="T67" s="27" t="s">
        <v>64</v>
      </c>
      <c r="U67" s="27">
        <v>10</v>
      </c>
      <c r="V67" s="27">
        <v>15</v>
      </c>
      <c r="W67" s="37">
        <v>-3.9399999999999998E-4</v>
      </c>
      <c r="X67" s="27">
        <v>10</v>
      </c>
      <c r="Y67" s="38">
        <v>-3.28E-4</v>
      </c>
      <c r="Z67" s="27" t="s">
        <v>65</v>
      </c>
    </row>
    <row r="68" spans="2:26" x14ac:dyDescent="0.2">
      <c r="B68" s="27" t="s">
        <v>180</v>
      </c>
      <c r="C68" s="27">
        <v>271</v>
      </c>
      <c r="D68" s="27" t="s">
        <v>127</v>
      </c>
      <c r="E68" s="27" t="s">
        <v>107</v>
      </c>
      <c r="F68" s="27" t="s">
        <v>197</v>
      </c>
      <c r="G68" s="27" t="s">
        <v>63</v>
      </c>
      <c r="H68" s="27">
        <v>60</v>
      </c>
      <c r="I68" s="27">
        <v>17</v>
      </c>
      <c r="J68" s="37">
        <v>-1.2300000000000001E-4</v>
      </c>
      <c r="K68" s="27">
        <v>3</v>
      </c>
      <c r="L68" s="38">
        <v>-1.2300000000000001E-4</v>
      </c>
      <c r="M68" s="27" t="s">
        <v>65</v>
      </c>
      <c r="O68" s="27" t="s">
        <v>180</v>
      </c>
      <c r="P68" s="27">
        <v>271</v>
      </c>
      <c r="Q68" s="27" t="s">
        <v>127</v>
      </c>
      <c r="R68" s="27" t="s">
        <v>378</v>
      </c>
      <c r="S68" s="27" t="s">
        <v>197</v>
      </c>
      <c r="T68" s="27" t="s">
        <v>63</v>
      </c>
      <c r="U68" s="27">
        <v>10</v>
      </c>
      <c r="V68" s="27">
        <v>17</v>
      </c>
      <c r="W68" s="37">
        <v>-1.16E-4</v>
      </c>
      <c r="X68" s="27">
        <v>3</v>
      </c>
      <c r="Y68" s="38">
        <v>-1.16E-4</v>
      </c>
      <c r="Z68" s="27" t="s">
        <v>65</v>
      </c>
    </row>
    <row r="69" spans="2:26" x14ac:dyDescent="0.2">
      <c r="B69" s="27" t="s">
        <v>180</v>
      </c>
      <c r="C69" s="27">
        <v>271</v>
      </c>
      <c r="D69" s="27" t="s">
        <v>127</v>
      </c>
      <c r="E69" s="27" t="s">
        <v>107</v>
      </c>
      <c r="F69" s="27" t="s">
        <v>198</v>
      </c>
      <c r="G69" s="27" t="s">
        <v>64</v>
      </c>
      <c r="H69" s="27">
        <v>60</v>
      </c>
      <c r="I69" s="27">
        <v>15</v>
      </c>
      <c r="J69" s="37">
        <v>-4.3100000000000001E-4</v>
      </c>
      <c r="K69" s="27">
        <v>4</v>
      </c>
      <c r="L69" s="38">
        <v>-4.3300000000000001E-4</v>
      </c>
      <c r="M69" s="27" t="s">
        <v>65</v>
      </c>
      <c r="O69" s="27" t="s">
        <v>180</v>
      </c>
      <c r="P69" s="27">
        <v>271</v>
      </c>
      <c r="Q69" s="27" t="s">
        <v>127</v>
      </c>
      <c r="R69" s="27" t="s">
        <v>378</v>
      </c>
      <c r="S69" s="27" t="s">
        <v>198</v>
      </c>
      <c r="T69" s="27" t="s">
        <v>64</v>
      </c>
      <c r="U69" s="27">
        <v>10</v>
      </c>
      <c r="V69" s="27">
        <v>20</v>
      </c>
      <c r="W69" s="37">
        <v>-4.3199999999999998E-4</v>
      </c>
      <c r="X69" s="27">
        <v>4</v>
      </c>
      <c r="Y69" s="38">
        <v>-4.3300000000000001E-4</v>
      </c>
      <c r="Z69" s="27" t="s">
        <v>65</v>
      </c>
    </row>
    <row r="70" spans="2:26" x14ac:dyDescent="0.2">
      <c r="B70" s="27" t="s">
        <v>180</v>
      </c>
      <c r="C70" s="27">
        <v>272</v>
      </c>
      <c r="D70" s="27" t="s">
        <v>127</v>
      </c>
      <c r="E70" s="27" t="s">
        <v>107</v>
      </c>
      <c r="F70" s="27" t="s">
        <v>199</v>
      </c>
      <c r="G70" s="27" t="s">
        <v>63</v>
      </c>
      <c r="H70" s="27">
        <v>60</v>
      </c>
      <c r="I70" s="27">
        <v>22</v>
      </c>
      <c r="J70" s="37">
        <v>-1.2300000000000001E-4</v>
      </c>
      <c r="K70" s="27">
        <v>1</v>
      </c>
      <c r="L70" s="38">
        <v>-1.2300000000000001E-4</v>
      </c>
      <c r="M70" s="27" t="s">
        <v>65</v>
      </c>
      <c r="O70" s="27" t="s">
        <v>180</v>
      </c>
      <c r="P70" s="27">
        <v>272</v>
      </c>
      <c r="Q70" s="27" t="s">
        <v>127</v>
      </c>
      <c r="R70" s="27" t="s">
        <v>378</v>
      </c>
      <c r="S70" s="27" t="s">
        <v>199</v>
      </c>
      <c r="T70" s="27" t="s">
        <v>63</v>
      </c>
      <c r="U70" s="27">
        <v>10</v>
      </c>
      <c r="V70" s="27">
        <v>22</v>
      </c>
      <c r="W70" s="37">
        <v>-1.17E-4</v>
      </c>
      <c r="X70" s="27">
        <v>1</v>
      </c>
      <c r="Y70" s="38">
        <v>-1.16E-4</v>
      </c>
      <c r="Z70" s="27" t="s">
        <v>65</v>
      </c>
    </row>
    <row r="71" spans="2:26" x14ac:dyDescent="0.2">
      <c r="B71" s="27" t="s">
        <v>180</v>
      </c>
      <c r="C71" s="27">
        <v>272</v>
      </c>
      <c r="D71" s="27" t="s">
        <v>127</v>
      </c>
      <c r="E71" s="27" t="s">
        <v>107</v>
      </c>
      <c r="F71" s="27" t="s">
        <v>200</v>
      </c>
      <c r="G71" s="27" t="s">
        <v>64</v>
      </c>
      <c r="H71" s="27">
        <v>60</v>
      </c>
      <c r="I71" s="27">
        <v>15</v>
      </c>
      <c r="J71" s="37">
        <v>-4.3199999999999998E-4</v>
      </c>
      <c r="K71" s="27">
        <v>6</v>
      </c>
      <c r="L71" s="38">
        <v>-4.3399999999999998E-4</v>
      </c>
      <c r="M71" s="27" t="s">
        <v>65</v>
      </c>
      <c r="O71" s="27" t="s">
        <v>180</v>
      </c>
      <c r="P71" s="27">
        <v>272</v>
      </c>
      <c r="Q71" s="27" t="s">
        <v>127</v>
      </c>
      <c r="R71" s="27" t="s">
        <v>378</v>
      </c>
      <c r="S71" s="27" t="s">
        <v>200</v>
      </c>
      <c r="T71" s="27" t="s">
        <v>64</v>
      </c>
      <c r="U71" s="27">
        <v>10</v>
      </c>
      <c r="V71" s="27">
        <v>15</v>
      </c>
      <c r="W71" s="37">
        <v>-4.3300000000000001E-4</v>
      </c>
      <c r="X71" s="27">
        <v>6</v>
      </c>
      <c r="Y71" s="38">
        <v>-4.35E-4</v>
      </c>
      <c r="Z71" s="27" t="s">
        <v>65</v>
      </c>
    </row>
    <row r="72" spans="2:26" x14ac:dyDescent="0.2">
      <c r="B72" s="27" t="s">
        <v>180</v>
      </c>
      <c r="C72" s="27">
        <v>255</v>
      </c>
      <c r="D72" s="27" t="s">
        <v>128</v>
      </c>
      <c r="E72" s="27" t="s">
        <v>107</v>
      </c>
      <c r="F72" s="27" t="s">
        <v>201</v>
      </c>
      <c r="G72" s="27" t="s">
        <v>63</v>
      </c>
      <c r="H72" s="27">
        <v>60</v>
      </c>
      <c r="I72" s="27">
        <v>22</v>
      </c>
      <c r="J72" s="37">
        <v>-4.0299999999999998E-4</v>
      </c>
      <c r="K72" s="27">
        <v>1</v>
      </c>
      <c r="L72" s="38">
        <v>-3.3599999999999998E-4</v>
      </c>
      <c r="M72" s="27" t="s">
        <v>65</v>
      </c>
      <c r="O72" s="27" t="s">
        <v>180</v>
      </c>
      <c r="P72" s="27">
        <v>255</v>
      </c>
      <c r="Q72" s="27" t="s">
        <v>128</v>
      </c>
      <c r="R72" s="27" t="s">
        <v>378</v>
      </c>
      <c r="S72" s="27" t="s">
        <v>201</v>
      </c>
      <c r="T72" s="27" t="s">
        <v>63</v>
      </c>
      <c r="U72" s="27">
        <v>10</v>
      </c>
      <c r="V72" s="27">
        <v>22</v>
      </c>
      <c r="W72" s="37">
        <v>-3.9500000000000001E-4</v>
      </c>
      <c r="X72" s="27">
        <v>1</v>
      </c>
      <c r="Y72" s="38">
        <v>-3.3E-4</v>
      </c>
      <c r="Z72" s="27" t="s">
        <v>65</v>
      </c>
    </row>
    <row r="73" spans="2:26" x14ac:dyDescent="0.2">
      <c r="B73" s="27" t="s">
        <v>180</v>
      </c>
      <c r="C73" s="27">
        <v>255</v>
      </c>
      <c r="D73" s="27" t="s">
        <v>128</v>
      </c>
      <c r="E73" s="27" t="s">
        <v>107</v>
      </c>
      <c r="F73" s="27" t="s">
        <v>202</v>
      </c>
      <c r="G73" s="27" t="s">
        <v>64</v>
      </c>
      <c r="H73" s="27">
        <v>60</v>
      </c>
      <c r="I73" s="27">
        <v>15</v>
      </c>
      <c r="J73" s="37">
        <v>-4.06E-4</v>
      </c>
      <c r="K73" s="27">
        <v>12</v>
      </c>
      <c r="L73" s="38">
        <v>-3.3700000000000001E-4</v>
      </c>
      <c r="M73" s="27" t="s">
        <v>65</v>
      </c>
      <c r="O73" s="27" t="s">
        <v>180</v>
      </c>
      <c r="P73" s="27">
        <v>255</v>
      </c>
      <c r="Q73" s="27" t="s">
        <v>128</v>
      </c>
      <c r="R73" s="27" t="s">
        <v>378</v>
      </c>
      <c r="S73" s="27" t="s">
        <v>202</v>
      </c>
      <c r="T73" s="27" t="s">
        <v>64</v>
      </c>
      <c r="U73" s="27">
        <v>10</v>
      </c>
      <c r="V73" s="27">
        <v>15</v>
      </c>
      <c r="W73" s="37">
        <v>-4.0200000000000001E-4</v>
      </c>
      <c r="X73" s="27">
        <v>12</v>
      </c>
      <c r="Y73" s="38">
        <v>-3.3500000000000001E-4</v>
      </c>
      <c r="Z73" s="27" t="s">
        <v>65</v>
      </c>
    </row>
    <row r="74" spans="2:26" x14ac:dyDescent="0.2">
      <c r="B74" s="27" t="s">
        <v>180</v>
      </c>
      <c r="C74" s="27">
        <v>266</v>
      </c>
      <c r="D74" s="27" t="s">
        <v>127</v>
      </c>
      <c r="E74" s="27" t="s">
        <v>107</v>
      </c>
      <c r="F74" s="27" t="s">
        <v>203</v>
      </c>
      <c r="G74" s="27" t="s">
        <v>63</v>
      </c>
      <c r="H74" s="27">
        <v>60</v>
      </c>
      <c r="I74" s="27">
        <v>15</v>
      </c>
      <c r="J74" s="37">
        <v>-1.3999999999999999E-4</v>
      </c>
      <c r="K74" s="27">
        <v>6</v>
      </c>
      <c r="L74" s="38">
        <v>-1.2400000000000001E-4</v>
      </c>
      <c r="M74" s="27" t="s">
        <v>65</v>
      </c>
      <c r="O74" s="27" t="s">
        <v>180</v>
      </c>
      <c r="P74" s="27">
        <v>266</v>
      </c>
      <c r="Q74" s="27" t="s">
        <v>127</v>
      </c>
      <c r="R74" s="27" t="s">
        <v>378</v>
      </c>
      <c r="S74" s="27" t="s">
        <v>203</v>
      </c>
      <c r="T74" s="27" t="s">
        <v>63</v>
      </c>
      <c r="U74" s="27">
        <v>10</v>
      </c>
      <c r="V74" s="27">
        <v>15</v>
      </c>
      <c r="W74" s="37">
        <v>-1.47E-4</v>
      </c>
      <c r="X74" s="27">
        <v>6</v>
      </c>
      <c r="Y74" s="38">
        <v>-1.3100000000000001E-4</v>
      </c>
      <c r="Z74" s="27" t="s">
        <v>65</v>
      </c>
    </row>
    <row r="75" spans="2:26" x14ac:dyDescent="0.2">
      <c r="B75" s="27" t="s">
        <v>180</v>
      </c>
      <c r="C75" s="27">
        <v>266</v>
      </c>
      <c r="D75" s="27" t="s">
        <v>127</v>
      </c>
      <c r="E75" s="27" t="s">
        <v>107</v>
      </c>
      <c r="F75" s="27" t="s">
        <v>204</v>
      </c>
      <c r="G75" s="27" t="s">
        <v>64</v>
      </c>
      <c r="H75" s="27">
        <v>60</v>
      </c>
      <c r="I75" s="27">
        <v>20</v>
      </c>
      <c r="J75" s="37">
        <v>-4.6000000000000001E-4</v>
      </c>
      <c r="K75" s="27">
        <v>3</v>
      </c>
      <c r="L75" s="38">
        <v>5.0199999999999995E-4</v>
      </c>
      <c r="M75" s="27" t="s">
        <v>65</v>
      </c>
      <c r="O75" s="27" t="s">
        <v>180</v>
      </c>
      <c r="P75" s="27">
        <v>266</v>
      </c>
      <c r="Q75" s="27" t="s">
        <v>127</v>
      </c>
      <c r="R75" s="27" t="s">
        <v>378</v>
      </c>
      <c r="S75" s="27" t="s">
        <v>204</v>
      </c>
      <c r="T75" s="27" t="s">
        <v>64</v>
      </c>
      <c r="U75" s="27">
        <v>10</v>
      </c>
      <c r="V75" s="27">
        <v>20</v>
      </c>
      <c r="W75" s="37">
        <v>-4.6200000000000001E-4</v>
      </c>
      <c r="X75" s="27">
        <v>3</v>
      </c>
      <c r="Y75" s="38">
        <v>5.0600000000000005E-4</v>
      </c>
      <c r="Z75" s="27" t="s">
        <v>65</v>
      </c>
    </row>
    <row r="76" spans="2:26" x14ac:dyDescent="0.2">
      <c r="B76" s="27" t="s">
        <v>180</v>
      </c>
      <c r="C76" s="27">
        <v>267</v>
      </c>
      <c r="D76" s="27" t="s">
        <v>127</v>
      </c>
      <c r="E76" s="27" t="s">
        <v>107</v>
      </c>
      <c r="F76" s="27" t="s">
        <v>205</v>
      </c>
      <c r="G76" s="27" t="s">
        <v>63</v>
      </c>
      <c r="H76" s="27">
        <v>60</v>
      </c>
      <c r="I76" s="27">
        <v>20</v>
      </c>
      <c r="J76" s="37">
        <v>-1.46E-4</v>
      </c>
      <c r="K76" s="27">
        <v>4</v>
      </c>
      <c r="L76" s="38">
        <v>-1.3100000000000001E-4</v>
      </c>
      <c r="M76" s="27" t="s">
        <v>65</v>
      </c>
      <c r="O76" s="27" t="s">
        <v>180</v>
      </c>
      <c r="P76" s="27">
        <v>267</v>
      </c>
      <c r="Q76" s="27" t="s">
        <v>127</v>
      </c>
      <c r="R76" s="27" t="s">
        <v>378</v>
      </c>
      <c r="S76" s="27" t="s">
        <v>205</v>
      </c>
      <c r="T76" s="27" t="s">
        <v>63</v>
      </c>
      <c r="U76" s="27">
        <v>10</v>
      </c>
      <c r="V76" s="27">
        <v>20</v>
      </c>
      <c r="W76" s="37">
        <v>-1.5300000000000001E-4</v>
      </c>
      <c r="X76" s="27">
        <v>4</v>
      </c>
      <c r="Y76" s="38">
        <v>-1.3799999999999999E-4</v>
      </c>
      <c r="Z76" s="27" t="s">
        <v>65</v>
      </c>
    </row>
    <row r="77" spans="2:26" x14ac:dyDescent="0.2">
      <c r="B77" s="27" t="s">
        <v>180</v>
      </c>
      <c r="C77" s="27">
        <v>267</v>
      </c>
      <c r="D77" s="27" t="s">
        <v>127</v>
      </c>
      <c r="E77" s="27" t="s">
        <v>107</v>
      </c>
      <c r="F77" s="27" t="s">
        <v>206</v>
      </c>
      <c r="G77" s="27" t="s">
        <v>64</v>
      </c>
      <c r="H77" s="27">
        <v>60</v>
      </c>
      <c r="I77" s="27">
        <v>15</v>
      </c>
      <c r="J77" s="37">
        <v>-4.44E-4</v>
      </c>
      <c r="K77" s="27">
        <v>1</v>
      </c>
      <c r="L77" s="38">
        <v>4.6700000000000002E-4</v>
      </c>
      <c r="M77" s="27" t="s">
        <v>65</v>
      </c>
      <c r="O77" s="27" t="s">
        <v>180</v>
      </c>
      <c r="P77" s="27">
        <v>267</v>
      </c>
      <c r="Q77" s="27" t="s">
        <v>127</v>
      </c>
      <c r="R77" s="27" t="s">
        <v>378</v>
      </c>
      <c r="S77" s="27" t="s">
        <v>206</v>
      </c>
      <c r="T77" s="27" t="s">
        <v>64</v>
      </c>
      <c r="U77" s="27">
        <v>10</v>
      </c>
      <c r="V77" s="27">
        <v>15</v>
      </c>
      <c r="W77" s="37">
        <v>-4.44E-4</v>
      </c>
      <c r="X77" s="27">
        <v>1</v>
      </c>
      <c r="Y77" s="38">
        <v>4.66E-4</v>
      </c>
      <c r="Z77" s="27" t="s">
        <v>65</v>
      </c>
    </row>
    <row r="78" spans="2:26" x14ac:dyDescent="0.2">
      <c r="B78" s="27" t="s">
        <v>180</v>
      </c>
      <c r="C78" s="27">
        <v>254</v>
      </c>
      <c r="D78" s="27" t="s">
        <v>128</v>
      </c>
      <c r="E78" s="27" t="s">
        <v>107</v>
      </c>
      <c r="F78" s="27" t="s">
        <v>207</v>
      </c>
      <c r="G78" s="27" t="s">
        <v>63</v>
      </c>
      <c r="H78" s="27">
        <v>60</v>
      </c>
      <c r="I78" s="27">
        <v>17</v>
      </c>
      <c r="J78" s="37">
        <v>-4.08E-4</v>
      </c>
      <c r="K78" s="27">
        <v>3</v>
      </c>
      <c r="L78" s="38">
        <v>-3.3799999999999998E-4</v>
      </c>
      <c r="M78" s="27" t="s">
        <v>65</v>
      </c>
      <c r="O78" s="27" t="s">
        <v>180</v>
      </c>
      <c r="P78" s="27">
        <v>254</v>
      </c>
      <c r="Q78" s="27" t="s">
        <v>128</v>
      </c>
      <c r="R78" s="27" t="s">
        <v>378</v>
      </c>
      <c r="S78" s="27" t="s">
        <v>207</v>
      </c>
      <c r="T78" s="27" t="s">
        <v>63</v>
      </c>
      <c r="U78" s="27">
        <v>10</v>
      </c>
      <c r="V78" s="27">
        <v>17</v>
      </c>
      <c r="W78" s="37">
        <v>-3.9899999999999999E-4</v>
      </c>
      <c r="X78" s="27">
        <v>3</v>
      </c>
      <c r="Y78" s="38">
        <v>-3.3199999999999999E-4</v>
      </c>
      <c r="Z78" s="27" t="s">
        <v>65</v>
      </c>
    </row>
    <row r="79" spans="2:26" x14ac:dyDescent="0.2">
      <c r="B79" s="27" t="s">
        <v>180</v>
      </c>
      <c r="C79" s="27">
        <v>254</v>
      </c>
      <c r="D79" s="27" t="s">
        <v>128</v>
      </c>
      <c r="E79" s="27" t="s">
        <v>107</v>
      </c>
      <c r="F79" s="27" t="s">
        <v>208</v>
      </c>
      <c r="G79" s="27" t="s">
        <v>64</v>
      </c>
      <c r="H79" s="27">
        <v>60</v>
      </c>
      <c r="I79" s="27">
        <v>15</v>
      </c>
      <c r="J79" s="37">
        <v>-4.0499999999999998E-4</v>
      </c>
      <c r="K79" s="27">
        <v>7</v>
      </c>
      <c r="L79" s="38">
        <v>-3.3500000000000001E-4</v>
      </c>
      <c r="M79" s="27" t="s">
        <v>65</v>
      </c>
      <c r="O79" s="27" t="s">
        <v>180</v>
      </c>
      <c r="P79" s="27">
        <v>254</v>
      </c>
      <c r="Q79" s="27" t="s">
        <v>128</v>
      </c>
      <c r="R79" s="27" t="s">
        <v>378</v>
      </c>
      <c r="S79" s="27" t="s">
        <v>208</v>
      </c>
      <c r="T79" s="27" t="s">
        <v>64</v>
      </c>
      <c r="U79" s="27">
        <v>10</v>
      </c>
      <c r="V79" s="27">
        <v>15</v>
      </c>
      <c r="W79" s="37">
        <v>-4.0000000000000002E-4</v>
      </c>
      <c r="X79" s="27">
        <v>12</v>
      </c>
      <c r="Y79" s="38">
        <v>-3.3300000000000002E-4</v>
      </c>
      <c r="Z79" s="27" t="s">
        <v>65</v>
      </c>
    </row>
    <row r="80" spans="2:26" x14ac:dyDescent="0.2">
      <c r="B80" s="27" t="s">
        <v>180</v>
      </c>
      <c r="C80" s="27">
        <v>269</v>
      </c>
      <c r="D80" s="27" t="s">
        <v>127</v>
      </c>
      <c r="E80" s="27" t="s">
        <v>107</v>
      </c>
      <c r="F80" s="27" t="s">
        <v>209</v>
      </c>
      <c r="G80" s="27" t="s">
        <v>63</v>
      </c>
      <c r="H80" s="27">
        <v>60</v>
      </c>
      <c r="I80" s="27">
        <v>22</v>
      </c>
      <c r="J80" s="37">
        <v>-1.2400000000000001E-4</v>
      </c>
      <c r="K80" s="27">
        <v>1</v>
      </c>
      <c r="L80" s="38">
        <v>-1.2400000000000001E-4</v>
      </c>
      <c r="M80" s="27" t="s">
        <v>65</v>
      </c>
      <c r="O80" s="27" t="s">
        <v>180</v>
      </c>
      <c r="P80" s="27">
        <v>269</v>
      </c>
      <c r="Q80" s="27" t="s">
        <v>127</v>
      </c>
      <c r="R80" s="27" t="s">
        <v>378</v>
      </c>
      <c r="S80" s="27" t="s">
        <v>209</v>
      </c>
      <c r="T80" s="27" t="s">
        <v>63</v>
      </c>
      <c r="U80" s="27">
        <v>10</v>
      </c>
      <c r="V80" s="27">
        <v>22</v>
      </c>
      <c r="W80" s="37">
        <v>-1.17E-4</v>
      </c>
      <c r="X80" s="27">
        <v>1</v>
      </c>
      <c r="Y80" s="38">
        <v>-1.17E-4</v>
      </c>
      <c r="Z80" s="27" t="s">
        <v>65</v>
      </c>
    </row>
    <row r="81" spans="2:26" x14ac:dyDescent="0.2">
      <c r="B81" s="27" t="s">
        <v>180</v>
      </c>
      <c r="C81" s="27">
        <v>269</v>
      </c>
      <c r="D81" s="27" t="s">
        <v>127</v>
      </c>
      <c r="E81" s="27" t="s">
        <v>107</v>
      </c>
      <c r="F81" s="27" t="s">
        <v>210</v>
      </c>
      <c r="G81" s="27" t="s">
        <v>64</v>
      </c>
      <c r="H81" s="27">
        <v>60</v>
      </c>
      <c r="I81" s="27">
        <v>15</v>
      </c>
      <c r="J81" s="37">
        <v>-4.37E-4</v>
      </c>
      <c r="K81" s="27">
        <v>6</v>
      </c>
      <c r="L81" s="38">
        <v>-4.3899999999999999E-4</v>
      </c>
      <c r="M81" s="27" t="s">
        <v>65</v>
      </c>
      <c r="O81" s="27" t="s">
        <v>180</v>
      </c>
      <c r="P81" s="27">
        <v>269</v>
      </c>
      <c r="Q81" s="27" t="s">
        <v>127</v>
      </c>
      <c r="R81" s="27" t="s">
        <v>378</v>
      </c>
      <c r="S81" s="27" t="s">
        <v>210</v>
      </c>
      <c r="T81" s="27" t="s">
        <v>64</v>
      </c>
      <c r="U81" s="27">
        <v>10</v>
      </c>
      <c r="V81" s="27">
        <v>15</v>
      </c>
      <c r="W81" s="37">
        <v>-4.3800000000000002E-4</v>
      </c>
      <c r="X81" s="27">
        <v>6</v>
      </c>
      <c r="Y81" s="38">
        <v>-4.3899999999999999E-4</v>
      </c>
      <c r="Z81" s="27" t="s">
        <v>65</v>
      </c>
    </row>
    <row r="82" spans="2:26" x14ac:dyDescent="0.2">
      <c r="B82" s="27" t="s">
        <v>180</v>
      </c>
      <c r="C82" s="27">
        <v>270</v>
      </c>
      <c r="D82" s="27" t="s">
        <v>127</v>
      </c>
      <c r="E82" s="27" t="s">
        <v>107</v>
      </c>
      <c r="F82" s="27" t="s">
        <v>211</v>
      </c>
      <c r="G82" s="27" t="s">
        <v>63</v>
      </c>
      <c r="H82" s="27">
        <v>60</v>
      </c>
      <c r="I82" s="27">
        <v>17</v>
      </c>
      <c r="J82" s="37">
        <v>-1.2400000000000001E-4</v>
      </c>
      <c r="K82" s="27">
        <v>3</v>
      </c>
      <c r="L82" s="38">
        <v>-1.2400000000000001E-4</v>
      </c>
      <c r="M82" s="27" t="s">
        <v>65</v>
      </c>
      <c r="O82" s="27" t="s">
        <v>180</v>
      </c>
      <c r="P82" s="27">
        <v>270</v>
      </c>
      <c r="Q82" s="27" t="s">
        <v>127</v>
      </c>
      <c r="R82" s="27" t="s">
        <v>378</v>
      </c>
      <c r="S82" s="27" t="s">
        <v>211</v>
      </c>
      <c r="T82" s="27" t="s">
        <v>63</v>
      </c>
      <c r="U82" s="27">
        <v>10</v>
      </c>
      <c r="V82" s="27">
        <v>17</v>
      </c>
      <c r="W82" s="37">
        <v>-1.16E-4</v>
      </c>
      <c r="X82" s="27">
        <v>1</v>
      </c>
      <c r="Y82" s="38">
        <v>-1.16E-4</v>
      </c>
      <c r="Z82" s="27" t="s">
        <v>65</v>
      </c>
    </row>
    <row r="83" spans="2:26" x14ac:dyDescent="0.2">
      <c r="B83" s="27" t="s">
        <v>180</v>
      </c>
      <c r="C83" s="27">
        <v>270</v>
      </c>
      <c r="D83" s="27" t="s">
        <v>127</v>
      </c>
      <c r="E83" s="27" t="s">
        <v>107</v>
      </c>
      <c r="F83" s="27" t="s">
        <v>212</v>
      </c>
      <c r="G83" s="27" t="s">
        <v>64</v>
      </c>
      <c r="H83" s="27">
        <v>60</v>
      </c>
      <c r="I83" s="27">
        <v>20</v>
      </c>
      <c r="J83" s="37">
        <v>-4.3800000000000002E-4</v>
      </c>
      <c r="K83" s="27">
        <v>4</v>
      </c>
      <c r="L83" s="38">
        <v>-4.3899999999999999E-4</v>
      </c>
      <c r="M83" s="27" t="s">
        <v>65</v>
      </c>
      <c r="O83" s="27" t="s">
        <v>180</v>
      </c>
      <c r="P83" s="27">
        <v>270</v>
      </c>
      <c r="Q83" s="27" t="s">
        <v>127</v>
      </c>
      <c r="R83" s="27" t="s">
        <v>378</v>
      </c>
      <c r="S83" s="27" t="s">
        <v>212</v>
      </c>
      <c r="T83" s="27" t="s">
        <v>64</v>
      </c>
      <c r="U83" s="27">
        <v>10</v>
      </c>
      <c r="V83" s="27">
        <v>18</v>
      </c>
      <c r="W83" s="37">
        <v>-4.37E-4</v>
      </c>
      <c r="X83" s="27">
        <v>4</v>
      </c>
      <c r="Y83" s="38">
        <v>-4.3899999999999999E-4</v>
      </c>
      <c r="Z83" s="27" t="s">
        <v>65</v>
      </c>
    </row>
    <row r="84" spans="2:26" x14ac:dyDescent="0.2">
      <c r="B84" s="27" t="s">
        <v>180</v>
      </c>
      <c r="C84" s="27">
        <v>256</v>
      </c>
      <c r="D84" s="27" t="s">
        <v>128</v>
      </c>
      <c r="E84" s="27" t="s">
        <v>107</v>
      </c>
      <c r="F84" s="27" t="s">
        <v>213</v>
      </c>
      <c r="G84" s="27" t="s">
        <v>63</v>
      </c>
      <c r="H84" s="27">
        <v>60</v>
      </c>
      <c r="I84" s="27">
        <v>22</v>
      </c>
      <c r="J84" s="37">
        <v>-4.06E-4</v>
      </c>
      <c r="K84" s="27">
        <v>1</v>
      </c>
      <c r="L84" s="38">
        <v>-3.3700000000000001E-4</v>
      </c>
      <c r="M84" s="27" t="s">
        <v>65</v>
      </c>
      <c r="O84" s="27" t="s">
        <v>180</v>
      </c>
      <c r="P84" s="27">
        <v>256</v>
      </c>
      <c r="Q84" s="27" t="s">
        <v>128</v>
      </c>
      <c r="R84" s="27" t="s">
        <v>378</v>
      </c>
      <c r="S84" s="27" t="s">
        <v>213</v>
      </c>
      <c r="T84" s="27" t="s">
        <v>63</v>
      </c>
      <c r="U84" s="27">
        <v>10</v>
      </c>
      <c r="V84" s="27">
        <v>19</v>
      </c>
      <c r="W84" s="37">
        <v>-3.9800000000000002E-4</v>
      </c>
      <c r="X84" s="27">
        <v>1</v>
      </c>
      <c r="Y84" s="38">
        <v>-3.3199999999999999E-4</v>
      </c>
      <c r="Z84" s="27" t="s">
        <v>65</v>
      </c>
    </row>
    <row r="85" spans="2:26" x14ac:dyDescent="0.2">
      <c r="B85" s="27" t="s">
        <v>180</v>
      </c>
      <c r="C85" s="27">
        <v>256</v>
      </c>
      <c r="D85" s="27" t="s">
        <v>128</v>
      </c>
      <c r="E85" s="27" t="s">
        <v>107</v>
      </c>
      <c r="F85" s="27" t="s">
        <v>214</v>
      </c>
      <c r="G85" s="27" t="s">
        <v>64</v>
      </c>
      <c r="H85" s="27">
        <v>60</v>
      </c>
      <c r="I85" s="27">
        <v>18</v>
      </c>
      <c r="J85" s="37">
        <v>-4.0299999999999998E-4</v>
      </c>
      <c r="K85" s="27">
        <v>7</v>
      </c>
      <c r="L85" s="38">
        <v>-3.3500000000000001E-4</v>
      </c>
      <c r="M85" s="27" t="s">
        <v>65</v>
      </c>
      <c r="O85" s="27" t="s">
        <v>180</v>
      </c>
      <c r="P85" s="27">
        <v>256</v>
      </c>
      <c r="Q85" s="27" t="s">
        <v>128</v>
      </c>
      <c r="R85" s="27" t="s">
        <v>378</v>
      </c>
      <c r="S85" s="27" t="s">
        <v>214</v>
      </c>
      <c r="T85" s="27" t="s">
        <v>64</v>
      </c>
      <c r="U85" s="27">
        <v>10</v>
      </c>
      <c r="V85" s="27">
        <v>15</v>
      </c>
      <c r="W85" s="37">
        <v>-3.9899999999999999E-4</v>
      </c>
      <c r="X85" s="27">
        <v>12</v>
      </c>
      <c r="Y85" s="38">
        <v>-3.3199999999999999E-4</v>
      </c>
      <c r="Z85" s="27" t="s">
        <v>65</v>
      </c>
    </row>
    <row r="86" spans="2:26" x14ac:dyDescent="0.2">
      <c r="B86" s="27" t="s">
        <v>180</v>
      </c>
      <c r="C86" s="27">
        <v>265</v>
      </c>
      <c r="D86" s="27" t="s">
        <v>127</v>
      </c>
      <c r="E86" s="27" t="s">
        <v>107</v>
      </c>
      <c r="F86" s="27" t="s">
        <v>215</v>
      </c>
      <c r="G86" s="27" t="s">
        <v>63</v>
      </c>
      <c r="H86" s="27">
        <v>60</v>
      </c>
      <c r="I86" s="27">
        <v>15</v>
      </c>
      <c r="J86" s="37">
        <v>-1.47E-4</v>
      </c>
      <c r="K86" s="27">
        <v>6</v>
      </c>
      <c r="L86" s="38">
        <v>-1.3200000000000001E-4</v>
      </c>
      <c r="M86" s="27" t="s">
        <v>65</v>
      </c>
      <c r="O86" s="27" t="s">
        <v>180</v>
      </c>
      <c r="P86" s="27">
        <v>265</v>
      </c>
      <c r="Q86" s="27" t="s">
        <v>127</v>
      </c>
      <c r="R86" s="27" t="s">
        <v>378</v>
      </c>
      <c r="S86" s="27" t="s">
        <v>215</v>
      </c>
      <c r="T86" s="27" t="s">
        <v>63</v>
      </c>
      <c r="U86" s="27">
        <v>10</v>
      </c>
      <c r="V86" s="27">
        <v>15</v>
      </c>
      <c r="W86" s="37">
        <v>-1.5300000000000001E-4</v>
      </c>
      <c r="X86" s="27">
        <v>6</v>
      </c>
      <c r="Y86" s="38">
        <v>-1.3799999999999999E-4</v>
      </c>
      <c r="Z86" s="27" t="s">
        <v>65</v>
      </c>
    </row>
    <row r="87" spans="2:26" x14ac:dyDescent="0.2">
      <c r="B87" s="27" t="s">
        <v>180</v>
      </c>
      <c r="C87" s="27">
        <v>265</v>
      </c>
      <c r="D87" s="27" t="s">
        <v>127</v>
      </c>
      <c r="E87" s="27" t="s">
        <v>107</v>
      </c>
      <c r="F87" s="27" t="s">
        <v>216</v>
      </c>
      <c r="G87" s="27" t="s">
        <v>64</v>
      </c>
      <c r="H87" s="27">
        <v>60</v>
      </c>
      <c r="I87" s="27">
        <v>20</v>
      </c>
      <c r="J87" s="37">
        <v>-4.44E-4</v>
      </c>
      <c r="K87" s="27">
        <v>3</v>
      </c>
      <c r="L87" s="38">
        <v>4.6500000000000003E-4</v>
      </c>
      <c r="M87" s="27" t="s">
        <v>65</v>
      </c>
      <c r="O87" s="27" t="s">
        <v>180</v>
      </c>
      <c r="P87" s="27">
        <v>265</v>
      </c>
      <c r="Q87" s="27" t="s">
        <v>127</v>
      </c>
      <c r="R87" s="27" t="s">
        <v>378</v>
      </c>
      <c r="S87" s="27" t="s">
        <v>216</v>
      </c>
      <c r="T87" s="27" t="s">
        <v>64</v>
      </c>
      <c r="U87" s="27">
        <v>10</v>
      </c>
      <c r="V87" s="27">
        <v>20</v>
      </c>
      <c r="W87" s="37">
        <v>-4.4499999999999997E-4</v>
      </c>
      <c r="X87" s="27">
        <v>3</v>
      </c>
      <c r="Y87" s="38">
        <v>4.6900000000000002E-4</v>
      </c>
      <c r="Z87" s="27" t="s">
        <v>65</v>
      </c>
    </row>
    <row r="88" spans="2:26" x14ac:dyDescent="0.2">
      <c r="B88" s="27" t="s">
        <v>180</v>
      </c>
      <c r="C88" s="27">
        <v>249</v>
      </c>
      <c r="D88" s="27" t="s">
        <v>126</v>
      </c>
      <c r="E88" s="27" t="s">
        <v>107</v>
      </c>
      <c r="F88" s="27" t="s">
        <v>217</v>
      </c>
      <c r="G88" s="27" t="s">
        <v>63</v>
      </c>
      <c r="H88" s="27">
        <v>60</v>
      </c>
      <c r="I88" s="27">
        <v>16</v>
      </c>
      <c r="J88" s="37">
        <v>-8.7299999999999997E-4</v>
      </c>
      <c r="K88" s="27">
        <v>6</v>
      </c>
      <c r="L88" s="38">
        <v>1.1150000000000001E-3</v>
      </c>
      <c r="M88" s="27" t="s">
        <v>65</v>
      </c>
      <c r="O88" s="27" t="s">
        <v>180</v>
      </c>
      <c r="P88" s="27">
        <v>249</v>
      </c>
      <c r="Q88" s="27" t="s">
        <v>126</v>
      </c>
      <c r="R88" s="27" t="s">
        <v>378</v>
      </c>
      <c r="S88" s="27" t="s">
        <v>217</v>
      </c>
      <c r="T88" s="27" t="s">
        <v>63</v>
      </c>
      <c r="U88" s="27">
        <v>10</v>
      </c>
      <c r="V88" s="27">
        <v>16</v>
      </c>
      <c r="W88" s="37">
        <v>-8.5800000000000004E-4</v>
      </c>
      <c r="X88" s="27">
        <v>6</v>
      </c>
      <c r="Y88" s="38">
        <v>1.0759999999999999E-3</v>
      </c>
      <c r="Z88" s="27" t="s">
        <v>65</v>
      </c>
    </row>
    <row r="89" spans="2:26" x14ac:dyDescent="0.2">
      <c r="B89" s="27" t="s">
        <v>180</v>
      </c>
      <c r="C89" s="27">
        <v>249</v>
      </c>
      <c r="D89" s="27" t="s">
        <v>126</v>
      </c>
      <c r="E89" s="27" t="s">
        <v>107</v>
      </c>
      <c r="F89" s="27" t="s">
        <v>218</v>
      </c>
      <c r="G89" s="27" t="s">
        <v>64</v>
      </c>
      <c r="H89" s="27">
        <v>60</v>
      </c>
      <c r="I89" s="27">
        <v>9</v>
      </c>
      <c r="J89" s="37">
        <v>-7.5600000000000005E-4</v>
      </c>
      <c r="K89" s="27">
        <v>1</v>
      </c>
      <c r="L89" s="38">
        <v>8.9300000000000002E-4</v>
      </c>
      <c r="M89" s="27" t="s">
        <v>65</v>
      </c>
      <c r="O89" s="27" t="s">
        <v>180</v>
      </c>
      <c r="P89" s="27">
        <v>249</v>
      </c>
      <c r="Q89" s="27" t="s">
        <v>126</v>
      </c>
      <c r="R89" s="27" t="s">
        <v>378</v>
      </c>
      <c r="S89" s="27" t="s">
        <v>218</v>
      </c>
      <c r="T89" s="27" t="s">
        <v>64</v>
      </c>
      <c r="U89" s="27">
        <v>10</v>
      </c>
      <c r="V89" s="27">
        <v>9</v>
      </c>
      <c r="W89" s="37">
        <v>-7.5100000000000004E-4</v>
      </c>
      <c r="X89" s="27">
        <v>1</v>
      </c>
      <c r="Y89" s="38">
        <v>8.7699999999999996E-4</v>
      </c>
      <c r="Z89" s="27" t="s">
        <v>65</v>
      </c>
    </row>
    <row r="90" spans="2:26" x14ac:dyDescent="0.2">
      <c r="B90" s="27" t="s">
        <v>180</v>
      </c>
      <c r="C90" s="27">
        <v>261</v>
      </c>
      <c r="D90" s="27" t="s">
        <v>127</v>
      </c>
      <c r="E90" s="27" t="s">
        <v>107</v>
      </c>
      <c r="F90" s="27" t="s">
        <v>219</v>
      </c>
      <c r="G90" s="27" t="s">
        <v>63</v>
      </c>
      <c r="H90" s="27">
        <v>60</v>
      </c>
      <c r="I90" s="27">
        <v>17</v>
      </c>
      <c r="J90" s="37">
        <v>-9.3999999999999994E-5</v>
      </c>
      <c r="K90" s="27">
        <v>3</v>
      </c>
      <c r="L90" s="38">
        <v>-9.2999999999999997E-5</v>
      </c>
      <c r="M90" s="27" t="s">
        <v>65</v>
      </c>
      <c r="O90" s="27" t="s">
        <v>180</v>
      </c>
      <c r="P90" s="27">
        <v>261</v>
      </c>
      <c r="Q90" s="27" t="s">
        <v>127</v>
      </c>
      <c r="R90" s="27" t="s">
        <v>378</v>
      </c>
      <c r="S90" s="27" t="s">
        <v>219</v>
      </c>
      <c r="T90" s="27" t="s">
        <v>63</v>
      </c>
      <c r="U90" s="27">
        <v>10</v>
      </c>
      <c r="V90" s="27">
        <v>17</v>
      </c>
      <c r="W90" s="37">
        <v>-8.7000000000000001E-5</v>
      </c>
      <c r="X90" s="27">
        <v>3</v>
      </c>
      <c r="Y90" s="38">
        <v>-8.6000000000000003E-5</v>
      </c>
      <c r="Z90" s="27" t="s">
        <v>65</v>
      </c>
    </row>
    <row r="91" spans="2:26" x14ac:dyDescent="0.2">
      <c r="B91" s="27" t="s">
        <v>180</v>
      </c>
      <c r="C91" s="27">
        <v>261</v>
      </c>
      <c r="D91" s="27" t="s">
        <v>127</v>
      </c>
      <c r="E91" s="27" t="s">
        <v>107</v>
      </c>
      <c r="F91" s="27" t="s">
        <v>220</v>
      </c>
      <c r="G91" s="27" t="s">
        <v>64</v>
      </c>
      <c r="H91" s="27">
        <v>60</v>
      </c>
      <c r="I91" s="27">
        <v>20</v>
      </c>
      <c r="J91" s="37">
        <v>-4.2099999999999999E-4</v>
      </c>
      <c r="K91" s="27">
        <v>3</v>
      </c>
      <c r="L91" s="38">
        <v>4.5899999999999999E-4</v>
      </c>
      <c r="M91" s="27" t="s">
        <v>65</v>
      </c>
      <c r="O91" s="27" t="s">
        <v>180</v>
      </c>
      <c r="P91" s="27">
        <v>261</v>
      </c>
      <c r="Q91" s="27" t="s">
        <v>127</v>
      </c>
      <c r="R91" s="27" t="s">
        <v>378</v>
      </c>
      <c r="S91" s="27" t="s">
        <v>220</v>
      </c>
      <c r="T91" s="27" t="s">
        <v>64</v>
      </c>
      <c r="U91" s="27">
        <v>10</v>
      </c>
      <c r="V91" s="27">
        <v>20</v>
      </c>
      <c r="W91" s="37">
        <v>-4.2000000000000002E-4</v>
      </c>
      <c r="X91" s="27">
        <v>3</v>
      </c>
      <c r="Y91" s="38">
        <v>4.6000000000000001E-4</v>
      </c>
      <c r="Z91" s="27" t="s">
        <v>65</v>
      </c>
    </row>
    <row r="92" spans="2:26" x14ac:dyDescent="0.2">
      <c r="B92" s="27" t="s">
        <v>180</v>
      </c>
      <c r="C92" s="27">
        <v>257</v>
      </c>
      <c r="D92" s="27" t="s">
        <v>128</v>
      </c>
      <c r="E92" s="27" t="s">
        <v>107</v>
      </c>
      <c r="F92" s="27" t="s">
        <v>221</v>
      </c>
      <c r="G92" s="27" t="s">
        <v>63</v>
      </c>
      <c r="H92" s="27">
        <v>60</v>
      </c>
      <c r="I92" s="27">
        <v>22</v>
      </c>
      <c r="J92" s="37">
        <v>-3.5500000000000001E-4</v>
      </c>
      <c r="K92" s="27">
        <v>1</v>
      </c>
      <c r="L92" s="38">
        <v>-2.92E-4</v>
      </c>
      <c r="M92" s="27" t="s">
        <v>65</v>
      </c>
      <c r="O92" s="27" t="s">
        <v>180</v>
      </c>
      <c r="P92" s="27">
        <v>257</v>
      </c>
      <c r="Q92" s="27" t="s">
        <v>128</v>
      </c>
      <c r="R92" s="27" t="s">
        <v>378</v>
      </c>
      <c r="S92" s="27" t="s">
        <v>221</v>
      </c>
      <c r="T92" s="27" t="s">
        <v>63</v>
      </c>
      <c r="U92" s="27">
        <v>10</v>
      </c>
      <c r="V92" s="27">
        <v>22</v>
      </c>
      <c r="W92" s="37">
        <v>-3.48E-4</v>
      </c>
      <c r="X92" s="27">
        <v>1</v>
      </c>
      <c r="Y92" s="38">
        <v>-2.8699999999999998E-4</v>
      </c>
      <c r="Z92" s="27" t="s">
        <v>65</v>
      </c>
    </row>
    <row r="93" spans="2:26" x14ac:dyDescent="0.2">
      <c r="B93" s="27" t="s">
        <v>180</v>
      </c>
      <c r="C93" s="27">
        <v>257</v>
      </c>
      <c r="D93" s="27" t="s">
        <v>128</v>
      </c>
      <c r="E93" s="27" t="s">
        <v>107</v>
      </c>
      <c r="F93" s="27" t="s">
        <v>222</v>
      </c>
      <c r="G93" s="27" t="s">
        <v>64</v>
      </c>
      <c r="H93" s="27">
        <v>60</v>
      </c>
      <c r="I93" s="27">
        <v>15</v>
      </c>
      <c r="J93" s="37">
        <v>-3.7800000000000003E-4</v>
      </c>
      <c r="K93" s="27">
        <v>1</v>
      </c>
      <c r="L93" s="38">
        <v>3.1300000000000002E-4</v>
      </c>
      <c r="M93" s="27" t="s">
        <v>65</v>
      </c>
      <c r="O93" s="27" t="s">
        <v>180</v>
      </c>
      <c r="P93" s="27">
        <v>257</v>
      </c>
      <c r="Q93" s="27" t="s">
        <v>128</v>
      </c>
      <c r="R93" s="27" t="s">
        <v>378</v>
      </c>
      <c r="S93" s="27" t="s">
        <v>222</v>
      </c>
      <c r="T93" s="27" t="s">
        <v>64</v>
      </c>
      <c r="U93" s="27">
        <v>10</v>
      </c>
      <c r="V93" s="27">
        <v>15</v>
      </c>
      <c r="W93" s="37">
        <v>-3.77E-4</v>
      </c>
      <c r="X93" s="27">
        <v>1</v>
      </c>
      <c r="Y93" s="38">
        <v>3.1E-4</v>
      </c>
      <c r="Z93" s="27" t="s">
        <v>65</v>
      </c>
    </row>
    <row r="94" spans="2:26" x14ac:dyDescent="0.2">
      <c r="B94" s="27" t="s">
        <v>180</v>
      </c>
      <c r="C94" s="27">
        <v>258</v>
      </c>
      <c r="D94" s="27" t="s">
        <v>128</v>
      </c>
      <c r="E94" s="27" t="s">
        <v>107</v>
      </c>
      <c r="F94" s="27" t="s">
        <v>223</v>
      </c>
      <c r="G94" s="27" t="s">
        <v>63</v>
      </c>
      <c r="H94" s="27">
        <v>60</v>
      </c>
      <c r="I94" s="27">
        <v>17</v>
      </c>
      <c r="J94" s="37">
        <v>-3.5500000000000001E-4</v>
      </c>
      <c r="K94" s="27">
        <v>6</v>
      </c>
      <c r="L94" s="38">
        <v>-2.9300000000000002E-4</v>
      </c>
      <c r="M94" s="27" t="s">
        <v>65</v>
      </c>
      <c r="O94" s="27" t="s">
        <v>180</v>
      </c>
      <c r="P94" s="27">
        <v>258</v>
      </c>
      <c r="Q94" s="27" t="s">
        <v>128</v>
      </c>
      <c r="R94" s="27" t="s">
        <v>378</v>
      </c>
      <c r="S94" s="27" t="s">
        <v>223</v>
      </c>
      <c r="T94" s="27" t="s">
        <v>63</v>
      </c>
      <c r="U94" s="27">
        <v>10</v>
      </c>
      <c r="V94" s="27">
        <v>17</v>
      </c>
      <c r="W94" s="37">
        <v>-3.48E-4</v>
      </c>
      <c r="X94" s="27">
        <v>6</v>
      </c>
      <c r="Y94" s="38">
        <v>-2.8800000000000001E-4</v>
      </c>
      <c r="Z94" s="27" t="s">
        <v>65</v>
      </c>
    </row>
    <row r="95" spans="2:26" x14ac:dyDescent="0.2">
      <c r="B95" s="27" t="s">
        <v>180</v>
      </c>
      <c r="C95" s="27">
        <v>258</v>
      </c>
      <c r="D95" s="27" t="s">
        <v>128</v>
      </c>
      <c r="E95" s="27" t="s">
        <v>107</v>
      </c>
      <c r="F95" s="27" t="s">
        <v>224</v>
      </c>
      <c r="G95" s="27" t="s">
        <v>64</v>
      </c>
      <c r="H95" s="27">
        <v>60</v>
      </c>
      <c r="I95" s="27">
        <v>20</v>
      </c>
      <c r="J95" s="37">
        <v>-3.79E-4</v>
      </c>
      <c r="K95" s="27">
        <v>6</v>
      </c>
      <c r="L95" s="38">
        <v>3.1399999999999999E-4</v>
      </c>
      <c r="M95" s="27" t="s">
        <v>65</v>
      </c>
      <c r="O95" s="27" t="s">
        <v>180</v>
      </c>
      <c r="P95" s="27">
        <v>258</v>
      </c>
      <c r="Q95" s="27" t="s">
        <v>128</v>
      </c>
      <c r="R95" s="27" t="s">
        <v>378</v>
      </c>
      <c r="S95" s="27" t="s">
        <v>224</v>
      </c>
      <c r="T95" s="27" t="s">
        <v>64</v>
      </c>
      <c r="U95" s="27">
        <v>10</v>
      </c>
      <c r="V95" s="27">
        <v>18</v>
      </c>
      <c r="W95" s="37">
        <v>-3.7500000000000001E-4</v>
      </c>
      <c r="X95" s="27">
        <v>1</v>
      </c>
      <c r="Y95" s="38">
        <v>3.0800000000000001E-4</v>
      </c>
      <c r="Z95" s="27" t="s">
        <v>65</v>
      </c>
    </row>
    <row r="96" spans="2:26" x14ac:dyDescent="0.2">
      <c r="B96" s="27" t="s">
        <v>180</v>
      </c>
      <c r="C96" s="27">
        <v>262</v>
      </c>
      <c r="D96" s="27" t="s">
        <v>127</v>
      </c>
      <c r="E96" s="27" t="s">
        <v>107</v>
      </c>
      <c r="F96" s="27" t="s">
        <v>225</v>
      </c>
      <c r="G96" s="27" t="s">
        <v>63</v>
      </c>
      <c r="H96" s="27">
        <v>60</v>
      </c>
      <c r="I96" s="27">
        <v>22</v>
      </c>
      <c r="J96" s="37">
        <v>-9.2999999999999997E-5</v>
      </c>
      <c r="K96" s="27">
        <v>1</v>
      </c>
      <c r="L96" s="38">
        <v>-9.2E-5</v>
      </c>
      <c r="M96" s="27" t="s">
        <v>65</v>
      </c>
      <c r="O96" s="27" t="s">
        <v>180</v>
      </c>
      <c r="P96" s="27">
        <v>262</v>
      </c>
      <c r="Q96" s="27" t="s">
        <v>127</v>
      </c>
      <c r="R96" s="27" t="s">
        <v>378</v>
      </c>
      <c r="S96" s="27" t="s">
        <v>225</v>
      </c>
      <c r="T96" s="27" t="s">
        <v>63</v>
      </c>
      <c r="U96" s="27">
        <v>10</v>
      </c>
      <c r="V96" s="27">
        <v>22</v>
      </c>
      <c r="W96" s="37">
        <v>-8.7000000000000001E-5</v>
      </c>
      <c r="X96" s="27">
        <v>1</v>
      </c>
      <c r="Y96" s="38">
        <v>-8.6000000000000003E-5</v>
      </c>
      <c r="Z96" s="27" t="s">
        <v>65</v>
      </c>
    </row>
    <row r="97" spans="2:26" x14ac:dyDescent="0.2">
      <c r="B97" s="27" t="s">
        <v>180</v>
      </c>
      <c r="C97" s="27">
        <v>262</v>
      </c>
      <c r="D97" s="27" t="s">
        <v>127</v>
      </c>
      <c r="E97" s="27" t="s">
        <v>107</v>
      </c>
      <c r="F97" s="27" t="s">
        <v>226</v>
      </c>
      <c r="G97" s="27" t="s">
        <v>64</v>
      </c>
      <c r="H97" s="27">
        <v>60</v>
      </c>
      <c r="I97" s="27">
        <v>15</v>
      </c>
      <c r="J97" s="37">
        <v>-4.2000000000000002E-4</v>
      </c>
      <c r="K97" s="27">
        <v>1</v>
      </c>
      <c r="L97" s="38">
        <v>4.5800000000000002E-4</v>
      </c>
      <c r="M97" s="27" t="s">
        <v>65</v>
      </c>
      <c r="O97" s="27" t="s">
        <v>180</v>
      </c>
      <c r="P97" s="27">
        <v>262</v>
      </c>
      <c r="Q97" s="27" t="s">
        <v>127</v>
      </c>
      <c r="R97" s="27" t="s">
        <v>378</v>
      </c>
      <c r="S97" s="27" t="s">
        <v>226</v>
      </c>
      <c r="T97" s="27" t="s">
        <v>64</v>
      </c>
      <c r="U97" s="27">
        <v>10</v>
      </c>
      <c r="V97" s="27">
        <v>15</v>
      </c>
      <c r="W97" s="37">
        <v>-4.2299999999999998E-4</v>
      </c>
      <c r="X97" s="27">
        <v>1</v>
      </c>
      <c r="Y97" s="38">
        <v>4.64E-4</v>
      </c>
      <c r="Z97" s="27" t="s">
        <v>65</v>
      </c>
    </row>
    <row r="98" spans="2:26" x14ac:dyDescent="0.2">
      <c r="B98" s="27" t="s">
        <v>180</v>
      </c>
      <c r="C98" s="27">
        <v>250</v>
      </c>
      <c r="D98" s="27" t="s">
        <v>126</v>
      </c>
      <c r="E98" s="27" t="s">
        <v>107</v>
      </c>
      <c r="F98" s="27" t="s">
        <v>227</v>
      </c>
      <c r="G98" s="27" t="s">
        <v>63</v>
      </c>
      <c r="H98" s="27">
        <v>60</v>
      </c>
      <c r="I98" s="27">
        <v>11</v>
      </c>
      <c r="J98" s="37">
        <v>-8.7299999999999997E-4</v>
      </c>
      <c r="K98" s="27">
        <v>4</v>
      </c>
      <c r="L98" s="38">
        <v>1.1119999999999999E-3</v>
      </c>
      <c r="M98" s="27" t="s">
        <v>65</v>
      </c>
      <c r="O98" s="27" t="s">
        <v>180</v>
      </c>
      <c r="P98" s="27">
        <v>250</v>
      </c>
      <c r="Q98" s="27" t="s">
        <v>126</v>
      </c>
      <c r="R98" s="27" t="s">
        <v>378</v>
      </c>
      <c r="S98" s="27" t="s">
        <v>227</v>
      </c>
      <c r="T98" s="27" t="s">
        <v>63</v>
      </c>
      <c r="U98" s="27">
        <v>10</v>
      </c>
      <c r="V98" s="27">
        <v>11</v>
      </c>
      <c r="W98" s="37">
        <v>-8.5599999999999999E-4</v>
      </c>
      <c r="X98" s="27">
        <v>4</v>
      </c>
      <c r="Y98" s="38">
        <v>1.073E-3</v>
      </c>
      <c r="Z98" s="27" t="s">
        <v>65</v>
      </c>
    </row>
    <row r="99" spans="2:26" x14ac:dyDescent="0.2">
      <c r="B99" s="27" t="s">
        <v>180</v>
      </c>
      <c r="C99" s="27">
        <v>250</v>
      </c>
      <c r="D99" s="27" t="s">
        <v>126</v>
      </c>
      <c r="E99" s="27" t="s">
        <v>107</v>
      </c>
      <c r="F99" s="27" t="s">
        <v>228</v>
      </c>
      <c r="G99" s="27" t="s">
        <v>64</v>
      </c>
      <c r="H99" s="27">
        <v>60</v>
      </c>
      <c r="I99" s="27">
        <v>14</v>
      </c>
      <c r="J99" s="37">
        <v>-7.5600000000000005E-4</v>
      </c>
      <c r="K99" s="27">
        <v>3</v>
      </c>
      <c r="L99" s="38">
        <v>8.8999999999999995E-4</v>
      </c>
      <c r="M99" s="27" t="s">
        <v>65</v>
      </c>
      <c r="O99" s="27" t="s">
        <v>180</v>
      </c>
      <c r="P99" s="27">
        <v>250</v>
      </c>
      <c r="Q99" s="27" t="s">
        <v>126</v>
      </c>
      <c r="R99" s="27" t="s">
        <v>378</v>
      </c>
      <c r="S99" s="27" t="s">
        <v>228</v>
      </c>
      <c r="T99" s="27" t="s">
        <v>64</v>
      </c>
      <c r="U99" s="27">
        <v>10</v>
      </c>
      <c r="V99" s="27">
        <v>14</v>
      </c>
      <c r="W99" s="37">
        <v>-7.4899999999999999E-4</v>
      </c>
      <c r="X99" s="27">
        <v>3</v>
      </c>
      <c r="Y99" s="38">
        <v>8.7600000000000004E-4</v>
      </c>
      <c r="Z99" s="27" t="s">
        <v>65</v>
      </c>
    </row>
    <row r="100" spans="2:26" x14ac:dyDescent="0.2">
      <c r="B100" s="27" t="s">
        <v>229</v>
      </c>
      <c r="C100" s="27">
        <v>65</v>
      </c>
      <c r="D100" s="27" t="s">
        <v>126</v>
      </c>
      <c r="E100" s="27" t="s">
        <v>107</v>
      </c>
      <c r="F100" s="27" t="s">
        <v>230</v>
      </c>
      <c r="G100" s="27" t="s">
        <v>63</v>
      </c>
      <c r="H100" s="27">
        <v>60</v>
      </c>
      <c r="I100" s="27">
        <v>16</v>
      </c>
      <c r="J100" s="37">
        <v>-3.1799999999999998E-4</v>
      </c>
      <c r="K100" s="27">
        <v>1</v>
      </c>
      <c r="L100" s="38">
        <v>-2.7500000000000002E-4</v>
      </c>
      <c r="M100" s="27" t="s">
        <v>65</v>
      </c>
      <c r="O100" s="27" t="s">
        <v>229</v>
      </c>
      <c r="P100" s="27">
        <v>65</v>
      </c>
      <c r="Q100" s="27" t="s">
        <v>126</v>
      </c>
      <c r="R100" s="27" t="s">
        <v>378</v>
      </c>
      <c r="S100" s="27" t="s">
        <v>230</v>
      </c>
      <c r="T100" s="27" t="s">
        <v>63</v>
      </c>
      <c r="U100" s="27">
        <v>10</v>
      </c>
      <c r="V100" s="27">
        <v>16</v>
      </c>
      <c r="W100" s="37">
        <v>-3.1199999999999999E-4</v>
      </c>
      <c r="X100" s="27">
        <v>1</v>
      </c>
      <c r="Y100" s="38">
        <v>-2.7E-4</v>
      </c>
      <c r="Z100" s="27" t="s">
        <v>65</v>
      </c>
    </row>
    <row r="101" spans="2:26" x14ac:dyDescent="0.2">
      <c r="B101" s="27" t="s">
        <v>229</v>
      </c>
      <c r="C101" s="27">
        <v>65</v>
      </c>
      <c r="D101" s="27" t="s">
        <v>126</v>
      </c>
      <c r="E101" s="27" t="s">
        <v>107</v>
      </c>
      <c r="F101" s="27" t="s">
        <v>231</v>
      </c>
      <c r="G101" s="27" t="s">
        <v>64</v>
      </c>
      <c r="H101" s="27">
        <v>60</v>
      </c>
      <c r="I101" s="27">
        <v>9</v>
      </c>
      <c r="J101" s="37">
        <v>-2.6200000000000003E-4</v>
      </c>
      <c r="K101" s="27">
        <v>6</v>
      </c>
      <c r="L101" s="38">
        <v>-2.2800000000000001E-4</v>
      </c>
      <c r="M101" s="27" t="s">
        <v>65</v>
      </c>
      <c r="O101" s="27" t="s">
        <v>229</v>
      </c>
      <c r="P101" s="27">
        <v>65</v>
      </c>
      <c r="Q101" s="27" t="s">
        <v>126</v>
      </c>
      <c r="R101" s="27" t="s">
        <v>378</v>
      </c>
      <c r="S101" s="27" t="s">
        <v>231</v>
      </c>
      <c r="T101" s="27" t="s">
        <v>64</v>
      </c>
      <c r="U101" s="27">
        <v>10</v>
      </c>
      <c r="V101" s="27">
        <v>9</v>
      </c>
      <c r="W101" s="37">
        <v>-2.6200000000000003E-4</v>
      </c>
      <c r="X101" s="27">
        <v>6</v>
      </c>
      <c r="Y101" s="38">
        <v>-2.2900000000000001E-4</v>
      </c>
      <c r="Z101" s="27" t="s">
        <v>65</v>
      </c>
    </row>
    <row r="102" spans="2:26" x14ac:dyDescent="0.2">
      <c r="B102" s="27" t="s">
        <v>229</v>
      </c>
      <c r="C102" s="27">
        <v>77</v>
      </c>
      <c r="D102" s="27" t="s">
        <v>127</v>
      </c>
      <c r="E102" s="27" t="s">
        <v>107</v>
      </c>
      <c r="F102" s="27" t="s">
        <v>232</v>
      </c>
      <c r="G102" s="27" t="s">
        <v>63</v>
      </c>
      <c r="H102" s="27">
        <v>60</v>
      </c>
      <c r="I102" s="27">
        <v>17</v>
      </c>
      <c r="J102" s="37">
        <v>-9.5000000000000005E-5</v>
      </c>
      <c r="K102" s="27">
        <v>3</v>
      </c>
      <c r="L102" s="38">
        <v>-9.5000000000000005E-5</v>
      </c>
      <c r="M102" s="27" t="s">
        <v>65</v>
      </c>
      <c r="O102" s="27" t="s">
        <v>229</v>
      </c>
      <c r="P102" s="27">
        <v>77</v>
      </c>
      <c r="Q102" s="27" t="s">
        <v>127</v>
      </c>
      <c r="R102" s="27" t="s">
        <v>378</v>
      </c>
      <c r="S102" s="27" t="s">
        <v>232</v>
      </c>
      <c r="T102" s="27" t="s">
        <v>63</v>
      </c>
      <c r="U102" s="27">
        <v>10</v>
      </c>
      <c r="V102" s="27">
        <v>17</v>
      </c>
      <c r="W102" s="37">
        <v>-8.7000000000000001E-5</v>
      </c>
      <c r="X102" s="27">
        <v>3</v>
      </c>
      <c r="Y102" s="38">
        <v>-8.6000000000000003E-5</v>
      </c>
      <c r="Z102" s="27" t="s">
        <v>65</v>
      </c>
    </row>
    <row r="103" spans="2:26" x14ac:dyDescent="0.2">
      <c r="B103" s="27" t="s">
        <v>229</v>
      </c>
      <c r="C103" s="27">
        <v>77</v>
      </c>
      <c r="D103" s="27" t="s">
        <v>127</v>
      </c>
      <c r="E103" s="27" t="s">
        <v>107</v>
      </c>
      <c r="F103" s="27" t="s">
        <v>233</v>
      </c>
      <c r="G103" s="27" t="s">
        <v>64</v>
      </c>
      <c r="H103" s="27">
        <v>60</v>
      </c>
      <c r="I103" s="27">
        <v>20</v>
      </c>
      <c r="J103" s="37">
        <v>-2.04E-4</v>
      </c>
      <c r="K103" s="27">
        <v>4</v>
      </c>
      <c r="L103" s="38">
        <v>-2.05E-4</v>
      </c>
      <c r="M103" s="27" t="s">
        <v>65</v>
      </c>
      <c r="O103" s="27" t="s">
        <v>229</v>
      </c>
      <c r="P103" s="27">
        <v>77</v>
      </c>
      <c r="Q103" s="27" t="s">
        <v>127</v>
      </c>
      <c r="R103" s="27" t="s">
        <v>378</v>
      </c>
      <c r="S103" s="27" t="s">
        <v>233</v>
      </c>
      <c r="T103" s="27" t="s">
        <v>64</v>
      </c>
      <c r="U103" s="27">
        <v>10</v>
      </c>
      <c r="V103" s="27">
        <v>20</v>
      </c>
      <c r="W103" s="37">
        <v>-2.1100000000000001E-4</v>
      </c>
      <c r="X103" s="27">
        <v>4</v>
      </c>
      <c r="Y103" s="38">
        <v>-2.1100000000000001E-4</v>
      </c>
      <c r="Z103" s="27" t="s">
        <v>65</v>
      </c>
    </row>
    <row r="104" spans="2:26" x14ac:dyDescent="0.2">
      <c r="B104" s="27" t="s">
        <v>229</v>
      </c>
      <c r="C104" s="27">
        <v>73</v>
      </c>
      <c r="D104" s="27" t="s">
        <v>128</v>
      </c>
      <c r="E104" s="27" t="s">
        <v>107</v>
      </c>
      <c r="F104" s="27" t="s">
        <v>234</v>
      </c>
      <c r="G104" s="27" t="s">
        <v>63</v>
      </c>
      <c r="H104" s="27">
        <v>60</v>
      </c>
      <c r="I104" s="27">
        <v>22</v>
      </c>
      <c r="J104" s="37">
        <v>-1.45E-4</v>
      </c>
      <c r="K104" s="27">
        <v>1</v>
      </c>
      <c r="L104" s="38">
        <v>-1.2799999999999999E-4</v>
      </c>
      <c r="M104" s="27" t="s">
        <v>65</v>
      </c>
      <c r="O104" s="27" t="s">
        <v>229</v>
      </c>
      <c r="P104" s="27">
        <v>73</v>
      </c>
      <c r="Q104" s="27" t="s">
        <v>128</v>
      </c>
      <c r="R104" s="27" t="s">
        <v>378</v>
      </c>
      <c r="S104" s="27" t="s">
        <v>234</v>
      </c>
      <c r="T104" s="27" t="s">
        <v>63</v>
      </c>
      <c r="U104" s="27">
        <v>10</v>
      </c>
      <c r="V104" s="27">
        <v>22</v>
      </c>
      <c r="W104" s="37">
        <v>-1.4100000000000001E-4</v>
      </c>
      <c r="X104" s="27">
        <v>1</v>
      </c>
      <c r="Y104" s="38">
        <v>-1.25E-4</v>
      </c>
      <c r="Z104" s="27" t="s">
        <v>65</v>
      </c>
    </row>
    <row r="105" spans="2:26" x14ac:dyDescent="0.2">
      <c r="B105" s="27" t="s">
        <v>229</v>
      </c>
      <c r="C105" s="27">
        <v>73</v>
      </c>
      <c r="D105" s="27" t="s">
        <v>128</v>
      </c>
      <c r="E105" s="27" t="s">
        <v>107</v>
      </c>
      <c r="F105" s="27" t="s">
        <v>235</v>
      </c>
      <c r="G105" s="27" t="s">
        <v>64</v>
      </c>
      <c r="H105" s="27">
        <v>60</v>
      </c>
      <c r="I105" s="27">
        <v>15</v>
      </c>
      <c r="J105" s="37">
        <v>-1.5799999999999999E-4</v>
      </c>
      <c r="K105" s="27">
        <v>10</v>
      </c>
      <c r="L105" s="38">
        <v>-1.3799999999999999E-4</v>
      </c>
      <c r="M105" s="27" t="s">
        <v>65</v>
      </c>
      <c r="O105" s="27" t="s">
        <v>229</v>
      </c>
      <c r="P105" s="27">
        <v>73</v>
      </c>
      <c r="Q105" s="27" t="s">
        <v>128</v>
      </c>
      <c r="R105" s="27" t="s">
        <v>378</v>
      </c>
      <c r="S105" s="27" t="s">
        <v>235</v>
      </c>
      <c r="T105" s="27" t="s">
        <v>64</v>
      </c>
      <c r="U105" s="27">
        <v>10</v>
      </c>
      <c r="V105" s="27">
        <v>15</v>
      </c>
      <c r="W105" s="37">
        <v>-1.6000000000000001E-4</v>
      </c>
      <c r="X105" s="27">
        <v>11</v>
      </c>
      <c r="Y105" s="38">
        <v>-1.3999999999999999E-4</v>
      </c>
      <c r="Z105" s="27" t="s">
        <v>65</v>
      </c>
    </row>
    <row r="106" spans="2:26" x14ac:dyDescent="0.2">
      <c r="B106" s="27" t="s">
        <v>229</v>
      </c>
      <c r="C106" s="27">
        <v>74</v>
      </c>
      <c r="D106" s="27" t="s">
        <v>128</v>
      </c>
      <c r="E106" s="27" t="s">
        <v>107</v>
      </c>
      <c r="F106" s="27" t="s">
        <v>236</v>
      </c>
      <c r="G106" s="27" t="s">
        <v>63</v>
      </c>
      <c r="H106" s="27">
        <v>60</v>
      </c>
      <c r="I106" s="27">
        <v>17</v>
      </c>
      <c r="J106" s="37">
        <v>-1.44E-4</v>
      </c>
      <c r="K106" s="27">
        <v>3</v>
      </c>
      <c r="L106" s="38">
        <v>-1.27E-4</v>
      </c>
      <c r="M106" s="27" t="s">
        <v>65</v>
      </c>
      <c r="O106" s="27" t="s">
        <v>229</v>
      </c>
      <c r="P106" s="27">
        <v>74</v>
      </c>
      <c r="Q106" s="27" t="s">
        <v>128</v>
      </c>
      <c r="R106" s="27" t="s">
        <v>378</v>
      </c>
      <c r="S106" s="27" t="s">
        <v>236</v>
      </c>
      <c r="T106" s="27" t="s">
        <v>63</v>
      </c>
      <c r="U106" s="27">
        <v>10</v>
      </c>
      <c r="V106" s="27">
        <v>17</v>
      </c>
      <c r="W106" s="37">
        <v>-1.4100000000000001E-4</v>
      </c>
      <c r="X106" s="27">
        <v>5</v>
      </c>
      <c r="Y106" s="38">
        <v>-1.25E-4</v>
      </c>
      <c r="Z106" s="27" t="s">
        <v>65</v>
      </c>
    </row>
    <row r="107" spans="2:26" x14ac:dyDescent="0.2">
      <c r="B107" s="27" t="s">
        <v>229</v>
      </c>
      <c r="C107" s="27">
        <v>74</v>
      </c>
      <c r="D107" s="27" t="s">
        <v>128</v>
      </c>
      <c r="E107" s="27" t="s">
        <v>107</v>
      </c>
      <c r="F107" s="27" t="s">
        <v>237</v>
      </c>
      <c r="G107" s="27" t="s">
        <v>64</v>
      </c>
      <c r="H107" s="27">
        <v>60</v>
      </c>
      <c r="I107" s="27">
        <v>18</v>
      </c>
      <c r="J107" s="37">
        <v>-1.5699999999999999E-4</v>
      </c>
      <c r="K107" s="27">
        <v>7</v>
      </c>
      <c r="L107" s="38">
        <v>-1.3799999999999999E-4</v>
      </c>
      <c r="M107" s="27" t="s">
        <v>65</v>
      </c>
      <c r="O107" s="27" t="s">
        <v>229</v>
      </c>
      <c r="P107" s="27">
        <v>74</v>
      </c>
      <c r="Q107" s="27" t="s">
        <v>128</v>
      </c>
      <c r="R107" s="27" t="s">
        <v>378</v>
      </c>
      <c r="S107" s="27" t="s">
        <v>237</v>
      </c>
      <c r="T107" s="27" t="s">
        <v>64</v>
      </c>
      <c r="U107" s="27">
        <v>10</v>
      </c>
      <c r="V107" s="27">
        <v>20</v>
      </c>
      <c r="W107" s="37">
        <v>-1.6000000000000001E-4</v>
      </c>
      <c r="X107" s="27">
        <v>7</v>
      </c>
      <c r="Y107" s="38">
        <v>-1.3999999999999999E-4</v>
      </c>
      <c r="Z107" s="27" t="s">
        <v>65</v>
      </c>
    </row>
    <row r="108" spans="2:26" x14ac:dyDescent="0.2">
      <c r="B108" s="27" t="s">
        <v>229</v>
      </c>
      <c r="C108" s="27">
        <v>78</v>
      </c>
      <c r="D108" s="27" t="s">
        <v>127</v>
      </c>
      <c r="E108" s="27" t="s">
        <v>107</v>
      </c>
      <c r="F108" s="27" t="s">
        <v>238</v>
      </c>
      <c r="G108" s="27" t="s">
        <v>63</v>
      </c>
      <c r="H108" s="27">
        <v>60</v>
      </c>
      <c r="I108" s="27">
        <v>22</v>
      </c>
      <c r="J108" s="37">
        <v>-9.6000000000000002E-5</v>
      </c>
      <c r="K108" s="27">
        <v>1</v>
      </c>
      <c r="L108" s="38">
        <v>-9.6000000000000002E-5</v>
      </c>
      <c r="M108" s="27" t="s">
        <v>65</v>
      </c>
      <c r="O108" s="27" t="s">
        <v>229</v>
      </c>
      <c r="P108" s="27">
        <v>78</v>
      </c>
      <c r="Q108" s="27" t="s">
        <v>127</v>
      </c>
      <c r="R108" s="27" t="s">
        <v>378</v>
      </c>
      <c r="S108" s="27" t="s">
        <v>238</v>
      </c>
      <c r="T108" s="27" t="s">
        <v>63</v>
      </c>
      <c r="U108" s="27">
        <v>10</v>
      </c>
      <c r="V108" s="27">
        <v>22</v>
      </c>
      <c r="W108" s="37">
        <v>-8.7000000000000001E-5</v>
      </c>
      <c r="X108" s="27">
        <v>1</v>
      </c>
      <c r="Y108" s="38">
        <v>-8.6000000000000003E-5</v>
      </c>
      <c r="Z108" s="27" t="s">
        <v>65</v>
      </c>
    </row>
    <row r="109" spans="2:26" x14ac:dyDescent="0.2">
      <c r="B109" s="27" t="s">
        <v>229</v>
      </c>
      <c r="C109" s="27">
        <v>78</v>
      </c>
      <c r="D109" s="27" t="s">
        <v>127</v>
      </c>
      <c r="E109" s="27" t="s">
        <v>107</v>
      </c>
      <c r="F109" s="27" t="s">
        <v>239</v>
      </c>
      <c r="G109" s="27" t="s">
        <v>64</v>
      </c>
      <c r="H109" s="27">
        <v>60</v>
      </c>
      <c r="I109" s="27">
        <v>15</v>
      </c>
      <c r="J109" s="37">
        <v>-2.05E-4</v>
      </c>
      <c r="K109" s="27">
        <v>6</v>
      </c>
      <c r="L109" s="38">
        <v>-2.05E-4</v>
      </c>
      <c r="M109" s="27" t="s">
        <v>65</v>
      </c>
      <c r="O109" s="27" t="s">
        <v>229</v>
      </c>
      <c r="P109" s="27">
        <v>78</v>
      </c>
      <c r="Q109" s="27" t="s">
        <v>127</v>
      </c>
      <c r="R109" s="27" t="s">
        <v>378</v>
      </c>
      <c r="S109" s="27" t="s">
        <v>239</v>
      </c>
      <c r="T109" s="27" t="s">
        <v>64</v>
      </c>
      <c r="U109" s="27">
        <v>10</v>
      </c>
      <c r="V109" s="27">
        <v>15</v>
      </c>
      <c r="W109" s="37">
        <v>-2.1100000000000001E-4</v>
      </c>
      <c r="X109" s="27">
        <v>6</v>
      </c>
      <c r="Y109" s="38">
        <v>-2.1100000000000001E-4</v>
      </c>
      <c r="Z109" s="27" t="s">
        <v>65</v>
      </c>
    </row>
    <row r="110" spans="2:26" x14ac:dyDescent="0.2">
      <c r="B110" s="27" t="s">
        <v>229</v>
      </c>
      <c r="C110" s="27">
        <v>66</v>
      </c>
      <c r="D110" s="27" t="s">
        <v>126</v>
      </c>
      <c r="E110" s="27" t="s">
        <v>107</v>
      </c>
      <c r="F110" s="27" t="s">
        <v>240</v>
      </c>
      <c r="G110" s="27" t="s">
        <v>63</v>
      </c>
      <c r="H110" s="27">
        <v>60</v>
      </c>
      <c r="I110" s="27">
        <v>11</v>
      </c>
      <c r="J110" s="37">
        <v>-3.1500000000000001E-4</v>
      </c>
      <c r="K110" s="27">
        <v>3</v>
      </c>
      <c r="L110" s="38">
        <v>-2.72E-4</v>
      </c>
      <c r="M110" s="27" t="s">
        <v>65</v>
      </c>
      <c r="O110" s="27" t="s">
        <v>229</v>
      </c>
      <c r="P110" s="27">
        <v>66</v>
      </c>
      <c r="Q110" s="27" t="s">
        <v>126</v>
      </c>
      <c r="R110" s="27" t="s">
        <v>378</v>
      </c>
      <c r="S110" s="27" t="s">
        <v>240</v>
      </c>
      <c r="T110" s="27" t="s">
        <v>63</v>
      </c>
      <c r="U110" s="27">
        <v>10</v>
      </c>
      <c r="V110" s="27">
        <v>11</v>
      </c>
      <c r="W110" s="37">
        <v>-3.1199999999999999E-4</v>
      </c>
      <c r="X110" s="27">
        <v>3</v>
      </c>
      <c r="Y110" s="38">
        <v>-2.7E-4</v>
      </c>
      <c r="Z110" s="27" t="s">
        <v>65</v>
      </c>
    </row>
    <row r="111" spans="2:26" x14ac:dyDescent="0.2">
      <c r="B111" s="27" t="s">
        <v>229</v>
      </c>
      <c r="C111" s="27">
        <v>66</v>
      </c>
      <c r="D111" s="27" t="s">
        <v>126</v>
      </c>
      <c r="E111" s="27" t="s">
        <v>107</v>
      </c>
      <c r="F111" s="27" t="s">
        <v>241</v>
      </c>
      <c r="G111" s="27" t="s">
        <v>64</v>
      </c>
      <c r="H111" s="27">
        <v>60</v>
      </c>
      <c r="I111" s="27">
        <v>14</v>
      </c>
      <c r="J111" s="37">
        <v>-2.5999999999999998E-4</v>
      </c>
      <c r="K111" s="27">
        <v>4</v>
      </c>
      <c r="L111" s="38">
        <v>-2.2599999999999999E-4</v>
      </c>
      <c r="M111" s="27" t="s">
        <v>65</v>
      </c>
      <c r="O111" s="27" t="s">
        <v>229</v>
      </c>
      <c r="P111" s="27">
        <v>66</v>
      </c>
      <c r="Q111" s="27" t="s">
        <v>126</v>
      </c>
      <c r="R111" s="27" t="s">
        <v>378</v>
      </c>
      <c r="S111" s="27" t="s">
        <v>241</v>
      </c>
      <c r="T111" s="27" t="s">
        <v>64</v>
      </c>
      <c r="U111" s="27">
        <v>10</v>
      </c>
      <c r="V111" s="27">
        <v>14</v>
      </c>
      <c r="W111" s="37">
        <v>-2.63E-4</v>
      </c>
      <c r="X111" s="27">
        <v>4</v>
      </c>
      <c r="Y111" s="38">
        <v>-2.2900000000000001E-4</v>
      </c>
      <c r="Z111" s="27" t="s">
        <v>65</v>
      </c>
    </row>
    <row r="112" spans="2:26" x14ac:dyDescent="0.2">
      <c r="B112" s="27" t="s">
        <v>229</v>
      </c>
      <c r="C112" s="27">
        <v>82</v>
      </c>
      <c r="D112" s="27" t="s">
        <v>127</v>
      </c>
      <c r="E112" s="27" t="s">
        <v>107</v>
      </c>
      <c r="F112" s="27" t="s">
        <v>242</v>
      </c>
      <c r="G112" s="27" t="s">
        <v>63</v>
      </c>
      <c r="H112" s="27">
        <v>60</v>
      </c>
      <c r="I112" s="27">
        <v>22</v>
      </c>
      <c r="J112" s="37">
        <v>-3.2699999999999998E-4</v>
      </c>
      <c r="K112" s="27">
        <v>1</v>
      </c>
      <c r="L112" s="38">
        <v>-3.1100000000000002E-4</v>
      </c>
      <c r="M112" s="27" t="s">
        <v>65</v>
      </c>
      <c r="O112" s="27" t="s">
        <v>229</v>
      </c>
      <c r="P112" s="27">
        <v>82</v>
      </c>
      <c r="Q112" s="27" t="s">
        <v>127</v>
      </c>
      <c r="R112" s="27" t="s">
        <v>378</v>
      </c>
      <c r="S112" s="27" t="s">
        <v>242</v>
      </c>
      <c r="T112" s="27" t="s">
        <v>63</v>
      </c>
      <c r="U112" s="27">
        <v>10</v>
      </c>
      <c r="V112" s="27">
        <v>22</v>
      </c>
      <c r="W112" s="37">
        <v>-3.1599999999999998E-4</v>
      </c>
      <c r="X112" s="27">
        <v>1</v>
      </c>
      <c r="Y112" s="38">
        <v>-2.9999999999999997E-4</v>
      </c>
      <c r="Z112" s="27" t="s">
        <v>65</v>
      </c>
    </row>
    <row r="113" spans="2:26" x14ac:dyDescent="0.2">
      <c r="B113" s="27" t="s">
        <v>229</v>
      </c>
      <c r="C113" s="27">
        <v>82</v>
      </c>
      <c r="D113" s="27" t="s">
        <v>127</v>
      </c>
      <c r="E113" s="27" t="s">
        <v>107</v>
      </c>
      <c r="F113" s="27" t="s">
        <v>243</v>
      </c>
      <c r="G113" s="27" t="s">
        <v>64</v>
      </c>
      <c r="H113" s="27">
        <v>60</v>
      </c>
      <c r="I113" s="27">
        <v>15</v>
      </c>
      <c r="J113" s="37">
        <v>-3.8000000000000002E-4</v>
      </c>
      <c r="K113" s="27">
        <v>6</v>
      </c>
      <c r="L113" s="38">
        <v>-3.68E-4</v>
      </c>
      <c r="M113" s="27" t="s">
        <v>65</v>
      </c>
      <c r="O113" s="27" t="s">
        <v>229</v>
      </c>
      <c r="P113" s="27">
        <v>82</v>
      </c>
      <c r="Q113" s="27" t="s">
        <v>127</v>
      </c>
      <c r="R113" s="27" t="s">
        <v>378</v>
      </c>
      <c r="S113" s="27" t="s">
        <v>243</v>
      </c>
      <c r="T113" s="27" t="s">
        <v>64</v>
      </c>
      <c r="U113" s="27">
        <v>10</v>
      </c>
      <c r="V113" s="27">
        <v>15</v>
      </c>
      <c r="W113" s="37">
        <v>-3.8699999999999997E-4</v>
      </c>
      <c r="X113" s="27">
        <v>6</v>
      </c>
      <c r="Y113" s="38">
        <v>-3.7500000000000001E-4</v>
      </c>
      <c r="Z113" s="27" t="s">
        <v>65</v>
      </c>
    </row>
    <row r="114" spans="2:26" x14ac:dyDescent="0.2">
      <c r="B114" s="27" t="s">
        <v>229</v>
      </c>
      <c r="C114" s="27">
        <v>67</v>
      </c>
      <c r="D114" s="27" t="s">
        <v>128</v>
      </c>
      <c r="E114" s="27" t="s">
        <v>107</v>
      </c>
      <c r="F114" s="27" t="s">
        <v>244</v>
      </c>
      <c r="G114" s="27" t="s">
        <v>63</v>
      </c>
      <c r="H114" s="27">
        <v>60</v>
      </c>
      <c r="I114" s="27">
        <v>22</v>
      </c>
      <c r="J114" s="37">
        <v>-5.9299999999999999E-4</v>
      </c>
      <c r="K114" s="27">
        <v>1</v>
      </c>
      <c r="L114" s="38">
        <v>-4.8799999999999999E-4</v>
      </c>
      <c r="M114" s="27" t="s">
        <v>65</v>
      </c>
      <c r="O114" s="27" t="s">
        <v>229</v>
      </c>
      <c r="P114" s="27">
        <v>67</v>
      </c>
      <c r="Q114" s="27" t="s">
        <v>128</v>
      </c>
      <c r="R114" s="27" t="s">
        <v>378</v>
      </c>
      <c r="S114" s="27" t="s">
        <v>244</v>
      </c>
      <c r="T114" s="27" t="s">
        <v>63</v>
      </c>
      <c r="U114" s="27">
        <v>10</v>
      </c>
      <c r="V114" s="27">
        <v>17</v>
      </c>
      <c r="W114" s="37">
        <v>-5.8500000000000002E-4</v>
      </c>
      <c r="X114" s="27">
        <v>1</v>
      </c>
      <c r="Y114" s="38">
        <v>-4.8200000000000001E-4</v>
      </c>
      <c r="Z114" s="27" t="s">
        <v>65</v>
      </c>
    </row>
    <row r="115" spans="2:26" x14ac:dyDescent="0.2">
      <c r="B115" s="27" t="s">
        <v>229</v>
      </c>
      <c r="C115" s="27">
        <v>67</v>
      </c>
      <c r="D115" s="27" t="s">
        <v>128</v>
      </c>
      <c r="E115" s="27" t="s">
        <v>107</v>
      </c>
      <c r="F115" s="27" t="s">
        <v>245</v>
      </c>
      <c r="G115" s="27" t="s">
        <v>64</v>
      </c>
      <c r="H115" s="27">
        <v>60</v>
      </c>
      <c r="I115" s="27">
        <v>15</v>
      </c>
      <c r="J115" s="37">
        <v>-4.5800000000000002E-4</v>
      </c>
      <c r="K115" s="27">
        <v>7</v>
      </c>
      <c r="L115" s="38">
        <v>-3.9399999999999998E-4</v>
      </c>
      <c r="M115" s="27" t="s">
        <v>65</v>
      </c>
      <c r="O115" s="27" t="s">
        <v>229</v>
      </c>
      <c r="P115" s="27">
        <v>67</v>
      </c>
      <c r="Q115" s="27" t="s">
        <v>128</v>
      </c>
      <c r="R115" s="27" t="s">
        <v>378</v>
      </c>
      <c r="S115" s="27" t="s">
        <v>245</v>
      </c>
      <c r="T115" s="27" t="s">
        <v>64</v>
      </c>
      <c r="U115" s="27">
        <v>10</v>
      </c>
      <c r="V115" s="27">
        <v>15</v>
      </c>
      <c r="W115" s="37">
        <v>-4.5800000000000002E-4</v>
      </c>
      <c r="X115" s="27">
        <v>7</v>
      </c>
      <c r="Y115" s="38">
        <v>-3.9300000000000001E-4</v>
      </c>
      <c r="Z115" s="27" t="s">
        <v>65</v>
      </c>
    </row>
    <row r="116" spans="2:26" x14ac:dyDescent="0.2">
      <c r="B116" s="27" t="s">
        <v>229</v>
      </c>
      <c r="C116" s="27">
        <v>85</v>
      </c>
      <c r="D116" s="27" t="s">
        <v>127</v>
      </c>
      <c r="E116" s="27" t="s">
        <v>107</v>
      </c>
      <c r="F116" s="27" t="s">
        <v>246</v>
      </c>
      <c r="G116" s="27" t="s">
        <v>63</v>
      </c>
      <c r="H116" s="27">
        <v>60</v>
      </c>
      <c r="I116" s="27">
        <v>17</v>
      </c>
      <c r="J116" s="37">
        <v>-3.3799999999999998E-4</v>
      </c>
      <c r="K116" s="27">
        <v>3</v>
      </c>
      <c r="L116" s="38">
        <v>-3.39E-4</v>
      </c>
      <c r="M116" s="27" t="s">
        <v>65</v>
      </c>
      <c r="O116" s="27" t="s">
        <v>229</v>
      </c>
      <c r="P116" s="27">
        <v>85</v>
      </c>
      <c r="Q116" s="27" t="s">
        <v>127</v>
      </c>
      <c r="R116" s="27" t="s">
        <v>378</v>
      </c>
      <c r="S116" s="27" t="s">
        <v>246</v>
      </c>
      <c r="T116" s="27" t="s">
        <v>63</v>
      </c>
      <c r="U116" s="27">
        <v>10</v>
      </c>
      <c r="V116" s="27">
        <v>17</v>
      </c>
      <c r="W116" s="37">
        <v>-3.2899999999999997E-4</v>
      </c>
      <c r="X116" s="27">
        <v>3</v>
      </c>
      <c r="Y116" s="38">
        <v>-3.2899999999999997E-4</v>
      </c>
      <c r="Z116" s="27" t="s">
        <v>65</v>
      </c>
    </row>
    <row r="117" spans="2:26" x14ac:dyDescent="0.2">
      <c r="B117" s="27" t="s">
        <v>229</v>
      </c>
      <c r="C117" s="27">
        <v>85</v>
      </c>
      <c r="D117" s="27" t="s">
        <v>127</v>
      </c>
      <c r="E117" s="27" t="s">
        <v>107</v>
      </c>
      <c r="F117" s="27" t="s">
        <v>247</v>
      </c>
      <c r="G117" s="27" t="s">
        <v>64</v>
      </c>
      <c r="H117" s="27">
        <v>60</v>
      </c>
      <c r="I117" s="27">
        <v>20</v>
      </c>
      <c r="J117" s="37">
        <v>-3.88E-4</v>
      </c>
      <c r="K117" s="27">
        <v>4</v>
      </c>
      <c r="L117" s="38">
        <v>-3.8900000000000002E-4</v>
      </c>
      <c r="M117" s="27" t="s">
        <v>65</v>
      </c>
      <c r="O117" s="27" t="s">
        <v>229</v>
      </c>
      <c r="P117" s="27">
        <v>85</v>
      </c>
      <c r="Q117" s="27" t="s">
        <v>127</v>
      </c>
      <c r="R117" s="27" t="s">
        <v>378</v>
      </c>
      <c r="S117" s="27" t="s">
        <v>247</v>
      </c>
      <c r="T117" s="27" t="s">
        <v>64</v>
      </c>
      <c r="U117" s="27">
        <v>10</v>
      </c>
      <c r="V117" s="27">
        <v>20</v>
      </c>
      <c r="W117" s="37">
        <v>-3.9399999999999998E-4</v>
      </c>
      <c r="X117" s="27">
        <v>4</v>
      </c>
      <c r="Y117" s="38">
        <v>-3.9500000000000001E-4</v>
      </c>
      <c r="Z117" s="27" t="s">
        <v>65</v>
      </c>
    </row>
    <row r="118" spans="2:26" x14ac:dyDescent="0.2">
      <c r="B118" s="27" t="s">
        <v>229</v>
      </c>
      <c r="C118" s="27">
        <v>86</v>
      </c>
      <c r="D118" s="27" t="s">
        <v>127</v>
      </c>
      <c r="E118" s="27" t="s">
        <v>107</v>
      </c>
      <c r="F118" s="27" t="s">
        <v>248</v>
      </c>
      <c r="G118" s="27" t="s">
        <v>63</v>
      </c>
      <c r="H118" s="27">
        <v>60</v>
      </c>
      <c r="I118" s="27">
        <v>22</v>
      </c>
      <c r="J118" s="37">
        <v>-3.3799999999999998E-4</v>
      </c>
      <c r="K118" s="27">
        <v>1</v>
      </c>
      <c r="L118" s="38">
        <v>-3.39E-4</v>
      </c>
      <c r="M118" s="27" t="s">
        <v>65</v>
      </c>
      <c r="O118" s="27" t="s">
        <v>229</v>
      </c>
      <c r="P118" s="27">
        <v>86</v>
      </c>
      <c r="Q118" s="27" t="s">
        <v>127</v>
      </c>
      <c r="R118" s="27" t="s">
        <v>378</v>
      </c>
      <c r="S118" s="27" t="s">
        <v>248</v>
      </c>
      <c r="T118" s="27" t="s">
        <v>63</v>
      </c>
      <c r="U118" s="27">
        <v>10</v>
      </c>
      <c r="V118" s="27">
        <v>22</v>
      </c>
      <c r="W118" s="37">
        <v>-3.2899999999999997E-4</v>
      </c>
      <c r="X118" s="27">
        <v>1</v>
      </c>
      <c r="Y118" s="38">
        <v>-3.3E-4</v>
      </c>
      <c r="Z118" s="27" t="s">
        <v>65</v>
      </c>
    </row>
    <row r="119" spans="2:26" x14ac:dyDescent="0.2">
      <c r="B119" s="27" t="s">
        <v>229</v>
      </c>
      <c r="C119" s="27">
        <v>86</v>
      </c>
      <c r="D119" s="27" t="s">
        <v>127</v>
      </c>
      <c r="E119" s="27" t="s">
        <v>107</v>
      </c>
      <c r="F119" s="27" t="s">
        <v>249</v>
      </c>
      <c r="G119" s="27" t="s">
        <v>64</v>
      </c>
      <c r="H119" s="27">
        <v>60</v>
      </c>
      <c r="I119" s="27">
        <v>15</v>
      </c>
      <c r="J119" s="37">
        <v>-3.88E-4</v>
      </c>
      <c r="K119" s="27">
        <v>6</v>
      </c>
      <c r="L119" s="38">
        <v>-3.8900000000000002E-4</v>
      </c>
      <c r="M119" s="27" t="s">
        <v>65</v>
      </c>
      <c r="O119" s="27" t="s">
        <v>229</v>
      </c>
      <c r="P119" s="27">
        <v>86</v>
      </c>
      <c r="Q119" s="27" t="s">
        <v>127</v>
      </c>
      <c r="R119" s="27" t="s">
        <v>378</v>
      </c>
      <c r="S119" s="27" t="s">
        <v>249</v>
      </c>
      <c r="T119" s="27" t="s">
        <v>64</v>
      </c>
      <c r="U119" s="27">
        <v>10</v>
      </c>
      <c r="V119" s="27">
        <v>15</v>
      </c>
      <c r="W119" s="37">
        <v>-3.9500000000000001E-4</v>
      </c>
      <c r="X119" s="27">
        <v>6</v>
      </c>
      <c r="Y119" s="38">
        <v>-3.9599999999999998E-4</v>
      </c>
      <c r="Z119" s="27" t="s">
        <v>65</v>
      </c>
    </row>
    <row r="120" spans="2:26" x14ac:dyDescent="0.2">
      <c r="B120" s="27" t="s">
        <v>229</v>
      </c>
      <c r="C120" s="27">
        <v>69</v>
      </c>
      <c r="D120" s="27" t="s">
        <v>128</v>
      </c>
      <c r="E120" s="27" t="s">
        <v>107</v>
      </c>
      <c r="F120" s="27" t="s">
        <v>250</v>
      </c>
      <c r="G120" s="27" t="s">
        <v>63</v>
      </c>
      <c r="H120" s="27">
        <v>60</v>
      </c>
      <c r="I120" s="27">
        <v>17</v>
      </c>
      <c r="J120" s="37">
        <v>-5.9100000000000005E-4</v>
      </c>
      <c r="K120" s="27">
        <v>1</v>
      </c>
      <c r="L120" s="38">
        <v>-4.86E-4</v>
      </c>
      <c r="M120" s="27" t="s">
        <v>65</v>
      </c>
      <c r="O120" s="27" t="s">
        <v>229</v>
      </c>
      <c r="P120" s="27">
        <v>69</v>
      </c>
      <c r="Q120" s="27" t="s">
        <v>128</v>
      </c>
      <c r="R120" s="27" t="s">
        <v>378</v>
      </c>
      <c r="S120" s="27" t="s">
        <v>250</v>
      </c>
      <c r="T120" s="27" t="s">
        <v>63</v>
      </c>
      <c r="U120" s="27">
        <v>10</v>
      </c>
      <c r="V120" s="27">
        <v>17</v>
      </c>
      <c r="W120" s="37">
        <v>-5.8500000000000002E-4</v>
      </c>
      <c r="X120" s="27">
        <v>1</v>
      </c>
      <c r="Y120" s="38">
        <v>-4.8200000000000001E-4</v>
      </c>
      <c r="Z120" s="27" t="s">
        <v>65</v>
      </c>
    </row>
    <row r="121" spans="2:26" x14ac:dyDescent="0.2">
      <c r="B121" s="27" t="s">
        <v>229</v>
      </c>
      <c r="C121" s="27">
        <v>69</v>
      </c>
      <c r="D121" s="27" t="s">
        <v>128</v>
      </c>
      <c r="E121" s="27" t="s">
        <v>107</v>
      </c>
      <c r="F121" s="27" t="s">
        <v>251</v>
      </c>
      <c r="G121" s="27" t="s">
        <v>64</v>
      </c>
      <c r="H121" s="27">
        <v>60</v>
      </c>
      <c r="I121" s="27">
        <v>15</v>
      </c>
      <c r="J121" s="37">
        <v>-4.57E-4</v>
      </c>
      <c r="K121" s="27">
        <v>7</v>
      </c>
      <c r="L121" s="38">
        <v>-3.9300000000000001E-4</v>
      </c>
      <c r="M121" s="27" t="s">
        <v>65</v>
      </c>
      <c r="O121" s="27" t="s">
        <v>229</v>
      </c>
      <c r="P121" s="27">
        <v>69</v>
      </c>
      <c r="Q121" s="27" t="s">
        <v>128</v>
      </c>
      <c r="R121" s="27" t="s">
        <v>378</v>
      </c>
      <c r="S121" s="27" t="s">
        <v>251</v>
      </c>
      <c r="T121" s="27" t="s">
        <v>64</v>
      </c>
      <c r="U121" s="27">
        <v>10</v>
      </c>
      <c r="V121" s="27">
        <v>15</v>
      </c>
      <c r="W121" s="37">
        <v>-4.5800000000000002E-4</v>
      </c>
      <c r="X121" s="27">
        <v>7</v>
      </c>
      <c r="Y121" s="38">
        <v>-3.9300000000000001E-4</v>
      </c>
      <c r="Z121" s="27" t="s">
        <v>65</v>
      </c>
    </row>
    <row r="122" spans="2:26" x14ac:dyDescent="0.2">
      <c r="B122" s="27" t="s">
        <v>229</v>
      </c>
      <c r="C122" s="27">
        <v>80</v>
      </c>
      <c r="D122" s="27" t="s">
        <v>127</v>
      </c>
      <c r="E122" s="27" t="s">
        <v>107</v>
      </c>
      <c r="F122" s="27" t="s">
        <v>252</v>
      </c>
      <c r="G122" s="27" t="s">
        <v>63</v>
      </c>
      <c r="H122" s="27">
        <v>60</v>
      </c>
      <c r="I122" s="27">
        <v>17</v>
      </c>
      <c r="J122" s="37">
        <v>-3.2499999999999999E-4</v>
      </c>
      <c r="K122" s="27">
        <v>3</v>
      </c>
      <c r="L122" s="38">
        <v>-3.0899999999999998E-4</v>
      </c>
      <c r="M122" s="27" t="s">
        <v>65</v>
      </c>
      <c r="O122" s="27" t="s">
        <v>229</v>
      </c>
      <c r="P122" s="27">
        <v>80</v>
      </c>
      <c r="Q122" s="27" t="s">
        <v>127</v>
      </c>
      <c r="R122" s="27" t="s">
        <v>378</v>
      </c>
      <c r="S122" s="27" t="s">
        <v>252</v>
      </c>
      <c r="T122" s="27" t="s">
        <v>63</v>
      </c>
      <c r="U122" s="27">
        <v>10</v>
      </c>
      <c r="V122" s="27">
        <v>17</v>
      </c>
      <c r="W122" s="37">
        <v>-3.1500000000000001E-4</v>
      </c>
      <c r="X122" s="27">
        <v>3</v>
      </c>
      <c r="Y122" s="38">
        <v>-2.99E-4</v>
      </c>
      <c r="Z122" s="27" t="s">
        <v>65</v>
      </c>
    </row>
    <row r="123" spans="2:26" x14ac:dyDescent="0.2">
      <c r="B123" s="27" t="s">
        <v>229</v>
      </c>
      <c r="C123" s="27">
        <v>80</v>
      </c>
      <c r="D123" s="27" t="s">
        <v>127</v>
      </c>
      <c r="E123" s="27" t="s">
        <v>107</v>
      </c>
      <c r="F123" s="27" t="s">
        <v>253</v>
      </c>
      <c r="G123" s="27" t="s">
        <v>64</v>
      </c>
      <c r="H123" s="27">
        <v>60</v>
      </c>
      <c r="I123" s="27">
        <v>20</v>
      </c>
      <c r="J123" s="37">
        <v>-3.77E-4</v>
      </c>
      <c r="K123" s="27">
        <v>4</v>
      </c>
      <c r="L123" s="38">
        <v>-3.6499999999999998E-4</v>
      </c>
      <c r="M123" s="27" t="s">
        <v>65</v>
      </c>
      <c r="O123" s="27" t="s">
        <v>229</v>
      </c>
      <c r="P123" s="27">
        <v>80</v>
      </c>
      <c r="Q123" s="27" t="s">
        <v>127</v>
      </c>
      <c r="R123" s="27" t="s">
        <v>378</v>
      </c>
      <c r="S123" s="27" t="s">
        <v>253</v>
      </c>
      <c r="T123" s="27" t="s">
        <v>64</v>
      </c>
      <c r="U123" s="27">
        <v>10</v>
      </c>
      <c r="V123" s="27">
        <v>20</v>
      </c>
      <c r="W123" s="37">
        <v>-3.86E-4</v>
      </c>
      <c r="X123" s="27">
        <v>4</v>
      </c>
      <c r="Y123" s="38">
        <v>-3.7300000000000001E-4</v>
      </c>
      <c r="Z123" s="27" t="s">
        <v>65</v>
      </c>
    </row>
    <row r="124" spans="2:26" x14ac:dyDescent="0.2">
      <c r="B124" s="27" t="s">
        <v>229</v>
      </c>
      <c r="C124" s="27">
        <v>81</v>
      </c>
      <c r="D124" s="27" t="s">
        <v>127</v>
      </c>
      <c r="E124" s="27" t="s">
        <v>107</v>
      </c>
      <c r="F124" s="27" t="s">
        <v>254</v>
      </c>
      <c r="G124" s="27" t="s">
        <v>63</v>
      </c>
      <c r="H124" s="27">
        <v>60</v>
      </c>
      <c r="I124" s="27">
        <v>22</v>
      </c>
      <c r="J124" s="37">
        <v>-3.1700000000000001E-4</v>
      </c>
      <c r="K124" s="27">
        <v>1</v>
      </c>
      <c r="L124" s="38">
        <v>-3.0200000000000002E-4</v>
      </c>
      <c r="M124" s="27" t="s">
        <v>65</v>
      </c>
      <c r="O124" s="27" t="s">
        <v>229</v>
      </c>
      <c r="P124" s="27">
        <v>81</v>
      </c>
      <c r="Q124" s="27" t="s">
        <v>127</v>
      </c>
      <c r="R124" s="27" t="s">
        <v>378</v>
      </c>
      <c r="S124" s="27" t="s">
        <v>254</v>
      </c>
      <c r="T124" s="27" t="s">
        <v>63</v>
      </c>
      <c r="U124" s="27">
        <v>10</v>
      </c>
      <c r="V124" s="27">
        <v>22</v>
      </c>
      <c r="W124" s="37">
        <v>-3.0699999999999998E-4</v>
      </c>
      <c r="X124" s="27">
        <v>1</v>
      </c>
      <c r="Y124" s="38">
        <v>-2.92E-4</v>
      </c>
      <c r="Z124" s="27" t="s">
        <v>65</v>
      </c>
    </row>
    <row r="125" spans="2:26" x14ac:dyDescent="0.2">
      <c r="B125" s="27" t="s">
        <v>229</v>
      </c>
      <c r="C125" s="27">
        <v>81</v>
      </c>
      <c r="D125" s="27" t="s">
        <v>127</v>
      </c>
      <c r="E125" s="27" t="s">
        <v>107</v>
      </c>
      <c r="F125" s="27" t="s">
        <v>255</v>
      </c>
      <c r="G125" s="27" t="s">
        <v>64</v>
      </c>
      <c r="H125" s="27">
        <v>60</v>
      </c>
      <c r="I125" s="27">
        <v>15</v>
      </c>
      <c r="J125" s="37">
        <v>-3.7100000000000002E-4</v>
      </c>
      <c r="K125" s="27">
        <v>6</v>
      </c>
      <c r="L125" s="38">
        <v>-3.6000000000000002E-4</v>
      </c>
      <c r="M125" s="27" t="s">
        <v>65</v>
      </c>
      <c r="O125" s="27" t="s">
        <v>229</v>
      </c>
      <c r="P125" s="27">
        <v>81</v>
      </c>
      <c r="Q125" s="27" t="s">
        <v>127</v>
      </c>
      <c r="R125" s="27" t="s">
        <v>378</v>
      </c>
      <c r="S125" s="27" t="s">
        <v>255</v>
      </c>
      <c r="T125" s="27" t="s">
        <v>64</v>
      </c>
      <c r="U125" s="27">
        <v>10</v>
      </c>
      <c r="V125" s="27">
        <v>15</v>
      </c>
      <c r="W125" s="37">
        <v>-3.79E-4</v>
      </c>
      <c r="X125" s="27">
        <v>6</v>
      </c>
      <c r="Y125" s="38">
        <v>-3.6699999999999998E-4</v>
      </c>
      <c r="Z125" s="27" t="s">
        <v>65</v>
      </c>
    </row>
    <row r="126" spans="2:26" x14ac:dyDescent="0.2">
      <c r="B126" s="27" t="s">
        <v>229</v>
      </c>
      <c r="C126" s="27">
        <v>68</v>
      </c>
      <c r="D126" s="27" t="s">
        <v>128</v>
      </c>
      <c r="E126" s="27" t="s">
        <v>107</v>
      </c>
      <c r="F126" s="27" t="s">
        <v>256</v>
      </c>
      <c r="G126" s="27" t="s">
        <v>63</v>
      </c>
      <c r="H126" s="27">
        <v>60</v>
      </c>
      <c r="I126" s="27">
        <v>17</v>
      </c>
      <c r="J126" s="37">
        <v>-5.9800000000000001E-4</v>
      </c>
      <c r="K126" s="27">
        <v>6</v>
      </c>
      <c r="L126" s="38">
        <v>-4.9100000000000001E-4</v>
      </c>
      <c r="M126" s="27" t="s">
        <v>65</v>
      </c>
      <c r="O126" s="27" t="s">
        <v>229</v>
      </c>
      <c r="P126" s="27">
        <v>68</v>
      </c>
      <c r="Q126" s="27" t="s">
        <v>128</v>
      </c>
      <c r="R126" s="27" t="s">
        <v>378</v>
      </c>
      <c r="S126" s="27" t="s">
        <v>256</v>
      </c>
      <c r="T126" s="27" t="s">
        <v>63</v>
      </c>
      <c r="U126" s="27">
        <v>10</v>
      </c>
      <c r="V126" s="27">
        <v>17</v>
      </c>
      <c r="W126" s="37">
        <v>-5.9100000000000005E-4</v>
      </c>
      <c r="X126" s="27">
        <v>2</v>
      </c>
      <c r="Y126" s="38">
        <v>-4.8500000000000003E-4</v>
      </c>
      <c r="Z126" s="27" t="s">
        <v>65</v>
      </c>
    </row>
    <row r="127" spans="2:26" x14ac:dyDescent="0.2">
      <c r="B127" s="27" t="s">
        <v>229</v>
      </c>
      <c r="C127" s="27">
        <v>68</v>
      </c>
      <c r="D127" s="27" t="s">
        <v>128</v>
      </c>
      <c r="E127" s="27" t="s">
        <v>107</v>
      </c>
      <c r="F127" s="27" t="s">
        <v>257</v>
      </c>
      <c r="G127" s="27" t="s">
        <v>64</v>
      </c>
      <c r="H127" s="27">
        <v>60</v>
      </c>
      <c r="I127" s="27">
        <v>20</v>
      </c>
      <c r="J127" s="37">
        <v>-4.6099999999999998E-4</v>
      </c>
      <c r="K127" s="27">
        <v>7</v>
      </c>
      <c r="L127" s="38">
        <v>-3.9599999999999998E-4</v>
      </c>
      <c r="M127" s="27" t="s">
        <v>65</v>
      </c>
      <c r="O127" s="27" t="s">
        <v>229</v>
      </c>
      <c r="P127" s="27">
        <v>68</v>
      </c>
      <c r="Q127" s="27" t="s">
        <v>128</v>
      </c>
      <c r="R127" s="27" t="s">
        <v>378</v>
      </c>
      <c r="S127" s="27" t="s">
        <v>257</v>
      </c>
      <c r="T127" s="27" t="s">
        <v>64</v>
      </c>
      <c r="U127" s="27">
        <v>10</v>
      </c>
      <c r="V127" s="27">
        <v>15</v>
      </c>
      <c r="W127" s="37">
        <v>-4.6000000000000001E-4</v>
      </c>
      <c r="X127" s="27">
        <v>7</v>
      </c>
      <c r="Y127" s="38">
        <v>-3.9500000000000001E-4</v>
      </c>
      <c r="Z127" s="27" t="s">
        <v>65</v>
      </c>
    </row>
    <row r="128" spans="2:26" x14ac:dyDescent="0.2">
      <c r="B128" s="27" t="s">
        <v>229</v>
      </c>
      <c r="C128" s="27">
        <v>83</v>
      </c>
      <c r="D128" s="27" t="s">
        <v>127</v>
      </c>
      <c r="E128" s="27" t="s">
        <v>107</v>
      </c>
      <c r="F128" s="27" t="s">
        <v>258</v>
      </c>
      <c r="G128" s="27" t="s">
        <v>63</v>
      </c>
      <c r="H128" s="27">
        <v>60</v>
      </c>
      <c r="I128" s="27">
        <v>19</v>
      </c>
      <c r="J128" s="37">
        <v>-3.3599999999999998E-4</v>
      </c>
      <c r="K128" s="27">
        <v>1</v>
      </c>
      <c r="L128" s="38">
        <v>-3.3700000000000001E-4</v>
      </c>
      <c r="M128" s="27" t="s">
        <v>65</v>
      </c>
      <c r="O128" s="27" t="s">
        <v>229</v>
      </c>
      <c r="P128" s="27">
        <v>83</v>
      </c>
      <c r="Q128" s="27" t="s">
        <v>127</v>
      </c>
      <c r="R128" s="27" t="s">
        <v>378</v>
      </c>
      <c r="S128" s="27" t="s">
        <v>258</v>
      </c>
      <c r="T128" s="27" t="s">
        <v>63</v>
      </c>
      <c r="U128" s="27">
        <v>10</v>
      </c>
      <c r="V128" s="27">
        <v>22</v>
      </c>
      <c r="W128" s="37">
        <v>-3.2699999999999998E-4</v>
      </c>
      <c r="X128" s="27">
        <v>1</v>
      </c>
      <c r="Y128" s="38">
        <v>-3.28E-4</v>
      </c>
      <c r="Z128" s="27" t="s">
        <v>65</v>
      </c>
    </row>
    <row r="129" spans="2:26" x14ac:dyDescent="0.2">
      <c r="B129" s="27" t="s">
        <v>229</v>
      </c>
      <c r="C129" s="27">
        <v>83</v>
      </c>
      <c r="D129" s="27" t="s">
        <v>127</v>
      </c>
      <c r="E129" s="27" t="s">
        <v>107</v>
      </c>
      <c r="F129" s="27" t="s">
        <v>259</v>
      </c>
      <c r="G129" s="27" t="s">
        <v>64</v>
      </c>
      <c r="H129" s="27">
        <v>60</v>
      </c>
      <c r="I129" s="27">
        <v>15</v>
      </c>
      <c r="J129" s="37">
        <v>-3.8699999999999997E-4</v>
      </c>
      <c r="K129" s="27">
        <v>4</v>
      </c>
      <c r="L129" s="38">
        <v>-3.88E-4</v>
      </c>
      <c r="M129" s="27" t="s">
        <v>65</v>
      </c>
      <c r="O129" s="27" t="s">
        <v>229</v>
      </c>
      <c r="P129" s="27">
        <v>83</v>
      </c>
      <c r="Q129" s="27" t="s">
        <v>127</v>
      </c>
      <c r="R129" s="27" t="s">
        <v>378</v>
      </c>
      <c r="S129" s="27" t="s">
        <v>259</v>
      </c>
      <c r="T129" s="27" t="s">
        <v>64</v>
      </c>
      <c r="U129" s="27">
        <v>10</v>
      </c>
      <c r="V129" s="27">
        <v>15</v>
      </c>
      <c r="W129" s="37">
        <v>-3.9399999999999998E-4</v>
      </c>
      <c r="X129" s="27">
        <v>6</v>
      </c>
      <c r="Y129" s="38">
        <v>-3.9500000000000001E-4</v>
      </c>
      <c r="Z129" s="27" t="s">
        <v>65</v>
      </c>
    </row>
    <row r="130" spans="2:26" x14ac:dyDescent="0.2">
      <c r="B130" s="27" t="s">
        <v>229</v>
      </c>
      <c r="C130" s="27">
        <v>84</v>
      </c>
      <c r="D130" s="27" t="s">
        <v>127</v>
      </c>
      <c r="E130" s="27" t="s">
        <v>107</v>
      </c>
      <c r="F130" s="27" t="s">
        <v>260</v>
      </c>
      <c r="G130" s="27" t="s">
        <v>63</v>
      </c>
      <c r="H130" s="27">
        <v>60</v>
      </c>
      <c r="I130" s="27">
        <v>17</v>
      </c>
      <c r="J130" s="37">
        <v>-3.3700000000000001E-4</v>
      </c>
      <c r="K130" s="27">
        <v>2</v>
      </c>
      <c r="L130" s="38">
        <v>-3.3700000000000001E-4</v>
      </c>
      <c r="M130" s="27" t="s">
        <v>65</v>
      </c>
      <c r="O130" s="27" t="s">
        <v>229</v>
      </c>
      <c r="P130" s="27">
        <v>84</v>
      </c>
      <c r="Q130" s="27" t="s">
        <v>127</v>
      </c>
      <c r="R130" s="27" t="s">
        <v>378</v>
      </c>
      <c r="S130" s="27" t="s">
        <v>260</v>
      </c>
      <c r="T130" s="27" t="s">
        <v>63</v>
      </c>
      <c r="U130" s="27">
        <v>10</v>
      </c>
      <c r="V130" s="27">
        <v>17</v>
      </c>
      <c r="W130" s="37">
        <v>-3.2699999999999998E-4</v>
      </c>
      <c r="X130" s="27">
        <v>1</v>
      </c>
      <c r="Y130" s="38">
        <v>-3.2699999999999998E-4</v>
      </c>
      <c r="Z130" s="27" t="s">
        <v>65</v>
      </c>
    </row>
    <row r="131" spans="2:26" x14ac:dyDescent="0.2">
      <c r="B131" s="27" t="s">
        <v>229</v>
      </c>
      <c r="C131" s="27">
        <v>84</v>
      </c>
      <c r="D131" s="27" t="s">
        <v>127</v>
      </c>
      <c r="E131" s="27" t="s">
        <v>107</v>
      </c>
      <c r="F131" s="27" t="s">
        <v>261</v>
      </c>
      <c r="G131" s="27" t="s">
        <v>64</v>
      </c>
      <c r="H131" s="27">
        <v>60</v>
      </c>
      <c r="I131" s="27">
        <v>20</v>
      </c>
      <c r="J131" s="37">
        <v>-3.88E-4</v>
      </c>
      <c r="K131" s="27">
        <v>4</v>
      </c>
      <c r="L131" s="38">
        <v>-3.88E-4</v>
      </c>
      <c r="M131" s="27" t="s">
        <v>65</v>
      </c>
      <c r="O131" s="27" t="s">
        <v>229</v>
      </c>
      <c r="P131" s="27">
        <v>84</v>
      </c>
      <c r="Q131" s="27" t="s">
        <v>127</v>
      </c>
      <c r="R131" s="27" t="s">
        <v>378</v>
      </c>
      <c r="S131" s="27" t="s">
        <v>261</v>
      </c>
      <c r="T131" s="27" t="s">
        <v>64</v>
      </c>
      <c r="U131" s="27">
        <v>10</v>
      </c>
      <c r="V131" s="27">
        <v>15</v>
      </c>
      <c r="W131" s="37">
        <v>-3.9300000000000001E-4</v>
      </c>
      <c r="X131" s="27">
        <v>4</v>
      </c>
      <c r="Y131" s="38">
        <v>-3.9399999999999998E-4</v>
      </c>
      <c r="Z131" s="27" t="s">
        <v>65</v>
      </c>
    </row>
    <row r="132" spans="2:26" x14ac:dyDescent="0.2">
      <c r="B132" s="27" t="s">
        <v>229</v>
      </c>
      <c r="C132" s="27">
        <v>70</v>
      </c>
      <c r="D132" s="27" t="s">
        <v>128</v>
      </c>
      <c r="E132" s="27" t="s">
        <v>107</v>
      </c>
      <c r="F132" s="27" t="s">
        <v>262</v>
      </c>
      <c r="G132" s="27" t="s">
        <v>63</v>
      </c>
      <c r="H132" s="27">
        <v>60</v>
      </c>
      <c r="I132" s="27">
        <v>17</v>
      </c>
      <c r="J132" s="37">
        <v>-5.9599999999999996E-4</v>
      </c>
      <c r="K132" s="27">
        <v>1</v>
      </c>
      <c r="L132" s="38">
        <v>-4.8899999999999996E-4</v>
      </c>
      <c r="M132" s="27" t="s">
        <v>65</v>
      </c>
      <c r="O132" s="27" t="s">
        <v>229</v>
      </c>
      <c r="P132" s="27">
        <v>70</v>
      </c>
      <c r="Q132" s="27" t="s">
        <v>128</v>
      </c>
      <c r="R132" s="27" t="s">
        <v>378</v>
      </c>
      <c r="S132" s="27" t="s">
        <v>262</v>
      </c>
      <c r="T132" s="27" t="s">
        <v>63</v>
      </c>
      <c r="U132" s="27">
        <v>10</v>
      </c>
      <c r="V132" s="27">
        <v>22</v>
      </c>
      <c r="W132" s="37">
        <v>-5.9100000000000005E-4</v>
      </c>
      <c r="X132" s="27">
        <v>1</v>
      </c>
      <c r="Y132" s="38">
        <v>-4.86E-4</v>
      </c>
      <c r="Z132" s="27" t="s">
        <v>65</v>
      </c>
    </row>
    <row r="133" spans="2:26" x14ac:dyDescent="0.2">
      <c r="B133" s="27" t="s">
        <v>229</v>
      </c>
      <c r="C133" s="27">
        <v>70</v>
      </c>
      <c r="D133" s="27" t="s">
        <v>128</v>
      </c>
      <c r="E133" s="27" t="s">
        <v>107</v>
      </c>
      <c r="F133" s="27" t="s">
        <v>263</v>
      </c>
      <c r="G133" s="27" t="s">
        <v>64</v>
      </c>
      <c r="H133" s="27">
        <v>60</v>
      </c>
      <c r="I133" s="27">
        <v>15</v>
      </c>
      <c r="J133" s="37">
        <v>-4.6000000000000001E-4</v>
      </c>
      <c r="K133" s="27">
        <v>7</v>
      </c>
      <c r="L133" s="38">
        <v>-3.9399999999999998E-4</v>
      </c>
      <c r="M133" s="27" t="s">
        <v>65</v>
      </c>
      <c r="O133" s="27" t="s">
        <v>229</v>
      </c>
      <c r="P133" s="27">
        <v>70</v>
      </c>
      <c r="Q133" s="27" t="s">
        <v>128</v>
      </c>
      <c r="R133" s="27" t="s">
        <v>378</v>
      </c>
      <c r="S133" s="27" t="s">
        <v>263</v>
      </c>
      <c r="T133" s="27" t="s">
        <v>64</v>
      </c>
      <c r="U133" s="27">
        <v>10</v>
      </c>
      <c r="V133" s="27">
        <v>15</v>
      </c>
      <c r="W133" s="37">
        <v>-4.6299999999999998E-4</v>
      </c>
      <c r="X133" s="27">
        <v>12</v>
      </c>
      <c r="Y133" s="38">
        <v>-3.97E-4</v>
      </c>
      <c r="Z133" s="27" t="s">
        <v>65</v>
      </c>
    </row>
    <row r="134" spans="2:26" x14ac:dyDescent="0.2">
      <c r="B134" s="27" t="s">
        <v>229</v>
      </c>
      <c r="C134" s="27">
        <v>79</v>
      </c>
      <c r="D134" s="27" t="s">
        <v>127</v>
      </c>
      <c r="E134" s="27" t="s">
        <v>107</v>
      </c>
      <c r="F134" s="27" t="s">
        <v>264</v>
      </c>
      <c r="G134" s="27" t="s">
        <v>63</v>
      </c>
      <c r="H134" s="27">
        <v>60</v>
      </c>
      <c r="I134" s="27">
        <v>17</v>
      </c>
      <c r="J134" s="37">
        <v>-3.1700000000000001E-4</v>
      </c>
      <c r="K134" s="27">
        <v>3</v>
      </c>
      <c r="L134" s="38">
        <v>-3.0200000000000002E-4</v>
      </c>
      <c r="M134" s="27" t="s">
        <v>65</v>
      </c>
      <c r="O134" s="27" t="s">
        <v>229</v>
      </c>
      <c r="P134" s="27">
        <v>79</v>
      </c>
      <c r="Q134" s="27" t="s">
        <v>127</v>
      </c>
      <c r="R134" s="27" t="s">
        <v>378</v>
      </c>
      <c r="S134" s="27" t="s">
        <v>264</v>
      </c>
      <c r="T134" s="27" t="s">
        <v>63</v>
      </c>
      <c r="U134" s="27">
        <v>10</v>
      </c>
      <c r="V134" s="27">
        <v>17</v>
      </c>
      <c r="W134" s="37">
        <v>-3.0600000000000001E-4</v>
      </c>
      <c r="X134" s="27">
        <v>3</v>
      </c>
      <c r="Y134" s="38">
        <v>-2.9100000000000003E-4</v>
      </c>
      <c r="Z134" s="27" t="s">
        <v>65</v>
      </c>
    </row>
    <row r="135" spans="2:26" x14ac:dyDescent="0.2">
      <c r="B135" s="27" t="s">
        <v>229</v>
      </c>
      <c r="C135" s="27">
        <v>79</v>
      </c>
      <c r="D135" s="27" t="s">
        <v>127</v>
      </c>
      <c r="E135" s="27" t="s">
        <v>107</v>
      </c>
      <c r="F135" s="27" t="s">
        <v>265</v>
      </c>
      <c r="G135" s="27" t="s">
        <v>64</v>
      </c>
      <c r="H135" s="27">
        <v>60</v>
      </c>
      <c r="I135" s="27">
        <v>20</v>
      </c>
      <c r="J135" s="37">
        <v>-3.7100000000000002E-4</v>
      </c>
      <c r="K135" s="27">
        <v>4</v>
      </c>
      <c r="L135" s="38">
        <v>-3.59E-4</v>
      </c>
      <c r="M135" s="27" t="s">
        <v>65</v>
      </c>
      <c r="O135" s="27" t="s">
        <v>229</v>
      </c>
      <c r="P135" s="27">
        <v>79</v>
      </c>
      <c r="Q135" s="27" t="s">
        <v>127</v>
      </c>
      <c r="R135" s="27" t="s">
        <v>378</v>
      </c>
      <c r="S135" s="27" t="s">
        <v>265</v>
      </c>
      <c r="T135" s="27" t="s">
        <v>64</v>
      </c>
      <c r="U135" s="27">
        <v>10</v>
      </c>
      <c r="V135" s="27">
        <v>20</v>
      </c>
      <c r="W135" s="37">
        <v>-3.79E-4</v>
      </c>
      <c r="X135" s="27">
        <v>4</v>
      </c>
      <c r="Y135" s="38">
        <v>-3.68E-4</v>
      </c>
      <c r="Z135" s="27" t="s">
        <v>65</v>
      </c>
    </row>
    <row r="136" spans="2:26" x14ac:dyDescent="0.2">
      <c r="B136" s="27" t="s">
        <v>229</v>
      </c>
      <c r="C136" s="27">
        <v>63</v>
      </c>
      <c r="D136" s="27" t="s">
        <v>126</v>
      </c>
      <c r="E136" s="27" t="s">
        <v>107</v>
      </c>
      <c r="F136" s="27" t="s">
        <v>266</v>
      </c>
      <c r="G136" s="27" t="s">
        <v>63</v>
      </c>
      <c r="H136" s="27">
        <v>60</v>
      </c>
      <c r="I136" s="27">
        <v>16</v>
      </c>
      <c r="J136" s="37">
        <v>-1.1429999999999999E-3</v>
      </c>
      <c r="K136" s="27">
        <v>6</v>
      </c>
      <c r="L136" s="38">
        <v>1.395E-3</v>
      </c>
      <c r="M136" s="27" t="s">
        <v>65</v>
      </c>
      <c r="O136" s="27" t="s">
        <v>229</v>
      </c>
      <c r="P136" s="27">
        <v>63</v>
      </c>
      <c r="Q136" s="27" t="s">
        <v>126</v>
      </c>
      <c r="R136" s="27" t="s">
        <v>378</v>
      </c>
      <c r="S136" s="27" t="s">
        <v>266</v>
      </c>
      <c r="T136" s="27" t="s">
        <v>63</v>
      </c>
      <c r="U136" s="27">
        <v>10</v>
      </c>
      <c r="V136" s="27">
        <v>16</v>
      </c>
      <c r="W136" s="37">
        <v>-1.1329999999999999E-3</v>
      </c>
      <c r="X136" s="27">
        <v>6</v>
      </c>
      <c r="Y136" s="38">
        <v>1.371E-3</v>
      </c>
      <c r="Z136" s="27" t="s">
        <v>65</v>
      </c>
    </row>
    <row r="137" spans="2:26" x14ac:dyDescent="0.2">
      <c r="B137" s="27" t="s">
        <v>229</v>
      </c>
      <c r="C137" s="27">
        <v>63</v>
      </c>
      <c r="D137" s="27" t="s">
        <v>126</v>
      </c>
      <c r="E137" s="27" t="s">
        <v>107</v>
      </c>
      <c r="F137" s="27" t="s">
        <v>267</v>
      </c>
      <c r="G137" s="27" t="s">
        <v>64</v>
      </c>
      <c r="H137" s="27">
        <v>60</v>
      </c>
      <c r="I137" s="27">
        <v>9</v>
      </c>
      <c r="J137" s="37">
        <v>-7.2199999999999999E-4</v>
      </c>
      <c r="K137" s="27">
        <v>6</v>
      </c>
      <c r="L137" s="38">
        <v>-5.9999999999999995E-4</v>
      </c>
      <c r="M137" s="27" t="s">
        <v>65</v>
      </c>
      <c r="O137" s="27" t="s">
        <v>229</v>
      </c>
      <c r="P137" s="27">
        <v>63</v>
      </c>
      <c r="Q137" s="27" t="s">
        <v>126</v>
      </c>
      <c r="R137" s="27" t="s">
        <v>378</v>
      </c>
      <c r="S137" s="27" t="s">
        <v>267</v>
      </c>
      <c r="T137" s="27" t="s">
        <v>64</v>
      </c>
      <c r="U137" s="27">
        <v>10</v>
      </c>
      <c r="V137" s="27">
        <v>9</v>
      </c>
      <c r="W137" s="37">
        <v>-7.2300000000000001E-4</v>
      </c>
      <c r="X137" s="27">
        <v>6</v>
      </c>
      <c r="Y137" s="38">
        <v>-6.0099999999999997E-4</v>
      </c>
      <c r="Z137" s="27" t="s">
        <v>65</v>
      </c>
    </row>
    <row r="138" spans="2:26" x14ac:dyDescent="0.2">
      <c r="B138" s="27" t="s">
        <v>229</v>
      </c>
      <c r="C138" s="27">
        <v>75</v>
      </c>
      <c r="D138" s="27" t="s">
        <v>127</v>
      </c>
      <c r="E138" s="27" t="s">
        <v>107</v>
      </c>
      <c r="F138" s="27" t="s">
        <v>268</v>
      </c>
      <c r="G138" s="27" t="s">
        <v>63</v>
      </c>
      <c r="H138" s="27">
        <v>60</v>
      </c>
      <c r="I138" s="27">
        <v>17</v>
      </c>
      <c r="J138" s="37">
        <v>-2.8699999999999998E-4</v>
      </c>
      <c r="K138" s="27">
        <v>3</v>
      </c>
      <c r="L138" s="38">
        <v>-2.8600000000000001E-4</v>
      </c>
      <c r="M138" s="27" t="s">
        <v>65</v>
      </c>
      <c r="O138" s="27" t="s">
        <v>229</v>
      </c>
      <c r="P138" s="27">
        <v>75</v>
      </c>
      <c r="Q138" s="27" t="s">
        <v>127</v>
      </c>
      <c r="R138" s="27" t="s">
        <v>378</v>
      </c>
      <c r="S138" s="27" t="s">
        <v>268</v>
      </c>
      <c r="T138" s="27" t="s">
        <v>63</v>
      </c>
      <c r="U138" s="27">
        <v>10</v>
      </c>
      <c r="V138" s="27">
        <v>17</v>
      </c>
      <c r="W138" s="37">
        <v>-2.7599999999999999E-4</v>
      </c>
      <c r="X138" s="27">
        <v>3</v>
      </c>
      <c r="Y138" s="38">
        <v>-2.7599999999999999E-4</v>
      </c>
      <c r="Z138" s="27" t="s">
        <v>65</v>
      </c>
    </row>
    <row r="139" spans="2:26" x14ac:dyDescent="0.2">
      <c r="B139" s="27" t="s">
        <v>229</v>
      </c>
      <c r="C139" s="27">
        <v>75</v>
      </c>
      <c r="D139" s="27" t="s">
        <v>127</v>
      </c>
      <c r="E139" s="27" t="s">
        <v>107</v>
      </c>
      <c r="F139" s="27" t="s">
        <v>269</v>
      </c>
      <c r="G139" s="27" t="s">
        <v>64</v>
      </c>
      <c r="H139" s="27">
        <v>60</v>
      </c>
      <c r="I139" s="27">
        <v>20</v>
      </c>
      <c r="J139" s="37">
        <v>-3.5300000000000002E-4</v>
      </c>
      <c r="K139" s="27">
        <v>4</v>
      </c>
      <c r="L139" s="38">
        <v>-3.5199999999999999E-4</v>
      </c>
      <c r="M139" s="27" t="s">
        <v>65</v>
      </c>
      <c r="O139" s="27" t="s">
        <v>229</v>
      </c>
      <c r="P139" s="27">
        <v>75</v>
      </c>
      <c r="Q139" s="27" t="s">
        <v>127</v>
      </c>
      <c r="R139" s="27" t="s">
        <v>378</v>
      </c>
      <c r="S139" s="27" t="s">
        <v>269</v>
      </c>
      <c r="T139" s="27" t="s">
        <v>64</v>
      </c>
      <c r="U139" s="27">
        <v>10</v>
      </c>
      <c r="V139" s="27">
        <v>20</v>
      </c>
      <c r="W139" s="37">
        <v>-3.57E-4</v>
      </c>
      <c r="X139" s="27">
        <v>4</v>
      </c>
      <c r="Y139" s="38">
        <v>-3.5799999999999997E-4</v>
      </c>
      <c r="Z139" s="27" t="s">
        <v>65</v>
      </c>
    </row>
    <row r="140" spans="2:26" x14ac:dyDescent="0.2">
      <c r="B140" s="27" t="s">
        <v>229</v>
      </c>
      <c r="C140" s="27">
        <v>71</v>
      </c>
      <c r="D140" s="27" t="s">
        <v>128</v>
      </c>
      <c r="E140" s="27" t="s">
        <v>107</v>
      </c>
      <c r="F140" s="27" t="s">
        <v>270</v>
      </c>
      <c r="G140" s="27" t="s">
        <v>63</v>
      </c>
      <c r="H140" s="27">
        <v>60</v>
      </c>
      <c r="I140" s="27">
        <v>22</v>
      </c>
      <c r="J140" s="37">
        <v>-5.0600000000000005E-4</v>
      </c>
      <c r="K140" s="27">
        <v>1</v>
      </c>
      <c r="L140" s="38">
        <v>-4.1399999999999998E-4</v>
      </c>
      <c r="M140" s="27" t="s">
        <v>65</v>
      </c>
      <c r="O140" s="27" t="s">
        <v>229</v>
      </c>
      <c r="P140" s="27">
        <v>71</v>
      </c>
      <c r="Q140" s="27" t="s">
        <v>128</v>
      </c>
      <c r="R140" s="27" t="s">
        <v>378</v>
      </c>
      <c r="S140" s="27" t="s">
        <v>270</v>
      </c>
      <c r="T140" s="27" t="s">
        <v>63</v>
      </c>
      <c r="U140" s="27">
        <v>10</v>
      </c>
      <c r="V140" s="27">
        <v>22</v>
      </c>
      <c r="W140" s="37">
        <v>-5.0100000000000003E-4</v>
      </c>
      <c r="X140" s="27">
        <v>1</v>
      </c>
      <c r="Y140" s="38">
        <v>-4.0999999999999999E-4</v>
      </c>
      <c r="Z140" s="27" t="s">
        <v>65</v>
      </c>
    </row>
    <row r="141" spans="2:26" x14ac:dyDescent="0.2">
      <c r="B141" s="27" t="s">
        <v>229</v>
      </c>
      <c r="C141" s="27">
        <v>71</v>
      </c>
      <c r="D141" s="27" t="s">
        <v>128</v>
      </c>
      <c r="E141" s="27" t="s">
        <v>107</v>
      </c>
      <c r="F141" s="27" t="s">
        <v>271</v>
      </c>
      <c r="G141" s="27" t="s">
        <v>64</v>
      </c>
      <c r="H141" s="27">
        <v>60</v>
      </c>
      <c r="I141" s="27">
        <v>15</v>
      </c>
      <c r="J141" s="37">
        <v>-4.0900000000000002E-4</v>
      </c>
      <c r="K141" s="27">
        <v>12</v>
      </c>
      <c r="L141" s="38">
        <v>-3.4600000000000001E-4</v>
      </c>
      <c r="M141" s="27" t="s">
        <v>65</v>
      </c>
      <c r="O141" s="27" t="s">
        <v>229</v>
      </c>
      <c r="P141" s="27">
        <v>71</v>
      </c>
      <c r="Q141" s="27" t="s">
        <v>128</v>
      </c>
      <c r="R141" s="27" t="s">
        <v>378</v>
      </c>
      <c r="S141" s="27" t="s">
        <v>271</v>
      </c>
      <c r="T141" s="27" t="s">
        <v>64</v>
      </c>
      <c r="U141" s="27">
        <v>10</v>
      </c>
      <c r="V141" s="27">
        <v>15</v>
      </c>
      <c r="W141" s="37">
        <v>-4.1199999999999999E-4</v>
      </c>
      <c r="X141" s="27">
        <v>12</v>
      </c>
      <c r="Y141" s="38">
        <v>-3.48E-4</v>
      </c>
      <c r="Z141" s="27" t="s">
        <v>65</v>
      </c>
    </row>
    <row r="142" spans="2:26" x14ac:dyDescent="0.2">
      <c r="B142" s="27" t="s">
        <v>229</v>
      </c>
      <c r="C142" s="27">
        <v>72</v>
      </c>
      <c r="D142" s="27" t="s">
        <v>128</v>
      </c>
      <c r="E142" s="27" t="s">
        <v>107</v>
      </c>
      <c r="F142" s="27" t="s">
        <v>272</v>
      </c>
      <c r="G142" s="27" t="s">
        <v>63</v>
      </c>
      <c r="H142" s="27">
        <v>60</v>
      </c>
      <c r="I142" s="27">
        <v>17</v>
      </c>
      <c r="J142" s="37">
        <v>-5.0699999999999996E-4</v>
      </c>
      <c r="K142" s="27">
        <v>6</v>
      </c>
      <c r="L142" s="38">
        <v>-4.15E-4</v>
      </c>
      <c r="M142" s="27" t="s">
        <v>65</v>
      </c>
      <c r="O142" s="27" t="s">
        <v>229</v>
      </c>
      <c r="P142" s="27">
        <v>72</v>
      </c>
      <c r="Q142" s="27" t="s">
        <v>128</v>
      </c>
      <c r="R142" s="27" t="s">
        <v>378</v>
      </c>
      <c r="S142" s="27" t="s">
        <v>272</v>
      </c>
      <c r="T142" s="27" t="s">
        <v>63</v>
      </c>
      <c r="U142" s="27">
        <v>10</v>
      </c>
      <c r="V142" s="27">
        <v>17</v>
      </c>
      <c r="W142" s="37">
        <v>-5.0100000000000003E-4</v>
      </c>
      <c r="X142" s="27">
        <v>6</v>
      </c>
      <c r="Y142" s="38">
        <v>-4.0999999999999999E-4</v>
      </c>
      <c r="Z142" s="27" t="s">
        <v>65</v>
      </c>
    </row>
    <row r="143" spans="2:26" x14ac:dyDescent="0.2">
      <c r="B143" s="27" t="s">
        <v>229</v>
      </c>
      <c r="C143" s="27">
        <v>72</v>
      </c>
      <c r="D143" s="27" t="s">
        <v>128</v>
      </c>
      <c r="E143" s="27" t="s">
        <v>107</v>
      </c>
      <c r="F143" s="27" t="s">
        <v>273</v>
      </c>
      <c r="G143" s="27" t="s">
        <v>64</v>
      </c>
      <c r="H143" s="27">
        <v>60</v>
      </c>
      <c r="I143" s="27">
        <v>20</v>
      </c>
      <c r="J143" s="37">
        <v>-4.0999999999999999E-4</v>
      </c>
      <c r="K143" s="27">
        <v>7</v>
      </c>
      <c r="L143" s="38">
        <v>-3.4699999999999998E-4</v>
      </c>
      <c r="M143" s="27" t="s">
        <v>65</v>
      </c>
      <c r="O143" s="27" t="s">
        <v>229</v>
      </c>
      <c r="P143" s="27">
        <v>72</v>
      </c>
      <c r="Q143" s="27" t="s">
        <v>128</v>
      </c>
      <c r="R143" s="27" t="s">
        <v>378</v>
      </c>
      <c r="S143" s="27" t="s">
        <v>273</v>
      </c>
      <c r="T143" s="27" t="s">
        <v>64</v>
      </c>
      <c r="U143" s="27">
        <v>10</v>
      </c>
      <c r="V143" s="27">
        <v>20</v>
      </c>
      <c r="W143" s="37">
        <v>-4.1100000000000002E-4</v>
      </c>
      <c r="X143" s="27">
        <v>7</v>
      </c>
      <c r="Y143" s="38">
        <v>-3.4600000000000001E-4</v>
      </c>
      <c r="Z143" s="27" t="s">
        <v>65</v>
      </c>
    </row>
    <row r="144" spans="2:26" x14ac:dyDescent="0.2">
      <c r="B144" s="27" t="s">
        <v>229</v>
      </c>
      <c r="C144" s="27">
        <v>76</v>
      </c>
      <c r="D144" s="27" t="s">
        <v>127</v>
      </c>
      <c r="E144" s="27" t="s">
        <v>107</v>
      </c>
      <c r="F144" s="27" t="s">
        <v>274</v>
      </c>
      <c r="G144" s="27" t="s">
        <v>63</v>
      </c>
      <c r="H144" s="27">
        <v>60</v>
      </c>
      <c r="I144" s="27">
        <v>22</v>
      </c>
      <c r="J144" s="37">
        <v>-2.8499999999999999E-4</v>
      </c>
      <c r="K144" s="27">
        <v>1</v>
      </c>
      <c r="L144" s="38">
        <v>-2.8499999999999999E-4</v>
      </c>
      <c r="M144" s="27" t="s">
        <v>65</v>
      </c>
      <c r="O144" s="27" t="s">
        <v>229</v>
      </c>
      <c r="P144" s="27">
        <v>76</v>
      </c>
      <c r="Q144" s="27" t="s">
        <v>127</v>
      </c>
      <c r="R144" s="27" t="s">
        <v>378</v>
      </c>
      <c r="S144" s="27" t="s">
        <v>274</v>
      </c>
      <c r="T144" s="27" t="s">
        <v>63</v>
      </c>
      <c r="U144" s="27">
        <v>10</v>
      </c>
      <c r="V144" s="27">
        <v>22</v>
      </c>
      <c r="W144" s="37">
        <v>-2.7700000000000001E-4</v>
      </c>
      <c r="X144" s="27">
        <v>1</v>
      </c>
      <c r="Y144" s="38">
        <v>-2.7599999999999999E-4</v>
      </c>
      <c r="Z144" s="27" t="s">
        <v>65</v>
      </c>
    </row>
    <row r="145" spans="2:26" x14ac:dyDescent="0.2">
      <c r="B145" s="27" t="s">
        <v>229</v>
      </c>
      <c r="C145" s="27">
        <v>76</v>
      </c>
      <c r="D145" s="27" t="s">
        <v>127</v>
      </c>
      <c r="E145" s="27" t="s">
        <v>107</v>
      </c>
      <c r="F145" s="27" t="s">
        <v>275</v>
      </c>
      <c r="G145" s="27" t="s">
        <v>64</v>
      </c>
      <c r="H145" s="27">
        <v>60</v>
      </c>
      <c r="I145" s="27">
        <v>15</v>
      </c>
      <c r="J145" s="37">
        <v>-3.5100000000000002E-4</v>
      </c>
      <c r="K145" s="27">
        <v>6</v>
      </c>
      <c r="L145" s="38">
        <v>-3.5100000000000002E-4</v>
      </c>
      <c r="M145" s="27" t="s">
        <v>65</v>
      </c>
      <c r="O145" s="27" t="s">
        <v>229</v>
      </c>
      <c r="P145" s="27">
        <v>76</v>
      </c>
      <c r="Q145" s="27" t="s">
        <v>127</v>
      </c>
      <c r="R145" s="27" t="s">
        <v>378</v>
      </c>
      <c r="S145" s="27" t="s">
        <v>275</v>
      </c>
      <c r="T145" s="27" t="s">
        <v>64</v>
      </c>
      <c r="U145" s="27">
        <v>10</v>
      </c>
      <c r="V145" s="27">
        <v>15</v>
      </c>
      <c r="W145" s="37">
        <v>-3.59E-4</v>
      </c>
      <c r="X145" s="27">
        <v>6</v>
      </c>
      <c r="Y145" s="38">
        <v>-3.59E-4</v>
      </c>
      <c r="Z145" s="27" t="s">
        <v>65</v>
      </c>
    </row>
    <row r="146" spans="2:26" x14ac:dyDescent="0.2">
      <c r="B146" s="27" t="s">
        <v>229</v>
      </c>
      <c r="C146" s="27">
        <v>64</v>
      </c>
      <c r="D146" s="27" t="s">
        <v>126</v>
      </c>
      <c r="E146" s="27" t="s">
        <v>107</v>
      </c>
      <c r="F146" s="27" t="s">
        <v>276</v>
      </c>
      <c r="G146" s="27" t="s">
        <v>63</v>
      </c>
      <c r="H146" s="27">
        <v>60</v>
      </c>
      <c r="I146" s="27">
        <v>11</v>
      </c>
      <c r="J146" s="37">
        <v>-1.1429999999999999E-3</v>
      </c>
      <c r="K146" s="27">
        <v>4</v>
      </c>
      <c r="L146" s="38">
        <v>1.39E-3</v>
      </c>
      <c r="M146" s="27" t="s">
        <v>65</v>
      </c>
      <c r="O146" s="27" t="s">
        <v>229</v>
      </c>
      <c r="P146" s="27">
        <v>64</v>
      </c>
      <c r="Q146" s="27" t="s">
        <v>126</v>
      </c>
      <c r="R146" s="27" t="s">
        <v>378</v>
      </c>
      <c r="S146" s="27" t="s">
        <v>276</v>
      </c>
      <c r="T146" s="27" t="s">
        <v>63</v>
      </c>
      <c r="U146" s="27">
        <v>10</v>
      </c>
      <c r="V146" s="27">
        <v>11</v>
      </c>
      <c r="W146" s="37">
        <v>-1.1310000000000001E-3</v>
      </c>
      <c r="X146" s="27">
        <v>4</v>
      </c>
      <c r="Y146" s="38">
        <v>1.369E-3</v>
      </c>
      <c r="Z146" s="27" t="s">
        <v>65</v>
      </c>
    </row>
    <row r="147" spans="2:26" x14ac:dyDescent="0.2">
      <c r="B147" s="27" t="s">
        <v>229</v>
      </c>
      <c r="C147" s="27">
        <v>64</v>
      </c>
      <c r="D147" s="27" t="s">
        <v>126</v>
      </c>
      <c r="E147" s="27" t="s">
        <v>107</v>
      </c>
      <c r="F147" s="27" t="s">
        <v>277</v>
      </c>
      <c r="G147" s="27" t="s">
        <v>64</v>
      </c>
      <c r="H147" s="27">
        <v>60</v>
      </c>
      <c r="I147" s="27">
        <v>14</v>
      </c>
      <c r="J147" s="37">
        <v>-7.2099999999999996E-4</v>
      </c>
      <c r="K147" s="27">
        <v>4</v>
      </c>
      <c r="L147" s="38">
        <v>-5.9999999999999995E-4</v>
      </c>
      <c r="M147" s="27" t="s">
        <v>65</v>
      </c>
      <c r="O147" s="27" t="s">
        <v>229</v>
      </c>
      <c r="P147" s="27">
        <v>64</v>
      </c>
      <c r="Q147" s="27" t="s">
        <v>126</v>
      </c>
      <c r="R147" s="27" t="s">
        <v>378</v>
      </c>
      <c r="S147" s="27" t="s">
        <v>277</v>
      </c>
      <c r="T147" s="27" t="s">
        <v>64</v>
      </c>
      <c r="U147" s="27">
        <v>10</v>
      </c>
      <c r="V147" s="27">
        <v>14</v>
      </c>
      <c r="W147" s="37">
        <v>-7.2300000000000001E-4</v>
      </c>
      <c r="X147" s="27">
        <v>4</v>
      </c>
      <c r="Y147" s="38">
        <v>-6.0099999999999997E-4</v>
      </c>
      <c r="Z147" s="27" t="s">
        <v>65</v>
      </c>
    </row>
    <row r="148" spans="2:26" x14ac:dyDescent="0.2">
      <c r="B148" s="27" t="s">
        <v>278</v>
      </c>
      <c r="C148" s="27">
        <v>127</v>
      </c>
      <c r="D148" s="27" t="s">
        <v>126</v>
      </c>
      <c r="E148" s="27" t="s">
        <v>107</v>
      </c>
      <c r="F148" s="27" t="s">
        <v>279</v>
      </c>
      <c r="G148" s="27" t="s">
        <v>63</v>
      </c>
      <c r="H148" s="27">
        <v>60</v>
      </c>
      <c r="I148" s="27">
        <v>16</v>
      </c>
      <c r="J148" s="37">
        <v>-3.8900000000000002E-4</v>
      </c>
      <c r="K148" s="27">
        <v>1</v>
      </c>
      <c r="L148" s="38">
        <v>-3.3799999999999998E-4</v>
      </c>
      <c r="M148" s="27" t="s">
        <v>65</v>
      </c>
      <c r="O148" s="27" t="s">
        <v>278</v>
      </c>
      <c r="P148" s="27">
        <v>127</v>
      </c>
      <c r="Q148" s="27" t="s">
        <v>126</v>
      </c>
      <c r="R148" s="27" t="s">
        <v>378</v>
      </c>
      <c r="S148" s="27" t="s">
        <v>279</v>
      </c>
      <c r="T148" s="27" t="s">
        <v>63</v>
      </c>
      <c r="U148" s="27">
        <v>10</v>
      </c>
      <c r="V148" s="27">
        <v>16</v>
      </c>
      <c r="W148" s="37">
        <v>-3.8400000000000001E-4</v>
      </c>
      <c r="X148" s="27">
        <v>1</v>
      </c>
      <c r="Y148" s="38">
        <v>-3.3300000000000002E-4</v>
      </c>
      <c r="Z148" s="27" t="s">
        <v>65</v>
      </c>
    </row>
    <row r="149" spans="2:26" x14ac:dyDescent="0.2">
      <c r="B149" s="27" t="s">
        <v>278</v>
      </c>
      <c r="C149" s="27">
        <v>127</v>
      </c>
      <c r="D149" s="27" t="s">
        <v>126</v>
      </c>
      <c r="E149" s="27" t="s">
        <v>107</v>
      </c>
      <c r="F149" s="27" t="s">
        <v>280</v>
      </c>
      <c r="G149" s="27" t="s">
        <v>64</v>
      </c>
      <c r="H149" s="27">
        <v>60</v>
      </c>
      <c r="I149" s="27">
        <v>9</v>
      </c>
      <c r="J149" s="37">
        <v>-2.3499999999999999E-4</v>
      </c>
      <c r="K149" s="27">
        <v>6</v>
      </c>
      <c r="L149" s="38">
        <v>-2.1000000000000001E-4</v>
      </c>
      <c r="M149" s="27" t="s">
        <v>65</v>
      </c>
      <c r="O149" s="27" t="s">
        <v>278</v>
      </c>
      <c r="P149" s="27">
        <v>127</v>
      </c>
      <c r="Q149" s="27" t="s">
        <v>126</v>
      </c>
      <c r="R149" s="27" t="s">
        <v>378</v>
      </c>
      <c r="S149" s="27" t="s">
        <v>280</v>
      </c>
      <c r="T149" s="27" t="s">
        <v>64</v>
      </c>
      <c r="U149" s="27">
        <v>10</v>
      </c>
      <c r="V149" s="27">
        <v>9</v>
      </c>
      <c r="W149" s="37">
        <v>-2.3800000000000001E-4</v>
      </c>
      <c r="X149" s="27">
        <v>6</v>
      </c>
      <c r="Y149" s="38">
        <v>-2.13E-4</v>
      </c>
      <c r="Z149" s="27" t="s">
        <v>65</v>
      </c>
    </row>
    <row r="150" spans="2:26" x14ac:dyDescent="0.2">
      <c r="B150" s="27" t="s">
        <v>278</v>
      </c>
      <c r="C150" s="27">
        <v>139</v>
      </c>
      <c r="D150" s="27" t="s">
        <v>127</v>
      </c>
      <c r="E150" s="27" t="s">
        <v>107</v>
      </c>
      <c r="F150" s="27" t="s">
        <v>281</v>
      </c>
      <c r="G150" s="27" t="s">
        <v>63</v>
      </c>
      <c r="H150" s="27">
        <v>60</v>
      </c>
      <c r="I150" s="27">
        <v>17</v>
      </c>
      <c r="J150" s="37">
        <v>-4.3100000000000001E-4</v>
      </c>
      <c r="K150" s="27">
        <v>3</v>
      </c>
      <c r="L150" s="38">
        <v>-4.3100000000000001E-4</v>
      </c>
      <c r="M150" s="27" t="s">
        <v>65</v>
      </c>
      <c r="O150" s="27" t="s">
        <v>278</v>
      </c>
      <c r="P150" s="27">
        <v>139</v>
      </c>
      <c r="Q150" s="27" t="s">
        <v>127</v>
      </c>
      <c r="R150" s="27" t="s">
        <v>378</v>
      </c>
      <c r="S150" s="27" t="s">
        <v>281</v>
      </c>
      <c r="T150" s="27" t="s">
        <v>63</v>
      </c>
      <c r="U150" s="27">
        <v>10</v>
      </c>
      <c r="V150" s="27">
        <v>17</v>
      </c>
      <c r="W150" s="37">
        <v>-4.17E-4</v>
      </c>
      <c r="X150" s="27">
        <v>3</v>
      </c>
      <c r="Y150" s="38">
        <v>-4.17E-4</v>
      </c>
      <c r="Z150" s="27" t="s">
        <v>65</v>
      </c>
    </row>
    <row r="151" spans="2:26" x14ac:dyDescent="0.2">
      <c r="B151" s="27" t="s">
        <v>278</v>
      </c>
      <c r="C151" s="27">
        <v>139</v>
      </c>
      <c r="D151" s="27" t="s">
        <v>127</v>
      </c>
      <c r="E151" s="27" t="s">
        <v>107</v>
      </c>
      <c r="F151" s="27" t="s">
        <v>282</v>
      </c>
      <c r="G151" s="27" t="s">
        <v>64</v>
      </c>
      <c r="H151" s="27">
        <v>60</v>
      </c>
      <c r="I151" s="27">
        <v>22</v>
      </c>
      <c r="J151" s="37">
        <v>-8.0000000000000007E-5</v>
      </c>
      <c r="K151" s="27">
        <v>1</v>
      </c>
      <c r="L151" s="38">
        <v>-8.0000000000000007E-5</v>
      </c>
      <c r="M151" s="27" t="s">
        <v>65</v>
      </c>
      <c r="O151" s="27" t="s">
        <v>278</v>
      </c>
      <c r="P151" s="27">
        <v>139</v>
      </c>
      <c r="Q151" s="27" t="s">
        <v>127</v>
      </c>
      <c r="R151" s="27" t="s">
        <v>378</v>
      </c>
      <c r="S151" s="27" t="s">
        <v>282</v>
      </c>
      <c r="T151" s="27" t="s">
        <v>64</v>
      </c>
      <c r="U151" s="27">
        <v>10</v>
      </c>
      <c r="V151" s="27">
        <v>20</v>
      </c>
      <c r="W151" s="37">
        <v>-8.7000000000000001E-5</v>
      </c>
      <c r="X151" s="27">
        <v>4</v>
      </c>
      <c r="Y151" s="38">
        <v>-8.7000000000000001E-5</v>
      </c>
      <c r="Z151" s="27" t="s">
        <v>65</v>
      </c>
    </row>
    <row r="152" spans="2:26" x14ac:dyDescent="0.2">
      <c r="B152" s="27" t="s">
        <v>278</v>
      </c>
      <c r="C152" s="27">
        <v>135</v>
      </c>
      <c r="D152" s="27" t="s">
        <v>128</v>
      </c>
      <c r="E152" s="27" t="s">
        <v>107</v>
      </c>
      <c r="F152" s="27" t="s">
        <v>283</v>
      </c>
      <c r="G152" s="27" t="s">
        <v>63</v>
      </c>
      <c r="H152" s="27">
        <v>60</v>
      </c>
      <c r="I152" s="27">
        <v>22</v>
      </c>
      <c r="J152" s="37">
        <v>-2.3900000000000001E-4</v>
      </c>
      <c r="K152" s="27">
        <v>1</v>
      </c>
      <c r="L152" s="38">
        <v>-2.0900000000000001E-4</v>
      </c>
      <c r="M152" s="27" t="s">
        <v>65</v>
      </c>
      <c r="O152" s="27" t="s">
        <v>278</v>
      </c>
      <c r="P152" s="27">
        <v>135</v>
      </c>
      <c r="Q152" s="27" t="s">
        <v>128</v>
      </c>
      <c r="R152" s="27" t="s">
        <v>378</v>
      </c>
      <c r="S152" s="27" t="s">
        <v>283</v>
      </c>
      <c r="T152" s="27" t="s">
        <v>63</v>
      </c>
      <c r="U152" s="27">
        <v>10</v>
      </c>
      <c r="V152" s="27">
        <v>22</v>
      </c>
      <c r="W152" s="37">
        <v>-2.3599999999999999E-4</v>
      </c>
      <c r="X152" s="27">
        <v>1</v>
      </c>
      <c r="Y152" s="38">
        <v>-2.0599999999999999E-4</v>
      </c>
      <c r="Z152" s="27" t="s">
        <v>65</v>
      </c>
    </row>
    <row r="153" spans="2:26" x14ac:dyDescent="0.2">
      <c r="B153" s="27" t="s">
        <v>278</v>
      </c>
      <c r="C153" s="27">
        <v>135</v>
      </c>
      <c r="D153" s="27" t="s">
        <v>128</v>
      </c>
      <c r="E153" s="27" t="s">
        <v>107</v>
      </c>
      <c r="F153" s="27" t="s">
        <v>284</v>
      </c>
      <c r="G153" s="27" t="s">
        <v>64</v>
      </c>
      <c r="H153" s="27">
        <v>60</v>
      </c>
      <c r="I153" s="27">
        <v>15</v>
      </c>
      <c r="J153" s="37">
        <v>-1.1900000000000001E-4</v>
      </c>
      <c r="K153" s="27">
        <v>10</v>
      </c>
      <c r="L153" s="38">
        <v>-1.1E-4</v>
      </c>
      <c r="M153" s="27" t="s">
        <v>65</v>
      </c>
      <c r="O153" s="27" t="s">
        <v>278</v>
      </c>
      <c r="P153" s="27">
        <v>135</v>
      </c>
      <c r="Q153" s="27" t="s">
        <v>128</v>
      </c>
      <c r="R153" s="27" t="s">
        <v>378</v>
      </c>
      <c r="S153" s="27" t="s">
        <v>284</v>
      </c>
      <c r="T153" s="27" t="s">
        <v>64</v>
      </c>
      <c r="U153" s="27">
        <v>10</v>
      </c>
      <c r="V153" s="27">
        <v>15</v>
      </c>
      <c r="W153" s="37">
        <v>-1.2300000000000001E-4</v>
      </c>
      <c r="X153" s="27">
        <v>12</v>
      </c>
      <c r="Y153" s="38">
        <v>-1.1400000000000001E-4</v>
      </c>
      <c r="Z153" s="27" t="s">
        <v>65</v>
      </c>
    </row>
    <row r="154" spans="2:26" x14ac:dyDescent="0.2">
      <c r="B154" s="27" t="s">
        <v>278</v>
      </c>
      <c r="C154" s="27">
        <v>136</v>
      </c>
      <c r="D154" s="27" t="s">
        <v>128</v>
      </c>
      <c r="E154" s="27" t="s">
        <v>107</v>
      </c>
      <c r="F154" s="27" t="s">
        <v>285</v>
      </c>
      <c r="G154" s="27" t="s">
        <v>63</v>
      </c>
      <c r="H154" s="27">
        <v>60</v>
      </c>
      <c r="I154" s="27">
        <v>17</v>
      </c>
      <c r="J154" s="37">
        <v>-2.3800000000000001E-4</v>
      </c>
      <c r="K154" s="27">
        <v>6</v>
      </c>
      <c r="L154" s="38">
        <v>-2.0799999999999999E-4</v>
      </c>
      <c r="M154" s="27" t="s">
        <v>65</v>
      </c>
      <c r="O154" s="27" t="s">
        <v>278</v>
      </c>
      <c r="P154" s="27">
        <v>136</v>
      </c>
      <c r="Q154" s="27" t="s">
        <v>128</v>
      </c>
      <c r="R154" s="27" t="s">
        <v>378</v>
      </c>
      <c r="S154" s="27" t="s">
        <v>285</v>
      </c>
      <c r="T154" s="27" t="s">
        <v>63</v>
      </c>
      <c r="U154" s="27">
        <v>10</v>
      </c>
      <c r="V154" s="27">
        <v>17</v>
      </c>
      <c r="W154" s="37">
        <v>-2.3499999999999999E-4</v>
      </c>
      <c r="X154" s="27">
        <v>5</v>
      </c>
      <c r="Y154" s="38">
        <v>-2.05E-4</v>
      </c>
      <c r="Z154" s="27" t="s">
        <v>65</v>
      </c>
    </row>
    <row r="155" spans="2:26" x14ac:dyDescent="0.2">
      <c r="B155" s="27" t="s">
        <v>278</v>
      </c>
      <c r="C155" s="27">
        <v>136</v>
      </c>
      <c r="D155" s="27" t="s">
        <v>128</v>
      </c>
      <c r="E155" s="27" t="s">
        <v>107</v>
      </c>
      <c r="F155" s="27" t="s">
        <v>286</v>
      </c>
      <c r="G155" s="27" t="s">
        <v>64</v>
      </c>
      <c r="H155" s="27">
        <v>60</v>
      </c>
      <c r="I155" s="27">
        <v>20</v>
      </c>
      <c r="J155" s="37">
        <v>-1.1900000000000001E-4</v>
      </c>
      <c r="K155" s="27">
        <v>7</v>
      </c>
      <c r="L155" s="38">
        <v>-1.1E-4</v>
      </c>
      <c r="M155" s="27" t="s">
        <v>65</v>
      </c>
      <c r="O155" s="27" t="s">
        <v>278</v>
      </c>
      <c r="P155" s="27">
        <v>136</v>
      </c>
      <c r="Q155" s="27" t="s">
        <v>128</v>
      </c>
      <c r="R155" s="27" t="s">
        <v>378</v>
      </c>
      <c r="S155" s="27" t="s">
        <v>286</v>
      </c>
      <c r="T155" s="27" t="s">
        <v>64</v>
      </c>
      <c r="U155" s="27">
        <v>10</v>
      </c>
      <c r="V155" s="27">
        <v>18</v>
      </c>
      <c r="W155" s="37">
        <v>-1.2300000000000001E-4</v>
      </c>
      <c r="X155" s="27">
        <v>7</v>
      </c>
      <c r="Y155" s="38">
        <v>-1.1400000000000001E-4</v>
      </c>
      <c r="Z155" s="27" t="s">
        <v>65</v>
      </c>
    </row>
    <row r="156" spans="2:26" x14ac:dyDescent="0.2">
      <c r="B156" s="27" t="s">
        <v>278</v>
      </c>
      <c r="C156" s="27">
        <v>140</v>
      </c>
      <c r="D156" s="27" t="s">
        <v>127</v>
      </c>
      <c r="E156" s="27" t="s">
        <v>107</v>
      </c>
      <c r="F156" s="27" t="s">
        <v>287</v>
      </c>
      <c r="G156" s="27" t="s">
        <v>63</v>
      </c>
      <c r="H156" s="27">
        <v>60</v>
      </c>
      <c r="I156" s="27">
        <v>22</v>
      </c>
      <c r="J156" s="37">
        <v>-4.3100000000000001E-4</v>
      </c>
      <c r="K156" s="27">
        <v>1</v>
      </c>
      <c r="L156" s="38">
        <v>-4.3199999999999998E-4</v>
      </c>
      <c r="M156" s="27" t="s">
        <v>65</v>
      </c>
      <c r="O156" s="27" t="s">
        <v>278</v>
      </c>
      <c r="P156" s="27">
        <v>140</v>
      </c>
      <c r="Q156" s="27" t="s">
        <v>127</v>
      </c>
      <c r="R156" s="27" t="s">
        <v>378</v>
      </c>
      <c r="S156" s="27" t="s">
        <v>287</v>
      </c>
      <c r="T156" s="27" t="s">
        <v>63</v>
      </c>
      <c r="U156" s="27">
        <v>10</v>
      </c>
      <c r="V156" s="27">
        <v>22</v>
      </c>
      <c r="W156" s="37">
        <v>-4.1800000000000002E-4</v>
      </c>
      <c r="X156" s="27">
        <v>1</v>
      </c>
      <c r="Y156" s="38">
        <v>-4.1800000000000002E-4</v>
      </c>
      <c r="Z156" s="27" t="s">
        <v>65</v>
      </c>
    </row>
    <row r="157" spans="2:26" x14ac:dyDescent="0.2">
      <c r="B157" s="27" t="s">
        <v>278</v>
      </c>
      <c r="C157" s="27">
        <v>140</v>
      </c>
      <c r="D157" s="27" t="s">
        <v>127</v>
      </c>
      <c r="E157" s="27" t="s">
        <v>107</v>
      </c>
      <c r="F157" s="27" t="s">
        <v>288</v>
      </c>
      <c r="G157" s="27" t="s">
        <v>64</v>
      </c>
      <c r="H157" s="27">
        <v>60</v>
      </c>
      <c r="I157" s="27">
        <v>17</v>
      </c>
      <c r="J157" s="37">
        <v>-8.1000000000000004E-5</v>
      </c>
      <c r="K157" s="27">
        <v>3</v>
      </c>
      <c r="L157" s="38">
        <v>-8.1000000000000004E-5</v>
      </c>
      <c r="M157" s="27" t="s">
        <v>65</v>
      </c>
      <c r="O157" s="27" t="s">
        <v>278</v>
      </c>
      <c r="P157" s="27">
        <v>140</v>
      </c>
      <c r="Q157" s="27" t="s">
        <v>127</v>
      </c>
      <c r="R157" s="27" t="s">
        <v>378</v>
      </c>
      <c r="S157" s="27" t="s">
        <v>288</v>
      </c>
      <c r="T157" s="27" t="s">
        <v>64</v>
      </c>
      <c r="U157" s="27">
        <v>10</v>
      </c>
      <c r="V157" s="27">
        <v>15</v>
      </c>
      <c r="W157" s="37">
        <v>-8.7000000000000001E-5</v>
      </c>
      <c r="X157" s="27">
        <v>6</v>
      </c>
      <c r="Y157" s="38">
        <v>-8.7000000000000001E-5</v>
      </c>
      <c r="Z157" s="27" t="s">
        <v>65</v>
      </c>
    </row>
    <row r="158" spans="2:26" x14ac:dyDescent="0.2">
      <c r="B158" s="27" t="s">
        <v>278</v>
      </c>
      <c r="C158" s="27">
        <v>128</v>
      </c>
      <c r="D158" s="27" t="s">
        <v>126</v>
      </c>
      <c r="E158" s="27" t="s">
        <v>107</v>
      </c>
      <c r="F158" s="27" t="s">
        <v>289</v>
      </c>
      <c r="G158" s="27" t="s">
        <v>63</v>
      </c>
      <c r="H158" s="27">
        <v>60</v>
      </c>
      <c r="I158" s="27">
        <v>11</v>
      </c>
      <c r="J158" s="37">
        <v>-3.8499999999999998E-4</v>
      </c>
      <c r="K158" s="27">
        <v>3</v>
      </c>
      <c r="L158" s="38">
        <v>-3.3500000000000001E-4</v>
      </c>
      <c r="M158" s="27" t="s">
        <v>65</v>
      </c>
      <c r="O158" s="27" t="s">
        <v>278</v>
      </c>
      <c r="P158" s="27">
        <v>128</v>
      </c>
      <c r="Q158" s="27" t="s">
        <v>126</v>
      </c>
      <c r="R158" s="27" t="s">
        <v>378</v>
      </c>
      <c r="S158" s="27" t="s">
        <v>289</v>
      </c>
      <c r="T158" s="27" t="s">
        <v>63</v>
      </c>
      <c r="U158" s="27">
        <v>10</v>
      </c>
      <c r="V158" s="27">
        <v>11</v>
      </c>
      <c r="W158" s="37">
        <v>-3.8400000000000001E-4</v>
      </c>
      <c r="X158" s="27">
        <v>3</v>
      </c>
      <c r="Y158" s="38">
        <v>-3.3399999999999999E-4</v>
      </c>
      <c r="Z158" s="27" t="s">
        <v>65</v>
      </c>
    </row>
    <row r="159" spans="2:26" x14ac:dyDescent="0.2">
      <c r="B159" s="27" t="s">
        <v>278</v>
      </c>
      <c r="C159" s="27">
        <v>128</v>
      </c>
      <c r="D159" s="27" t="s">
        <v>126</v>
      </c>
      <c r="E159" s="27" t="s">
        <v>107</v>
      </c>
      <c r="F159" s="27" t="s">
        <v>290</v>
      </c>
      <c r="G159" s="27" t="s">
        <v>64</v>
      </c>
      <c r="H159" s="27">
        <v>60</v>
      </c>
      <c r="I159" s="27">
        <v>14</v>
      </c>
      <c r="J159" s="37">
        <v>-2.33E-4</v>
      </c>
      <c r="K159" s="27">
        <v>4</v>
      </c>
      <c r="L159" s="38">
        <v>-2.0799999999999999E-4</v>
      </c>
      <c r="M159" s="27" t="s">
        <v>65</v>
      </c>
      <c r="O159" s="27" t="s">
        <v>278</v>
      </c>
      <c r="P159" s="27">
        <v>128</v>
      </c>
      <c r="Q159" s="27" t="s">
        <v>126</v>
      </c>
      <c r="R159" s="27" t="s">
        <v>378</v>
      </c>
      <c r="S159" s="27" t="s">
        <v>290</v>
      </c>
      <c r="T159" s="27" t="s">
        <v>64</v>
      </c>
      <c r="U159" s="27">
        <v>10</v>
      </c>
      <c r="V159" s="27">
        <v>14</v>
      </c>
      <c r="W159" s="37">
        <v>-2.3900000000000001E-4</v>
      </c>
      <c r="X159" s="27">
        <v>4</v>
      </c>
      <c r="Y159" s="38">
        <v>-2.13E-4</v>
      </c>
      <c r="Z159" s="27" t="s">
        <v>65</v>
      </c>
    </row>
    <row r="160" spans="2:26" x14ac:dyDescent="0.2">
      <c r="B160" s="27" t="s">
        <v>278</v>
      </c>
      <c r="C160" s="27">
        <v>144</v>
      </c>
      <c r="D160" s="27" t="s">
        <v>127</v>
      </c>
      <c r="E160" s="27" t="s">
        <v>107</v>
      </c>
      <c r="F160" s="27" t="s">
        <v>291</v>
      </c>
      <c r="G160" s="27" t="s">
        <v>63</v>
      </c>
      <c r="H160" s="27">
        <v>60</v>
      </c>
      <c r="I160" s="27">
        <v>22</v>
      </c>
      <c r="J160" s="37">
        <v>-7.9600000000000005E-4</v>
      </c>
      <c r="K160" s="27">
        <v>6</v>
      </c>
      <c r="L160" s="38">
        <v>8.6399999999999997E-4</v>
      </c>
      <c r="M160" s="27" t="s">
        <v>65</v>
      </c>
      <c r="O160" s="27" t="s">
        <v>278</v>
      </c>
      <c r="P160" s="27">
        <v>144</v>
      </c>
      <c r="Q160" s="27" t="s">
        <v>127</v>
      </c>
      <c r="R160" s="27" t="s">
        <v>378</v>
      </c>
      <c r="S160" s="27" t="s">
        <v>291</v>
      </c>
      <c r="T160" s="27" t="s">
        <v>63</v>
      </c>
      <c r="U160" s="27">
        <v>10</v>
      </c>
      <c r="V160" s="27">
        <v>22</v>
      </c>
      <c r="W160" s="37">
        <v>-7.7499999999999997E-4</v>
      </c>
      <c r="X160" s="27">
        <v>6</v>
      </c>
      <c r="Y160" s="38">
        <v>8.1400000000000005E-4</v>
      </c>
      <c r="Z160" s="27" t="s">
        <v>65</v>
      </c>
    </row>
    <row r="161" spans="2:26" x14ac:dyDescent="0.2">
      <c r="B161" s="27" t="s">
        <v>278</v>
      </c>
      <c r="C161" s="27">
        <v>144</v>
      </c>
      <c r="D161" s="27" t="s">
        <v>127</v>
      </c>
      <c r="E161" s="27" t="s">
        <v>107</v>
      </c>
      <c r="F161" s="27" t="s">
        <v>292</v>
      </c>
      <c r="G161" s="27" t="s">
        <v>64</v>
      </c>
      <c r="H161" s="27">
        <v>60</v>
      </c>
      <c r="I161" s="27">
        <v>15</v>
      </c>
      <c r="J161" s="37">
        <v>-2.4499999999999999E-4</v>
      </c>
      <c r="K161" s="27">
        <v>6</v>
      </c>
      <c r="L161" s="38">
        <v>-2.3499999999999999E-4</v>
      </c>
      <c r="M161" s="27" t="s">
        <v>65</v>
      </c>
      <c r="O161" s="27" t="s">
        <v>278</v>
      </c>
      <c r="P161" s="27">
        <v>144</v>
      </c>
      <c r="Q161" s="27" t="s">
        <v>127</v>
      </c>
      <c r="R161" s="27" t="s">
        <v>378</v>
      </c>
      <c r="S161" s="27" t="s">
        <v>292</v>
      </c>
      <c r="T161" s="27" t="s">
        <v>64</v>
      </c>
      <c r="U161" s="27">
        <v>10</v>
      </c>
      <c r="V161" s="27">
        <v>15</v>
      </c>
      <c r="W161" s="37">
        <v>-2.5399999999999999E-4</v>
      </c>
      <c r="X161" s="27">
        <v>6</v>
      </c>
      <c r="Y161" s="38">
        <v>-2.43E-4</v>
      </c>
      <c r="Z161" s="27" t="s">
        <v>65</v>
      </c>
    </row>
    <row r="162" spans="2:26" x14ac:dyDescent="0.2">
      <c r="B162" s="27" t="s">
        <v>278</v>
      </c>
      <c r="C162" s="27">
        <v>129</v>
      </c>
      <c r="D162" s="27" t="s">
        <v>128</v>
      </c>
      <c r="E162" s="27" t="s">
        <v>107</v>
      </c>
      <c r="F162" s="27" t="s">
        <v>293</v>
      </c>
      <c r="G162" s="27" t="s">
        <v>63</v>
      </c>
      <c r="H162" s="27">
        <v>60</v>
      </c>
      <c r="I162" s="27">
        <v>17</v>
      </c>
      <c r="J162" s="37">
        <v>-7.3399999999999995E-4</v>
      </c>
      <c r="K162" s="27">
        <v>6</v>
      </c>
      <c r="L162" s="38">
        <v>-6.0700000000000001E-4</v>
      </c>
      <c r="M162" s="27" t="s">
        <v>65</v>
      </c>
      <c r="O162" s="27" t="s">
        <v>278</v>
      </c>
      <c r="P162" s="27">
        <v>129</v>
      </c>
      <c r="Q162" s="27" t="s">
        <v>128</v>
      </c>
      <c r="R162" s="27" t="s">
        <v>378</v>
      </c>
      <c r="S162" s="27" t="s">
        <v>293</v>
      </c>
      <c r="T162" s="27" t="s">
        <v>63</v>
      </c>
      <c r="U162" s="27">
        <v>10</v>
      </c>
      <c r="V162" s="27">
        <v>17</v>
      </c>
      <c r="W162" s="37">
        <v>-7.2999999999999996E-4</v>
      </c>
      <c r="X162" s="27">
        <v>6</v>
      </c>
      <c r="Y162" s="38">
        <v>-6.0400000000000004E-4</v>
      </c>
      <c r="Z162" s="27" t="s">
        <v>65</v>
      </c>
    </row>
    <row r="163" spans="2:26" x14ac:dyDescent="0.2">
      <c r="B163" s="27" t="s">
        <v>278</v>
      </c>
      <c r="C163" s="27">
        <v>129</v>
      </c>
      <c r="D163" s="27" t="s">
        <v>128</v>
      </c>
      <c r="E163" s="27" t="s">
        <v>107</v>
      </c>
      <c r="F163" s="27" t="s">
        <v>294</v>
      </c>
      <c r="G163" s="27" t="s">
        <v>64</v>
      </c>
      <c r="H163" s="27">
        <v>60</v>
      </c>
      <c r="I163" s="27">
        <v>18</v>
      </c>
      <c r="J163" s="37">
        <v>-4.46E-4</v>
      </c>
      <c r="K163" s="27">
        <v>7</v>
      </c>
      <c r="L163" s="38">
        <v>-3.9399999999999998E-4</v>
      </c>
      <c r="M163" s="27" t="s">
        <v>65</v>
      </c>
      <c r="O163" s="27" t="s">
        <v>278</v>
      </c>
      <c r="P163" s="27">
        <v>129</v>
      </c>
      <c r="Q163" s="27" t="s">
        <v>128</v>
      </c>
      <c r="R163" s="27" t="s">
        <v>378</v>
      </c>
      <c r="S163" s="27" t="s">
        <v>294</v>
      </c>
      <c r="T163" s="27" t="s">
        <v>64</v>
      </c>
      <c r="U163" s="27">
        <v>10</v>
      </c>
      <c r="V163" s="27">
        <v>15</v>
      </c>
      <c r="W163" s="37">
        <v>-4.4900000000000002E-4</v>
      </c>
      <c r="X163" s="27">
        <v>7</v>
      </c>
      <c r="Y163" s="38">
        <v>-3.97E-4</v>
      </c>
      <c r="Z163" s="27" t="s">
        <v>65</v>
      </c>
    </row>
    <row r="164" spans="2:26" x14ac:dyDescent="0.2">
      <c r="B164" s="27" t="s">
        <v>278</v>
      </c>
      <c r="C164" s="27">
        <v>147</v>
      </c>
      <c r="D164" s="27" t="s">
        <v>127</v>
      </c>
      <c r="E164" s="27" t="s">
        <v>107</v>
      </c>
      <c r="F164" s="27" t="s">
        <v>295</v>
      </c>
      <c r="G164" s="27" t="s">
        <v>63</v>
      </c>
      <c r="H164" s="27">
        <v>60</v>
      </c>
      <c r="I164" s="27">
        <v>17</v>
      </c>
      <c r="J164" s="37">
        <v>-7.2800000000000002E-4</v>
      </c>
      <c r="K164" s="27">
        <v>3</v>
      </c>
      <c r="L164" s="38">
        <v>-7.3099999999999999E-4</v>
      </c>
      <c r="M164" s="27" t="s">
        <v>65</v>
      </c>
      <c r="O164" s="27" t="s">
        <v>278</v>
      </c>
      <c r="P164" s="27">
        <v>147</v>
      </c>
      <c r="Q164" s="27" t="s">
        <v>127</v>
      </c>
      <c r="R164" s="27" t="s">
        <v>378</v>
      </c>
      <c r="S164" s="27" t="s">
        <v>295</v>
      </c>
      <c r="T164" s="27" t="s">
        <v>63</v>
      </c>
      <c r="U164" s="27">
        <v>10</v>
      </c>
      <c r="V164" s="27">
        <v>17</v>
      </c>
      <c r="W164" s="37">
        <v>-7.1400000000000001E-4</v>
      </c>
      <c r="X164" s="27">
        <v>3</v>
      </c>
      <c r="Y164" s="38">
        <v>-7.1599999999999995E-4</v>
      </c>
      <c r="Z164" s="27" t="s">
        <v>65</v>
      </c>
    </row>
    <row r="165" spans="2:26" x14ac:dyDescent="0.2">
      <c r="B165" s="27" t="s">
        <v>278</v>
      </c>
      <c r="C165" s="27">
        <v>147</v>
      </c>
      <c r="D165" s="27" t="s">
        <v>127</v>
      </c>
      <c r="E165" s="27" t="s">
        <v>107</v>
      </c>
      <c r="F165" s="27" t="s">
        <v>296</v>
      </c>
      <c r="G165" s="27" t="s">
        <v>64</v>
      </c>
      <c r="H165" s="27">
        <v>60</v>
      </c>
      <c r="I165" s="27">
        <v>20</v>
      </c>
      <c r="J165" s="37">
        <v>-2.8299999999999999E-4</v>
      </c>
      <c r="K165" s="27">
        <v>4</v>
      </c>
      <c r="L165" s="38">
        <v>-2.8299999999999999E-4</v>
      </c>
      <c r="M165" s="27" t="s">
        <v>65</v>
      </c>
      <c r="O165" s="27" t="s">
        <v>278</v>
      </c>
      <c r="P165" s="27">
        <v>147</v>
      </c>
      <c r="Q165" s="27" t="s">
        <v>127</v>
      </c>
      <c r="R165" s="27" t="s">
        <v>378</v>
      </c>
      <c r="S165" s="27" t="s">
        <v>296</v>
      </c>
      <c r="T165" s="27" t="s">
        <v>64</v>
      </c>
      <c r="U165" s="27">
        <v>10</v>
      </c>
      <c r="V165" s="27">
        <v>20</v>
      </c>
      <c r="W165" s="37">
        <v>-2.92E-4</v>
      </c>
      <c r="X165" s="27">
        <v>4</v>
      </c>
      <c r="Y165" s="38">
        <v>-2.9300000000000002E-4</v>
      </c>
      <c r="Z165" s="27" t="s">
        <v>65</v>
      </c>
    </row>
    <row r="166" spans="2:26" x14ac:dyDescent="0.2">
      <c r="B166" s="27" t="s">
        <v>278</v>
      </c>
      <c r="C166" s="27">
        <v>148</v>
      </c>
      <c r="D166" s="27" t="s">
        <v>127</v>
      </c>
      <c r="E166" s="27" t="s">
        <v>107</v>
      </c>
      <c r="F166" s="27" t="s">
        <v>297</v>
      </c>
      <c r="G166" s="27" t="s">
        <v>63</v>
      </c>
      <c r="H166" s="27">
        <v>60</v>
      </c>
      <c r="I166" s="27">
        <v>22</v>
      </c>
      <c r="J166" s="37">
        <v>-7.2800000000000002E-4</v>
      </c>
      <c r="K166" s="27">
        <v>1</v>
      </c>
      <c r="L166" s="38">
        <v>-7.2999999999999996E-4</v>
      </c>
      <c r="M166" s="27" t="s">
        <v>65</v>
      </c>
      <c r="O166" s="27" t="s">
        <v>278</v>
      </c>
      <c r="P166" s="27">
        <v>148</v>
      </c>
      <c r="Q166" s="27" t="s">
        <v>127</v>
      </c>
      <c r="R166" s="27" t="s">
        <v>378</v>
      </c>
      <c r="S166" s="27" t="s">
        <v>297</v>
      </c>
      <c r="T166" s="27" t="s">
        <v>63</v>
      </c>
      <c r="U166" s="27">
        <v>10</v>
      </c>
      <c r="V166" s="27">
        <v>22</v>
      </c>
      <c r="W166" s="37">
        <v>-7.1599999999999995E-4</v>
      </c>
      <c r="X166" s="27">
        <v>1</v>
      </c>
      <c r="Y166" s="38">
        <v>-7.18E-4</v>
      </c>
      <c r="Z166" s="27" t="s">
        <v>65</v>
      </c>
    </row>
    <row r="167" spans="2:26" x14ac:dyDescent="0.2">
      <c r="B167" s="27" t="s">
        <v>278</v>
      </c>
      <c r="C167" s="27">
        <v>148</v>
      </c>
      <c r="D167" s="27" t="s">
        <v>127</v>
      </c>
      <c r="E167" s="27" t="s">
        <v>107</v>
      </c>
      <c r="F167" s="27" t="s">
        <v>298</v>
      </c>
      <c r="G167" s="27" t="s">
        <v>64</v>
      </c>
      <c r="H167" s="27">
        <v>60</v>
      </c>
      <c r="I167" s="27">
        <v>15</v>
      </c>
      <c r="J167" s="37">
        <v>-2.8299999999999999E-4</v>
      </c>
      <c r="K167" s="27">
        <v>6</v>
      </c>
      <c r="L167" s="38">
        <v>-2.8299999999999999E-4</v>
      </c>
      <c r="M167" s="27" t="s">
        <v>65</v>
      </c>
      <c r="O167" s="27" t="s">
        <v>278</v>
      </c>
      <c r="P167" s="27">
        <v>148</v>
      </c>
      <c r="Q167" s="27" t="s">
        <v>127</v>
      </c>
      <c r="R167" s="27" t="s">
        <v>378</v>
      </c>
      <c r="S167" s="27" t="s">
        <v>298</v>
      </c>
      <c r="T167" s="27" t="s">
        <v>64</v>
      </c>
      <c r="U167" s="27">
        <v>10</v>
      </c>
      <c r="V167" s="27">
        <v>15</v>
      </c>
      <c r="W167" s="37">
        <v>-2.9300000000000002E-4</v>
      </c>
      <c r="X167" s="27">
        <v>6</v>
      </c>
      <c r="Y167" s="38">
        <v>-2.9300000000000002E-4</v>
      </c>
      <c r="Z167" s="27" t="s">
        <v>65</v>
      </c>
    </row>
    <row r="168" spans="2:26" x14ac:dyDescent="0.2">
      <c r="B168" s="27" t="s">
        <v>278</v>
      </c>
      <c r="C168" s="27">
        <v>131</v>
      </c>
      <c r="D168" s="27" t="s">
        <v>128</v>
      </c>
      <c r="E168" s="27" t="s">
        <v>107</v>
      </c>
      <c r="F168" s="27" t="s">
        <v>299</v>
      </c>
      <c r="G168" s="27" t="s">
        <v>63</v>
      </c>
      <c r="H168" s="27">
        <v>60</v>
      </c>
      <c r="I168" s="27">
        <v>22</v>
      </c>
      <c r="J168" s="37">
        <v>-7.3300000000000004E-4</v>
      </c>
      <c r="K168" s="27">
        <v>1</v>
      </c>
      <c r="L168" s="38">
        <v>-6.0599999999999998E-4</v>
      </c>
      <c r="M168" s="27" t="s">
        <v>65</v>
      </c>
      <c r="O168" s="27" t="s">
        <v>278</v>
      </c>
      <c r="P168" s="27">
        <v>131</v>
      </c>
      <c r="Q168" s="27" t="s">
        <v>128</v>
      </c>
      <c r="R168" s="27" t="s">
        <v>378</v>
      </c>
      <c r="S168" s="27" t="s">
        <v>299</v>
      </c>
      <c r="T168" s="27" t="s">
        <v>63</v>
      </c>
      <c r="U168" s="27">
        <v>10</v>
      </c>
      <c r="V168" s="27">
        <v>22</v>
      </c>
      <c r="W168" s="37">
        <v>-7.3200000000000001E-4</v>
      </c>
      <c r="X168" s="27">
        <v>1</v>
      </c>
      <c r="Y168" s="38">
        <v>-6.0499999999999996E-4</v>
      </c>
      <c r="Z168" s="27" t="s">
        <v>65</v>
      </c>
    </row>
    <row r="169" spans="2:26" x14ac:dyDescent="0.2">
      <c r="B169" s="27" t="s">
        <v>278</v>
      </c>
      <c r="C169" s="27">
        <v>131</v>
      </c>
      <c r="D169" s="27" t="s">
        <v>128</v>
      </c>
      <c r="E169" s="27" t="s">
        <v>107</v>
      </c>
      <c r="F169" s="27" t="s">
        <v>300</v>
      </c>
      <c r="G169" s="27" t="s">
        <v>64</v>
      </c>
      <c r="H169" s="27">
        <v>60</v>
      </c>
      <c r="I169" s="27">
        <v>15</v>
      </c>
      <c r="J169" s="37">
        <v>-4.4499999999999997E-4</v>
      </c>
      <c r="K169" s="27">
        <v>7</v>
      </c>
      <c r="L169" s="38">
        <v>-3.9300000000000001E-4</v>
      </c>
      <c r="M169" s="27" t="s">
        <v>65</v>
      </c>
      <c r="O169" s="27" t="s">
        <v>278</v>
      </c>
      <c r="P169" s="27">
        <v>131</v>
      </c>
      <c r="Q169" s="27" t="s">
        <v>128</v>
      </c>
      <c r="R169" s="27" t="s">
        <v>378</v>
      </c>
      <c r="S169" s="27" t="s">
        <v>300</v>
      </c>
      <c r="T169" s="27" t="s">
        <v>64</v>
      </c>
      <c r="U169" s="27">
        <v>10</v>
      </c>
      <c r="V169" s="27">
        <v>15</v>
      </c>
      <c r="W169" s="37">
        <v>-4.4999999999999999E-4</v>
      </c>
      <c r="X169" s="27">
        <v>7</v>
      </c>
      <c r="Y169" s="38">
        <v>-3.97E-4</v>
      </c>
      <c r="Z169" s="27" t="s">
        <v>65</v>
      </c>
    </row>
    <row r="170" spans="2:26" x14ac:dyDescent="0.2">
      <c r="B170" s="27" t="s">
        <v>278</v>
      </c>
      <c r="C170" s="27">
        <v>142</v>
      </c>
      <c r="D170" s="27" t="s">
        <v>127</v>
      </c>
      <c r="E170" s="27" t="s">
        <v>107</v>
      </c>
      <c r="F170" s="27" t="s">
        <v>301</v>
      </c>
      <c r="G170" s="27" t="s">
        <v>63</v>
      </c>
      <c r="H170" s="27">
        <v>60</v>
      </c>
      <c r="I170" s="27">
        <v>17</v>
      </c>
      <c r="J170" s="37">
        <v>-7.9199999999999995E-4</v>
      </c>
      <c r="K170" s="27">
        <v>4</v>
      </c>
      <c r="L170" s="38">
        <v>8.5400000000000005E-4</v>
      </c>
      <c r="M170" s="27" t="s">
        <v>65</v>
      </c>
      <c r="O170" s="27" t="s">
        <v>278</v>
      </c>
      <c r="P170" s="27">
        <v>142</v>
      </c>
      <c r="Q170" s="27" t="s">
        <v>127</v>
      </c>
      <c r="R170" s="27" t="s">
        <v>378</v>
      </c>
      <c r="S170" s="27" t="s">
        <v>301</v>
      </c>
      <c r="T170" s="27" t="s">
        <v>63</v>
      </c>
      <c r="U170" s="27">
        <v>10</v>
      </c>
      <c r="V170" s="27">
        <v>17</v>
      </c>
      <c r="W170" s="37">
        <v>-7.7499999999999997E-4</v>
      </c>
      <c r="X170" s="27">
        <v>4</v>
      </c>
      <c r="Y170" s="38">
        <v>8.1400000000000005E-4</v>
      </c>
      <c r="Z170" s="27" t="s">
        <v>65</v>
      </c>
    </row>
    <row r="171" spans="2:26" x14ac:dyDescent="0.2">
      <c r="B171" s="27" t="s">
        <v>278</v>
      </c>
      <c r="C171" s="27">
        <v>142</v>
      </c>
      <c r="D171" s="27" t="s">
        <v>127</v>
      </c>
      <c r="E171" s="27" t="s">
        <v>107</v>
      </c>
      <c r="F171" s="27" t="s">
        <v>302</v>
      </c>
      <c r="G171" s="27" t="s">
        <v>64</v>
      </c>
      <c r="H171" s="27">
        <v>60</v>
      </c>
      <c r="I171" s="27">
        <v>20</v>
      </c>
      <c r="J171" s="37">
        <v>-2.4499999999999999E-4</v>
      </c>
      <c r="K171" s="27">
        <v>4</v>
      </c>
      <c r="L171" s="38">
        <v>-2.34E-4</v>
      </c>
      <c r="M171" s="27" t="s">
        <v>65</v>
      </c>
      <c r="O171" s="27" t="s">
        <v>278</v>
      </c>
      <c r="P171" s="27">
        <v>142</v>
      </c>
      <c r="Q171" s="27" t="s">
        <v>127</v>
      </c>
      <c r="R171" s="27" t="s">
        <v>378</v>
      </c>
      <c r="S171" s="27" t="s">
        <v>302</v>
      </c>
      <c r="T171" s="27" t="s">
        <v>64</v>
      </c>
      <c r="U171" s="27">
        <v>10</v>
      </c>
      <c r="V171" s="27">
        <v>20</v>
      </c>
      <c r="W171" s="37">
        <v>-2.5399999999999999E-4</v>
      </c>
      <c r="X171" s="27">
        <v>4</v>
      </c>
      <c r="Y171" s="38">
        <v>-2.4399999999999999E-4</v>
      </c>
      <c r="Z171" s="27" t="s">
        <v>65</v>
      </c>
    </row>
    <row r="172" spans="2:26" x14ac:dyDescent="0.2">
      <c r="B172" s="27" t="s">
        <v>278</v>
      </c>
      <c r="C172" s="27">
        <v>143</v>
      </c>
      <c r="D172" s="27" t="s">
        <v>127</v>
      </c>
      <c r="E172" s="27" t="s">
        <v>107</v>
      </c>
      <c r="F172" s="27" t="s">
        <v>303</v>
      </c>
      <c r="G172" s="27" t="s">
        <v>63</v>
      </c>
      <c r="H172" s="27">
        <v>60</v>
      </c>
      <c r="I172" s="27">
        <v>22</v>
      </c>
      <c r="J172" s="37">
        <v>-7.6999999999999996E-4</v>
      </c>
      <c r="K172" s="27">
        <v>6</v>
      </c>
      <c r="L172" s="38">
        <v>7.8700000000000005E-4</v>
      </c>
      <c r="M172" s="27" t="s">
        <v>65</v>
      </c>
      <c r="O172" s="27" t="s">
        <v>278</v>
      </c>
      <c r="P172" s="27">
        <v>143</v>
      </c>
      <c r="Q172" s="27" t="s">
        <v>127</v>
      </c>
      <c r="R172" s="27" t="s">
        <v>378</v>
      </c>
      <c r="S172" s="27" t="s">
        <v>303</v>
      </c>
      <c r="T172" s="27" t="s">
        <v>63</v>
      </c>
      <c r="U172" s="27">
        <v>10</v>
      </c>
      <c r="V172" s="27">
        <v>22</v>
      </c>
      <c r="W172" s="37">
        <v>-7.5199999999999996E-4</v>
      </c>
      <c r="X172" s="27">
        <v>6</v>
      </c>
      <c r="Y172" s="38">
        <v>7.4600000000000003E-4</v>
      </c>
      <c r="Z172" s="27" t="s">
        <v>65</v>
      </c>
    </row>
    <row r="173" spans="2:26" x14ac:dyDescent="0.2">
      <c r="B173" s="27" t="s">
        <v>278</v>
      </c>
      <c r="C173" s="27">
        <v>143</v>
      </c>
      <c r="D173" s="27" t="s">
        <v>127</v>
      </c>
      <c r="E173" s="27" t="s">
        <v>107</v>
      </c>
      <c r="F173" s="27" t="s">
        <v>304</v>
      </c>
      <c r="G173" s="27" t="s">
        <v>64</v>
      </c>
      <c r="H173" s="27">
        <v>60</v>
      </c>
      <c r="I173" s="27">
        <v>15</v>
      </c>
      <c r="J173" s="37">
        <v>-2.43E-4</v>
      </c>
      <c r="K173" s="27">
        <v>6</v>
      </c>
      <c r="L173" s="38">
        <v>-2.33E-4</v>
      </c>
      <c r="M173" s="27" t="s">
        <v>65</v>
      </c>
      <c r="O173" s="27" t="s">
        <v>278</v>
      </c>
      <c r="P173" s="27">
        <v>143</v>
      </c>
      <c r="Q173" s="27" t="s">
        <v>127</v>
      </c>
      <c r="R173" s="27" t="s">
        <v>378</v>
      </c>
      <c r="S173" s="27" t="s">
        <v>304</v>
      </c>
      <c r="T173" s="27" t="s">
        <v>64</v>
      </c>
      <c r="U173" s="27">
        <v>10</v>
      </c>
      <c r="V173" s="27">
        <v>15</v>
      </c>
      <c r="W173" s="37">
        <v>-2.52E-4</v>
      </c>
      <c r="X173" s="27">
        <v>6</v>
      </c>
      <c r="Y173" s="38">
        <v>-2.41E-4</v>
      </c>
      <c r="Z173" s="27" t="s">
        <v>65</v>
      </c>
    </row>
    <row r="174" spans="2:26" x14ac:dyDescent="0.2">
      <c r="B174" s="27" t="s">
        <v>278</v>
      </c>
      <c r="C174" s="27">
        <v>130</v>
      </c>
      <c r="D174" s="27" t="s">
        <v>128</v>
      </c>
      <c r="E174" s="27" t="s">
        <v>107</v>
      </c>
      <c r="F174" s="27" t="s">
        <v>305</v>
      </c>
      <c r="G174" s="27" t="s">
        <v>63</v>
      </c>
      <c r="H174" s="27">
        <v>60</v>
      </c>
      <c r="I174" s="27">
        <v>17</v>
      </c>
      <c r="J174" s="37">
        <v>-7.3499999999999998E-4</v>
      </c>
      <c r="K174" s="27">
        <v>6</v>
      </c>
      <c r="L174" s="38">
        <v>-6.0700000000000001E-4</v>
      </c>
      <c r="M174" s="27" t="s">
        <v>65</v>
      </c>
      <c r="O174" s="27" t="s">
        <v>278</v>
      </c>
      <c r="P174" s="27">
        <v>130</v>
      </c>
      <c r="Q174" s="27" t="s">
        <v>128</v>
      </c>
      <c r="R174" s="27" t="s">
        <v>378</v>
      </c>
      <c r="S174" s="27" t="s">
        <v>305</v>
      </c>
      <c r="T174" s="27" t="s">
        <v>63</v>
      </c>
      <c r="U174" s="27">
        <v>10</v>
      </c>
      <c r="V174" s="27">
        <v>17</v>
      </c>
      <c r="W174" s="37">
        <v>-7.3200000000000001E-4</v>
      </c>
      <c r="X174" s="27">
        <v>6</v>
      </c>
      <c r="Y174" s="38">
        <v>-6.0400000000000004E-4</v>
      </c>
      <c r="Z174" s="27" t="s">
        <v>65</v>
      </c>
    </row>
    <row r="175" spans="2:26" x14ac:dyDescent="0.2">
      <c r="B175" s="27" t="s">
        <v>278</v>
      </c>
      <c r="C175" s="27">
        <v>130</v>
      </c>
      <c r="D175" s="27" t="s">
        <v>128</v>
      </c>
      <c r="E175" s="27" t="s">
        <v>107</v>
      </c>
      <c r="F175" s="27" t="s">
        <v>306</v>
      </c>
      <c r="G175" s="27" t="s">
        <v>64</v>
      </c>
      <c r="H175" s="27">
        <v>60</v>
      </c>
      <c r="I175" s="27">
        <v>18</v>
      </c>
      <c r="J175" s="37">
        <v>-4.46E-4</v>
      </c>
      <c r="K175" s="27">
        <v>7</v>
      </c>
      <c r="L175" s="38">
        <v>-3.9399999999999998E-4</v>
      </c>
      <c r="M175" s="27" t="s">
        <v>65</v>
      </c>
      <c r="O175" s="27" t="s">
        <v>278</v>
      </c>
      <c r="P175" s="27">
        <v>130</v>
      </c>
      <c r="Q175" s="27" t="s">
        <v>128</v>
      </c>
      <c r="R175" s="27" t="s">
        <v>378</v>
      </c>
      <c r="S175" s="27" t="s">
        <v>306</v>
      </c>
      <c r="T175" s="27" t="s">
        <v>64</v>
      </c>
      <c r="U175" s="27">
        <v>10</v>
      </c>
      <c r="V175" s="27">
        <v>20</v>
      </c>
      <c r="W175" s="37">
        <v>-4.4999999999999999E-4</v>
      </c>
      <c r="X175" s="27">
        <v>7</v>
      </c>
      <c r="Y175" s="38">
        <v>-3.97E-4</v>
      </c>
      <c r="Z175" s="27" t="s">
        <v>65</v>
      </c>
    </row>
    <row r="176" spans="2:26" x14ac:dyDescent="0.2">
      <c r="B176" s="27" t="s">
        <v>278</v>
      </c>
      <c r="C176" s="27">
        <v>145</v>
      </c>
      <c r="D176" s="27" t="s">
        <v>127</v>
      </c>
      <c r="E176" s="27" t="s">
        <v>107</v>
      </c>
      <c r="F176" s="27" t="s">
        <v>307</v>
      </c>
      <c r="G176" s="27" t="s">
        <v>63</v>
      </c>
      <c r="H176" s="27">
        <v>60</v>
      </c>
      <c r="I176" s="27">
        <v>17</v>
      </c>
      <c r="J176" s="37">
        <v>-7.1900000000000002E-4</v>
      </c>
      <c r="K176" s="27">
        <v>1</v>
      </c>
      <c r="L176" s="38">
        <v>-7.2099999999999996E-4</v>
      </c>
      <c r="M176" s="27" t="s">
        <v>65</v>
      </c>
      <c r="O176" s="27" t="s">
        <v>278</v>
      </c>
      <c r="P176" s="27">
        <v>145</v>
      </c>
      <c r="Q176" s="27" t="s">
        <v>127</v>
      </c>
      <c r="R176" s="27" t="s">
        <v>378</v>
      </c>
      <c r="S176" s="27" t="s">
        <v>307</v>
      </c>
      <c r="T176" s="27" t="s">
        <v>63</v>
      </c>
      <c r="U176" s="27">
        <v>10</v>
      </c>
      <c r="V176" s="27">
        <v>22</v>
      </c>
      <c r="W176" s="37">
        <v>-7.0500000000000001E-4</v>
      </c>
      <c r="X176" s="27">
        <v>1</v>
      </c>
      <c r="Y176" s="38">
        <v>-7.0799999999999997E-4</v>
      </c>
      <c r="Z176" s="27" t="s">
        <v>65</v>
      </c>
    </row>
    <row r="177" spans="2:26" x14ac:dyDescent="0.2">
      <c r="B177" s="27" t="s">
        <v>278</v>
      </c>
      <c r="C177" s="27">
        <v>145</v>
      </c>
      <c r="D177" s="27" t="s">
        <v>127</v>
      </c>
      <c r="E177" s="27" t="s">
        <v>107</v>
      </c>
      <c r="F177" s="27" t="s">
        <v>308</v>
      </c>
      <c r="G177" s="27" t="s">
        <v>64</v>
      </c>
      <c r="H177" s="27">
        <v>60</v>
      </c>
      <c r="I177" s="27">
        <v>15</v>
      </c>
      <c r="J177" s="37">
        <v>-2.8299999999999999E-4</v>
      </c>
      <c r="K177" s="27">
        <v>4</v>
      </c>
      <c r="L177" s="38">
        <v>-2.8299999999999999E-4</v>
      </c>
      <c r="M177" s="27" t="s">
        <v>65</v>
      </c>
      <c r="O177" s="27" t="s">
        <v>278</v>
      </c>
      <c r="P177" s="27">
        <v>145</v>
      </c>
      <c r="Q177" s="27" t="s">
        <v>127</v>
      </c>
      <c r="R177" s="27" t="s">
        <v>378</v>
      </c>
      <c r="S177" s="27" t="s">
        <v>308</v>
      </c>
      <c r="T177" s="27" t="s">
        <v>64</v>
      </c>
      <c r="U177" s="27">
        <v>10</v>
      </c>
      <c r="V177" s="27">
        <v>15</v>
      </c>
      <c r="W177" s="37">
        <v>-2.9300000000000002E-4</v>
      </c>
      <c r="X177" s="27">
        <v>5</v>
      </c>
      <c r="Y177" s="38">
        <v>-2.9300000000000002E-4</v>
      </c>
      <c r="Z177" s="27" t="s">
        <v>65</v>
      </c>
    </row>
    <row r="178" spans="2:26" x14ac:dyDescent="0.2">
      <c r="B178" s="27" t="s">
        <v>278</v>
      </c>
      <c r="C178" s="27">
        <v>146</v>
      </c>
      <c r="D178" s="27" t="s">
        <v>127</v>
      </c>
      <c r="E178" s="27" t="s">
        <v>107</v>
      </c>
      <c r="F178" s="27" t="s">
        <v>309</v>
      </c>
      <c r="G178" s="27" t="s">
        <v>63</v>
      </c>
      <c r="H178" s="27">
        <v>60</v>
      </c>
      <c r="I178" s="27">
        <v>17</v>
      </c>
      <c r="J178" s="37">
        <v>-7.1900000000000002E-4</v>
      </c>
      <c r="K178" s="27">
        <v>3</v>
      </c>
      <c r="L178" s="38">
        <v>-7.2099999999999996E-4</v>
      </c>
      <c r="M178" s="27" t="s">
        <v>65</v>
      </c>
      <c r="O178" s="27" t="s">
        <v>278</v>
      </c>
      <c r="P178" s="27">
        <v>146</v>
      </c>
      <c r="Q178" s="27" t="s">
        <v>127</v>
      </c>
      <c r="R178" s="27" t="s">
        <v>378</v>
      </c>
      <c r="S178" s="27" t="s">
        <v>309</v>
      </c>
      <c r="T178" s="27" t="s">
        <v>63</v>
      </c>
      <c r="U178" s="27">
        <v>10</v>
      </c>
      <c r="V178" s="27">
        <v>17</v>
      </c>
      <c r="W178" s="37">
        <v>-7.0399999999999998E-4</v>
      </c>
      <c r="X178" s="27">
        <v>1</v>
      </c>
      <c r="Y178" s="38">
        <v>-7.0600000000000003E-4</v>
      </c>
      <c r="Z178" s="27" t="s">
        <v>65</v>
      </c>
    </row>
    <row r="179" spans="2:26" x14ac:dyDescent="0.2">
      <c r="B179" s="27" t="s">
        <v>278</v>
      </c>
      <c r="C179" s="27">
        <v>146</v>
      </c>
      <c r="D179" s="27" t="s">
        <v>127</v>
      </c>
      <c r="E179" s="27" t="s">
        <v>107</v>
      </c>
      <c r="F179" s="27" t="s">
        <v>310</v>
      </c>
      <c r="G179" s="27" t="s">
        <v>64</v>
      </c>
      <c r="H179" s="27">
        <v>60</v>
      </c>
      <c r="I179" s="27">
        <v>18</v>
      </c>
      <c r="J179" s="37">
        <v>-2.8299999999999999E-4</v>
      </c>
      <c r="K179" s="27">
        <v>4</v>
      </c>
      <c r="L179" s="38">
        <v>-2.8400000000000002E-4</v>
      </c>
      <c r="M179" s="27" t="s">
        <v>65</v>
      </c>
      <c r="O179" s="27" t="s">
        <v>278</v>
      </c>
      <c r="P179" s="27">
        <v>146</v>
      </c>
      <c r="Q179" s="27" t="s">
        <v>127</v>
      </c>
      <c r="R179" s="27" t="s">
        <v>378</v>
      </c>
      <c r="S179" s="27" t="s">
        <v>310</v>
      </c>
      <c r="T179" s="27" t="s">
        <v>64</v>
      </c>
      <c r="U179" s="27">
        <v>10</v>
      </c>
      <c r="V179" s="27">
        <v>15</v>
      </c>
      <c r="W179" s="37">
        <v>-2.92E-4</v>
      </c>
      <c r="X179" s="27">
        <v>4</v>
      </c>
      <c r="Y179" s="38">
        <v>-2.9300000000000002E-4</v>
      </c>
      <c r="Z179" s="27" t="s">
        <v>65</v>
      </c>
    </row>
    <row r="180" spans="2:26" x14ac:dyDescent="0.2">
      <c r="B180" s="27" t="s">
        <v>278</v>
      </c>
      <c r="C180" s="27">
        <v>132</v>
      </c>
      <c r="D180" s="27" t="s">
        <v>128</v>
      </c>
      <c r="E180" s="27" t="s">
        <v>107</v>
      </c>
      <c r="F180" s="27" t="s">
        <v>311</v>
      </c>
      <c r="G180" s="27" t="s">
        <v>63</v>
      </c>
      <c r="H180" s="27">
        <v>60</v>
      </c>
      <c r="I180" s="27">
        <v>22</v>
      </c>
      <c r="J180" s="37">
        <v>-7.3300000000000004E-4</v>
      </c>
      <c r="K180" s="27">
        <v>1</v>
      </c>
      <c r="L180" s="38">
        <v>-6.0499999999999996E-4</v>
      </c>
      <c r="M180" s="27" t="s">
        <v>65</v>
      </c>
      <c r="O180" s="27" t="s">
        <v>278</v>
      </c>
      <c r="P180" s="27">
        <v>132</v>
      </c>
      <c r="Q180" s="27" t="s">
        <v>128</v>
      </c>
      <c r="R180" s="27" t="s">
        <v>378</v>
      </c>
      <c r="S180" s="27" t="s">
        <v>311</v>
      </c>
      <c r="T180" s="27" t="s">
        <v>63</v>
      </c>
      <c r="U180" s="27">
        <v>10</v>
      </c>
      <c r="V180" s="27">
        <v>22</v>
      </c>
      <c r="W180" s="37">
        <v>-7.3399999999999995E-4</v>
      </c>
      <c r="X180" s="27">
        <v>1</v>
      </c>
      <c r="Y180" s="38">
        <v>-6.0599999999999998E-4</v>
      </c>
      <c r="Z180" s="27" t="s">
        <v>65</v>
      </c>
    </row>
    <row r="181" spans="2:26" x14ac:dyDescent="0.2">
      <c r="B181" s="27" t="s">
        <v>278</v>
      </c>
      <c r="C181" s="27">
        <v>132</v>
      </c>
      <c r="D181" s="27" t="s">
        <v>128</v>
      </c>
      <c r="E181" s="27" t="s">
        <v>107</v>
      </c>
      <c r="F181" s="27" t="s">
        <v>312</v>
      </c>
      <c r="G181" s="27" t="s">
        <v>64</v>
      </c>
      <c r="H181" s="27">
        <v>60</v>
      </c>
      <c r="I181" s="27">
        <v>15</v>
      </c>
      <c r="J181" s="37">
        <v>-4.4499999999999997E-4</v>
      </c>
      <c r="K181" s="27">
        <v>7</v>
      </c>
      <c r="L181" s="38">
        <v>-3.9300000000000001E-4</v>
      </c>
      <c r="M181" s="27" t="s">
        <v>65</v>
      </c>
      <c r="O181" s="27" t="s">
        <v>278</v>
      </c>
      <c r="P181" s="27">
        <v>132</v>
      </c>
      <c r="Q181" s="27" t="s">
        <v>128</v>
      </c>
      <c r="R181" s="27" t="s">
        <v>378</v>
      </c>
      <c r="S181" s="27" t="s">
        <v>312</v>
      </c>
      <c r="T181" s="27" t="s">
        <v>64</v>
      </c>
      <c r="U181" s="27">
        <v>10</v>
      </c>
      <c r="V181" s="27">
        <v>15</v>
      </c>
      <c r="W181" s="37">
        <v>-4.4999999999999999E-4</v>
      </c>
      <c r="X181" s="27">
        <v>9</v>
      </c>
      <c r="Y181" s="38">
        <v>-3.97E-4</v>
      </c>
      <c r="Z181" s="27" t="s">
        <v>65</v>
      </c>
    </row>
    <row r="182" spans="2:26" x14ac:dyDescent="0.2">
      <c r="B182" s="27" t="s">
        <v>278</v>
      </c>
      <c r="C182" s="27">
        <v>141</v>
      </c>
      <c r="D182" s="27" t="s">
        <v>127</v>
      </c>
      <c r="E182" s="27" t="s">
        <v>107</v>
      </c>
      <c r="F182" s="27" t="s">
        <v>313</v>
      </c>
      <c r="G182" s="27" t="s">
        <v>63</v>
      </c>
      <c r="H182" s="27">
        <v>60</v>
      </c>
      <c r="I182" s="27">
        <v>17</v>
      </c>
      <c r="J182" s="37">
        <v>-7.6800000000000002E-4</v>
      </c>
      <c r="K182" s="27">
        <v>4</v>
      </c>
      <c r="L182" s="38">
        <v>7.7999999999999999E-4</v>
      </c>
      <c r="M182" s="27" t="s">
        <v>65</v>
      </c>
      <c r="O182" s="27" t="s">
        <v>278</v>
      </c>
      <c r="P182" s="27">
        <v>141</v>
      </c>
      <c r="Q182" s="27" t="s">
        <v>127</v>
      </c>
      <c r="R182" s="27" t="s">
        <v>378</v>
      </c>
      <c r="S182" s="27" t="s">
        <v>313</v>
      </c>
      <c r="T182" s="27" t="s">
        <v>63</v>
      </c>
      <c r="U182" s="27">
        <v>10</v>
      </c>
      <c r="V182" s="27">
        <v>17</v>
      </c>
      <c r="W182" s="37">
        <v>-7.5199999999999996E-4</v>
      </c>
      <c r="X182" s="27">
        <v>4</v>
      </c>
      <c r="Y182" s="38">
        <v>7.4799999999999997E-4</v>
      </c>
      <c r="Z182" s="27" t="s">
        <v>65</v>
      </c>
    </row>
    <row r="183" spans="2:26" x14ac:dyDescent="0.2">
      <c r="B183" s="27" t="s">
        <v>278</v>
      </c>
      <c r="C183" s="27">
        <v>141</v>
      </c>
      <c r="D183" s="27" t="s">
        <v>127</v>
      </c>
      <c r="E183" s="27" t="s">
        <v>107</v>
      </c>
      <c r="F183" s="27" t="s">
        <v>314</v>
      </c>
      <c r="G183" s="27" t="s">
        <v>64</v>
      </c>
      <c r="H183" s="27">
        <v>60</v>
      </c>
      <c r="I183" s="27">
        <v>20</v>
      </c>
      <c r="J183" s="37">
        <v>-2.43E-4</v>
      </c>
      <c r="K183" s="27">
        <v>4</v>
      </c>
      <c r="L183" s="38">
        <v>-2.32E-4</v>
      </c>
      <c r="M183" s="27" t="s">
        <v>65</v>
      </c>
      <c r="O183" s="27" t="s">
        <v>278</v>
      </c>
      <c r="P183" s="27">
        <v>141</v>
      </c>
      <c r="Q183" s="27" t="s">
        <v>127</v>
      </c>
      <c r="R183" s="27" t="s">
        <v>378</v>
      </c>
      <c r="S183" s="27" t="s">
        <v>314</v>
      </c>
      <c r="T183" s="27" t="s">
        <v>64</v>
      </c>
      <c r="U183" s="27">
        <v>10</v>
      </c>
      <c r="V183" s="27">
        <v>20</v>
      </c>
      <c r="W183" s="37">
        <v>-2.52E-4</v>
      </c>
      <c r="X183" s="27">
        <v>4</v>
      </c>
      <c r="Y183" s="38">
        <v>-2.42E-4</v>
      </c>
      <c r="Z183" s="27" t="s">
        <v>65</v>
      </c>
    </row>
    <row r="184" spans="2:26" x14ac:dyDescent="0.2">
      <c r="B184" s="27" t="s">
        <v>278</v>
      </c>
      <c r="C184" s="27">
        <v>125</v>
      </c>
      <c r="D184" s="27" t="s">
        <v>126</v>
      </c>
      <c r="E184" s="27" t="s">
        <v>107</v>
      </c>
      <c r="F184" s="27" t="s">
        <v>315</v>
      </c>
      <c r="G184" s="27" t="s">
        <v>63</v>
      </c>
      <c r="H184" s="27">
        <v>60</v>
      </c>
      <c r="I184" s="27">
        <v>16</v>
      </c>
      <c r="J184" s="37">
        <v>-1.305E-3</v>
      </c>
      <c r="K184" s="27">
        <v>6</v>
      </c>
      <c r="L184" s="38">
        <v>1.2999999999999999E-3</v>
      </c>
      <c r="M184" s="27" t="s">
        <v>65</v>
      </c>
      <c r="O184" s="27" t="s">
        <v>278</v>
      </c>
      <c r="P184" s="27">
        <v>125</v>
      </c>
      <c r="Q184" s="27" t="s">
        <v>126</v>
      </c>
      <c r="R184" s="27" t="s">
        <v>378</v>
      </c>
      <c r="S184" s="27" t="s">
        <v>315</v>
      </c>
      <c r="T184" s="27" t="s">
        <v>63</v>
      </c>
      <c r="U184" s="27">
        <v>10</v>
      </c>
      <c r="V184" s="27">
        <v>16</v>
      </c>
      <c r="W184" s="37">
        <v>-1.291E-3</v>
      </c>
      <c r="X184" s="27">
        <v>6</v>
      </c>
      <c r="Y184" s="38">
        <v>1.274E-3</v>
      </c>
      <c r="Z184" s="27" t="s">
        <v>65</v>
      </c>
    </row>
    <row r="185" spans="2:26" x14ac:dyDescent="0.2">
      <c r="B185" s="27" t="s">
        <v>278</v>
      </c>
      <c r="C185" s="27">
        <v>125</v>
      </c>
      <c r="D185" s="27" t="s">
        <v>126</v>
      </c>
      <c r="E185" s="27" t="s">
        <v>107</v>
      </c>
      <c r="F185" s="27" t="s">
        <v>316</v>
      </c>
      <c r="G185" s="27" t="s">
        <v>64</v>
      </c>
      <c r="H185" s="27">
        <v>60</v>
      </c>
      <c r="I185" s="27">
        <v>9</v>
      </c>
      <c r="J185" s="37">
        <v>-6.7000000000000002E-4</v>
      </c>
      <c r="K185" s="27">
        <v>6</v>
      </c>
      <c r="L185" s="38">
        <v>-5.8200000000000005E-4</v>
      </c>
      <c r="M185" s="27" t="s">
        <v>65</v>
      </c>
      <c r="O185" s="27" t="s">
        <v>278</v>
      </c>
      <c r="P185" s="27">
        <v>125</v>
      </c>
      <c r="Q185" s="27" t="s">
        <v>126</v>
      </c>
      <c r="R185" s="27" t="s">
        <v>378</v>
      </c>
      <c r="S185" s="27" t="s">
        <v>316</v>
      </c>
      <c r="T185" s="27" t="s">
        <v>64</v>
      </c>
      <c r="U185" s="27">
        <v>10</v>
      </c>
      <c r="V185" s="27">
        <v>9</v>
      </c>
      <c r="W185" s="37">
        <v>-6.7699999999999998E-4</v>
      </c>
      <c r="X185" s="27">
        <v>6</v>
      </c>
      <c r="Y185" s="38">
        <v>-5.8699999999999996E-4</v>
      </c>
      <c r="Z185" s="27" t="s">
        <v>65</v>
      </c>
    </row>
    <row r="186" spans="2:26" x14ac:dyDescent="0.2">
      <c r="B186" s="27" t="s">
        <v>278</v>
      </c>
      <c r="C186" s="27">
        <v>137</v>
      </c>
      <c r="D186" s="27" t="s">
        <v>127</v>
      </c>
      <c r="E186" s="27" t="s">
        <v>107</v>
      </c>
      <c r="F186" s="27" t="s">
        <v>317</v>
      </c>
      <c r="G186" s="27" t="s">
        <v>63</v>
      </c>
      <c r="H186" s="27">
        <v>60</v>
      </c>
      <c r="I186" s="27">
        <v>17</v>
      </c>
      <c r="J186" s="37">
        <v>-7.1199999999999996E-4</v>
      </c>
      <c r="K186" s="27">
        <v>4</v>
      </c>
      <c r="L186" s="38">
        <v>7.2400000000000003E-4</v>
      </c>
      <c r="M186" s="27" t="s">
        <v>65</v>
      </c>
      <c r="O186" s="27" t="s">
        <v>278</v>
      </c>
      <c r="P186" s="27">
        <v>137</v>
      </c>
      <c r="Q186" s="27" t="s">
        <v>127</v>
      </c>
      <c r="R186" s="27" t="s">
        <v>378</v>
      </c>
      <c r="S186" s="27" t="s">
        <v>317</v>
      </c>
      <c r="T186" s="27" t="s">
        <v>63</v>
      </c>
      <c r="U186" s="27">
        <v>10</v>
      </c>
      <c r="V186" s="27">
        <v>17</v>
      </c>
      <c r="W186" s="37">
        <v>-6.9300000000000004E-4</v>
      </c>
      <c r="X186" s="27">
        <v>3</v>
      </c>
      <c r="Y186" s="38">
        <v>-6.9399999999999996E-4</v>
      </c>
      <c r="Z186" s="27" t="s">
        <v>65</v>
      </c>
    </row>
    <row r="187" spans="2:26" x14ac:dyDescent="0.2">
      <c r="B187" s="27" t="s">
        <v>278</v>
      </c>
      <c r="C187" s="27">
        <v>137</v>
      </c>
      <c r="D187" s="27" t="s">
        <v>127</v>
      </c>
      <c r="E187" s="27" t="s">
        <v>107</v>
      </c>
      <c r="F187" s="27" t="s">
        <v>318</v>
      </c>
      <c r="G187" s="27" t="s">
        <v>64</v>
      </c>
      <c r="H187" s="27">
        <v>60</v>
      </c>
      <c r="I187" s="27">
        <v>20</v>
      </c>
      <c r="J187" s="37">
        <v>-2.33E-4</v>
      </c>
      <c r="K187" s="27">
        <v>4</v>
      </c>
      <c r="L187" s="38">
        <v>-2.32E-4</v>
      </c>
      <c r="M187" s="27" t="s">
        <v>65</v>
      </c>
      <c r="O187" s="27" t="s">
        <v>278</v>
      </c>
      <c r="P187" s="27">
        <v>137</v>
      </c>
      <c r="Q187" s="27" t="s">
        <v>127</v>
      </c>
      <c r="R187" s="27" t="s">
        <v>378</v>
      </c>
      <c r="S187" s="27" t="s">
        <v>318</v>
      </c>
      <c r="T187" s="27" t="s">
        <v>64</v>
      </c>
      <c r="U187" s="27">
        <v>10</v>
      </c>
      <c r="V187" s="27">
        <v>20</v>
      </c>
      <c r="W187" s="37">
        <v>-2.4000000000000001E-4</v>
      </c>
      <c r="X187" s="27">
        <v>4</v>
      </c>
      <c r="Y187" s="38">
        <v>-2.4000000000000001E-4</v>
      </c>
      <c r="Z187" s="27" t="s">
        <v>65</v>
      </c>
    </row>
    <row r="188" spans="2:26" x14ac:dyDescent="0.2">
      <c r="B188" s="27" t="s">
        <v>278</v>
      </c>
      <c r="C188" s="27">
        <v>133</v>
      </c>
      <c r="D188" s="27" t="s">
        <v>128</v>
      </c>
      <c r="E188" s="27" t="s">
        <v>107</v>
      </c>
      <c r="F188" s="27" t="s">
        <v>319</v>
      </c>
      <c r="G188" s="27" t="s">
        <v>63</v>
      </c>
      <c r="H188" s="27">
        <v>60</v>
      </c>
      <c r="I188" s="27">
        <v>22</v>
      </c>
      <c r="J188" s="37">
        <v>-6.7299999999999999E-4</v>
      </c>
      <c r="K188" s="27">
        <v>12</v>
      </c>
      <c r="L188" s="38">
        <v>5.5900000000000004E-4</v>
      </c>
      <c r="M188" s="27" t="s">
        <v>65</v>
      </c>
      <c r="O188" s="27" t="s">
        <v>278</v>
      </c>
      <c r="P188" s="27">
        <v>133</v>
      </c>
      <c r="Q188" s="27" t="s">
        <v>128</v>
      </c>
      <c r="R188" s="27" t="s">
        <v>378</v>
      </c>
      <c r="S188" s="27" t="s">
        <v>319</v>
      </c>
      <c r="T188" s="27" t="s">
        <v>63</v>
      </c>
      <c r="U188" s="27">
        <v>10</v>
      </c>
      <c r="V188" s="27">
        <v>22</v>
      </c>
      <c r="W188" s="37">
        <v>-6.6799999999999997E-4</v>
      </c>
      <c r="X188" s="27">
        <v>12</v>
      </c>
      <c r="Y188" s="38">
        <v>5.4900000000000001E-4</v>
      </c>
      <c r="Z188" s="27" t="s">
        <v>65</v>
      </c>
    </row>
    <row r="189" spans="2:26" x14ac:dyDescent="0.2">
      <c r="B189" s="27" t="s">
        <v>278</v>
      </c>
      <c r="C189" s="27">
        <v>133</v>
      </c>
      <c r="D189" s="27" t="s">
        <v>128</v>
      </c>
      <c r="E189" s="27" t="s">
        <v>107</v>
      </c>
      <c r="F189" s="27" t="s">
        <v>320</v>
      </c>
      <c r="G189" s="27" t="s">
        <v>64</v>
      </c>
      <c r="H189" s="27">
        <v>60</v>
      </c>
      <c r="I189" s="27">
        <v>15</v>
      </c>
      <c r="J189" s="37">
        <v>-3.6900000000000002E-4</v>
      </c>
      <c r="K189" s="27">
        <v>12</v>
      </c>
      <c r="L189" s="38">
        <v>-3.2499999999999999E-4</v>
      </c>
      <c r="M189" s="27" t="s">
        <v>65</v>
      </c>
      <c r="O189" s="27" t="s">
        <v>278</v>
      </c>
      <c r="P189" s="27">
        <v>133</v>
      </c>
      <c r="Q189" s="27" t="s">
        <v>128</v>
      </c>
      <c r="R189" s="27" t="s">
        <v>378</v>
      </c>
      <c r="S189" s="27" t="s">
        <v>320</v>
      </c>
      <c r="T189" s="27" t="s">
        <v>64</v>
      </c>
      <c r="U189" s="27">
        <v>10</v>
      </c>
      <c r="V189" s="27">
        <v>15</v>
      </c>
      <c r="W189" s="37">
        <v>-3.7399999999999998E-4</v>
      </c>
      <c r="X189" s="27">
        <v>12</v>
      </c>
      <c r="Y189" s="38">
        <v>-3.28E-4</v>
      </c>
      <c r="Z189" s="27" t="s">
        <v>65</v>
      </c>
    </row>
    <row r="190" spans="2:26" x14ac:dyDescent="0.2">
      <c r="B190" s="27" t="s">
        <v>278</v>
      </c>
      <c r="C190" s="27">
        <v>134</v>
      </c>
      <c r="D190" s="27" t="s">
        <v>128</v>
      </c>
      <c r="E190" s="27" t="s">
        <v>107</v>
      </c>
      <c r="F190" s="27" t="s">
        <v>321</v>
      </c>
      <c r="G190" s="27" t="s">
        <v>63</v>
      </c>
      <c r="H190" s="27">
        <v>60</v>
      </c>
      <c r="I190" s="27">
        <v>17</v>
      </c>
      <c r="J190" s="37">
        <v>-6.7400000000000001E-4</v>
      </c>
      <c r="K190" s="27">
        <v>7</v>
      </c>
      <c r="L190" s="38">
        <v>5.5999999999999995E-4</v>
      </c>
      <c r="M190" s="27" t="s">
        <v>65</v>
      </c>
      <c r="O190" s="27" t="s">
        <v>278</v>
      </c>
      <c r="P190" s="27">
        <v>134</v>
      </c>
      <c r="Q190" s="27" t="s">
        <v>128</v>
      </c>
      <c r="R190" s="27" t="s">
        <v>378</v>
      </c>
      <c r="S190" s="27" t="s">
        <v>321</v>
      </c>
      <c r="T190" s="27" t="s">
        <v>63</v>
      </c>
      <c r="U190" s="27">
        <v>10</v>
      </c>
      <c r="V190" s="27">
        <v>17</v>
      </c>
      <c r="W190" s="37">
        <v>-6.6699999999999995E-4</v>
      </c>
      <c r="X190" s="27">
        <v>7</v>
      </c>
      <c r="Y190" s="38">
        <v>5.4799999999999998E-4</v>
      </c>
      <c r="Z190" s="27" t="s">
        <v>65</v>
      </c>
    </row>
    <row r="191" spans="2:26" x14ac:dyDescent="0.2">
      <c r="B191" s="27" t="s">
        <v>278</v>
      </c>
      <c r="C191" s="27">
        <v>134</v>
      </c>
      <c r="D191" s="27" t="s">
        <v>128</v>
      </c>
      <c r="E191" s="27" t="s">
        <v>107</v>
      </c>
      <c r="F191" s="27" t="s">
        <v>322</v>
      </c>
      <c r="G191" s="27" t="s">
        <v>64</v>
      </c>
      <c r="H191" s="27">
        <v>60</v>
      </c>
      <c r="I191" s="27">
        <v>20</v>
      </c>
      <c r="J191" s="37">
        <v>-3.6999999999999999E-4</v>
      </c>
      <c r="K191" s="27">
        <v>7</v>
      </c>
      <c r="L191" s="38">
        <v>-3.2499999999999999E-4</v>
      </c>
      <c r="M191" s="27" t="s">
        <v>65</v>
      </c>
      <c r="O191" s="27" t="s">
        <v>278</v>
      </c>
      <c r="P191" s="27">
        <v>134</v>
      </c>
      <c r="Q191" s="27" t="s">
        <v>128</v>
      </c>
      <c r="R191" s="27" t="s">
        <v>378</v>
      </c>
      <c r="S191" s="27" t="s">
        <v>322</v>
      </c>
      <c r="T191" s="27" t="s">
        <v>64</v>
      </c>
      <c r="U191" s="27">
        <v>10</v>
      </c>
      <c r="V191" s="27">
        <v>20</v>
      </c>
      <c r="W191" s="37">
        <v>-3.7300000000000001E-4</v>
      </c>
      <c r="X191" s="27">
        <v>7</v>
      </c>
      <c r="Y191" s="38">
        <v>-3.28E-4</v>
      </c>
      <c r="Z191" s="27" t="s">
        <v>65</v>
      </c>
    </row>
    <row r="192" spans="2:26" x14ac:dyDescent="0.2">
      <c r="B192" s="27" t="s">
        <v>278</v>
      </c>
      <c r="C192" s="27">
        <v>138</v>
      </c>
      <c r="D192" s="27" t="s">
        <v>127</v>
      </c>
      <c r="E192" s="27" t="s">
        <v>107</v>
      </c>
      <c r="F192" s="27" t="s">
        <v>323</v>
      </c>
      <c r="G192" s="27" t="s">
        <v>63</v>
      </c>
      <c r="H192" s="27">
        <v>60</v>
      </c>
      <c r="I192" s="27">
        <v>22</v>
      </c>
      <c r="J192" s="37">
        <v>-7.0799999999999997E-4</v>
      </c>
      <c r="K192" s="27">
        <v>6</v>
      </c>
      <c r="L192" s="38">
        <v>7.1900000000000002E-4</v>
      </c>
      <c r="M192" s="27" t="s">
        <v>65</v>
      </c>
      <c r="O192" s="27" t="s">
        <v>278</v>
      </c>
      <c r="P192" s="27">
        <v>138</v>
      </c>
      <c r="Q192" s="27" t="s">
        <v>127</v>
      </c>
      <c r="R192" s="27" t="s">
        <v>378</v>
      </c>
      <c r="S192" s="27" t="s">
        <v>323</v>
      </c>
      <c r="T192" s="27" t="s">
        <v>63</v>
      </c>
      <c r="U192" s="27">
        <v>10</v>
      </c>
      <c r="V192" s="27">
        <v>22</v>
      </c>
      <c r="W192" s="37">
        <v>-6.9499999999999998E-4</v>
      </c>
      <c r="X192" s="27">
        <v>1</v>
      </c>
      <c r="Y192" s="38">
        <v>-6.96E-4</v>
      </c>
      <c r="Z192" s="27" t="s">
        <v>65</v>
      </c>
    </row>
    <row r="193" spans="2:26" x14ac:dyDescent="0.2">
      <c r="B193" s="27" t="s">
        <v>278</v>
      </c>
      <c r="C193" s="27">
        <v>138</v>
      </c>
      <c r="D193" s="27" t="s">
        <v>127</v>
      </c>
      <c r="E193" s="27" t="s">
        <v>107</v>
      </c>
      <c r="F193" s="27" t="s">
        <v>324</v>
      </c>
      <c r="G193" s="27" t="s">
        <v>64</v>
      </c>
      <c r="H193" s="27">
        <v>60</v>
      </c>
      <c r="I193" s="27">
        <v>15</v>
      </c>
      <c r="J193" s="37">
        <v>-2.31E-4</v>
      </c>
      <c r="K193" s="27">
        <v>6</v>
      </c>
      <c r="L193" s="38">
        <v>-2.31E-4</v>
      </c>
      <c r="M193" s="27" t="s">
        <v>65</v>
      </c>
      <c r="O193" s="27" t="s">
        <v>278</v>
      </c>
      <c r="P193" s="27">
        <v>138</v>
      </c>
      <c r="Q193" s="27" t="s">
        <v>127</v>
      </c>
      <c r="R193" s="27" t="s">
        <v>378</v>
      </c>
      <c r="S193" s="27" t="s">
        <v>324</v>
      </c>
      <c r="T193" s="27" t="s">
        <v>64</v>
      </c>
      <c r="U193" s="27">
        <v>10</v>
      </c>
      <c r="V193" s="27">
        <v>15</v>
      </c>
      <c r="W193" s="37">
        <v>-2.42E-4</v>
      </c>
      <c r="X193" s="27">
        <v>6</v>
      </c>
      <c r="Y193" s="38">
        <v>-2.41E-4</v>
      </c>
      <c r="Z193" s="27" t="s">
        <v>65</v>
      </c>
    </row>
    <row r="194" spans="2:26" x14ac:dyDescent="0.2">
      <c r="B194" s="27" t="s">
        <v>278</v>
      </c>
      <c r="C194" s="27">
        <v>126</v>
      </c>
      <c r="D194" s="27" t="s">
        <v>126</v>
      </c>
      <c r="E194" s="27" t="s">
        <v>107</v>
      </c>
      <c r="F194" s="27" t="s">
        <v>325</v>
      </c>
      <c r="G194" s="27" t="s">
        <v>63</v>
      </c>
      <c r="H194" s="27">
        <v>60</v>
      </c>
      <c r="I194" s="27">
        <v>11</v>
      </c>
      <c r="J194" s="37">
        <v>-1.305E-3</v>
      </c>
      <c r="K194" s="27">
        <v>4</v>
      </c>
      <c r="L194" s="38">
        <v>1.297E-3</v>
      </c>
      <c r="M194" s="27" t="s">
        <v>65</v>
      </c>
      <c r="O194" s="27" t="s">
        <v>278</v>
      </c>
      <c r="P194" s="27">
        <v>126</v>
      </c>
      <c r="Q194" s="27" t="s">
        <v>126</v>
      </c>
      <c r="R194" s="27" t="s">
        <v>378</v>
      </c>
      <c r="S194" s="27" t="s">
        <v>325</v>
      </c>
      <c r="T194" s="27" t="s">
        <v>63</v>
      </c>
      <c r="U194" s="27">
        <v>10</v>
      </c>
      <c r="V194" s="27">
        <v>11</v>
      </c>
      <c r="W194" s="37">
        <v>-1.289E-3</v>
      </c>
      <c r="X194" s="27">
        <v>4</v>
      </c>
      <c r="Y194" s="38">
        <v>1.2719999999999999E-3</v>
      </c>
      <c r="Z194" s="27" t="s">
        <v>65</v>
      </c>
    </row>
    <row r="195" spans="2:26" x14ac:dyDescent="0.2">
      <c r="B195" s="27" t="s">
        <v>278</v>
      </c>
      <c r="C195" s="27">
        <v>126</v>
      </c>
      <c r="D195" s="27" t="s">
        <v>126</v>
      </c>
      <c r="E195" s="27" t="s">
        <v>107</v>
      </c>
      <c r="F195" s="27" t="s">
        <v>326</v>
      </c>
      <c r="G195" s="27" t="s">
        <v>64</v>
      </c>
      <c r="H195" s="27">
        <v>60</v>
      </c>
      <c r="I195" s="27">
        <v>14</v>
      </c>
      <c r="J195" s="37">
        <v>-6.7000000000000002E-4</v>
      </c>
      <c r="K195" s="27">
        <v>4</v>
      </c>
      <c r="L195" s="38">
        <v>-5.8200000000000005E-4</v>
      </c>
      <c r="M195" s="27" t="s">
        <v>65</v>
      </c>
      <c r="O195" s="27" t="s">
        <v>278</v>
      </c>
      <c r="P195" s="27">
        <v>126</v>
      </c>
      <c r="Q195" s="27" t="s">
        <v>126</v>
      </c>
      <c r="R195" s="27" t="s">
        <v>378</v>
      </c>
      <c r="S195" s="27" t="s">
        <v>326</v>
      </c>
      <c r="T195" s="27" t="s">
        <v>64</v>
      </c>
      <c r="U195" s="27">
        <v>10</v>
      </c>
      <c r="V195" s="27">
        <v>14</v>
      </c>
      <c r="W195" s="37">
        <v>-6.7599999999999995E-4</v>
      </c>
      <c r="X195" s="27">
        <v>4</v>
      </c>
      <c r="Y195" s="38">
        <v>-5.8600000000000004E-4</v>
      </c>
      <c r="Z195" s="27" t="s">
        <v>65</v>
      </c>
    </row>
    <row r="196" spans="2:26" x14ac:dyDescent="0.2">
      <c r="B196" s="27" t="s">
        <v>327</v>
      </c>
      <c r="C196" s="27">
        <v>3</v>
      </c>
      <c r="D196" s="27" t="s">
        <v>126</v>
      </c>
      <c r="E196" s="27" t="s">
        <v>107</v>
      </c>
      <c r="F196" s="27" t="s">
        <v>328</v>
      </c>
      <c r="G196" s="27" t="s">
        <v>63</v>
      </c>
      <c r="H196" s="27">
        <v>60</v>
      </c>
      <c r="I196" s="27">
        <v>16</v>
      </c>
      <c r="J196" s="37">
        <v>-1.2830000000000001E-3</v>
      </c>
      <c r="K196" s="27">
        <v>6</v>
      </c>
      <c r="L196" s="38">
        <v>2.545E-3</v>
      </c>
      <c r="M196" s="27" t="s">
        <v>65</v>
      </c>
      <c r="O196" s="27" t="s">
        <v>327</v>
      </c>
      <c r="P196" s="27">
        <v>3</v>
      </c>
      <c r="Q196" s="27" t="s">
        <v>126</v>
      </c>
      <c r="R196" s="27" t="s">
        <v>378</v>
      </c>
      <c r="S196" s="27" t="s">
        <v>328</v>
      </c>
      <c r="T196" s="27" t="s">
        <v>63</v>
      </c>
      <c r="U196" s="27">
        <v>10</v>
      </c>
      <c r="V196" s="27">
        <v>16</v>
      </c>
      <c r="W196" s="37">
        <v>-1.31E-3</v>
      </c>
      <c r="X196" s="27">
        <v>6</v>
      </c>
      <c r="Y196" s="38">
        <v>2.679E-3</v>
      </c>
      <c r="Z196" s="27" t="s">
        <v>65</v>
      </c>
    </row>
    <row r="197" spans="2:26" x14ac:dyDescent="0.2">
      <c r="B197" s="27" t="s">
        <v>327</v>
      </c>
      <c r="C197" s="27">
        <v>3</v>
      </c>
      <c r="D197" s="27" t="s">
        <v>126</v>
      </c>
      <c r="E197" s="27" t="s">
        <v>107</v>
      </c>
      <c r="F197" s="27" t="s">
        <v>329</v>
      </c>
      <c r="G197" s="27" t="s">
        <v>64</v>
      </c>
      <c r="H197" s="27">
        <v>60</v>
      </c>
      <c r="I197" s="27">
        <v>11</v>
      </c>
      <c r="J197" s="37">
        <v>-2.2900000000000001E-4</v>
      </c>
      <c r="K197" s="27">
        <v>3</v>
      </c>
      <c r="L197" s="38">
        <v>-2.0900000000000001E-4</v>
      </c>
      <c r="M197" s="27" t="s">
        <v>65</v>
      </c>
      <c r="O197" s="27" t="s">
        <v>327</v>
      </c>
      <c r="P197" s="27">
        <v>3</v>
      </c>
      <c r="Q197" s="27" t="s">
        <v>126</v>
      </c>
      <c r="R197" s="27" t="s">
        <v>378</v>
      </c>
      <c r="S197" s="27" t="s">
        <v>329</v>
      </c>
      <c r="T197" s="27" t="s">
        <v>64</v>
      </c>
      <c r="U197" s="27">
        <v>10</v>
      </c>
      <c r="V197" s="27">
        <v>11</v>
      </c>
      <c r="W197" s="37">
        <v>-2.2100000000000001E-4</v>
      </c>
      <c r="X197" s="27">
        <v>3</v>
      </c>
      <c r="Y197" s="38">
        <v>-2.03E-4</v>
      </c>
      <c r="Z197" s="27" t="s">
        <v>65</v>
      </c>
    </row>
    <row r="198" spans="2:26" x14ac:dyDescent="0.2">
      <c r="B198" s="27" t="s">
        <v>327</v>
      </c>
      <c r="C198" s="27">
        <v>15</v>
      </c>
      <c r="D198" s="27" t="s">
        <v>127</v>
      </c>
      <c r="E198" s="27" t="s">
        <v>107</v>
      </c>
      <c r="F198" s="27" t="s">
        <v>330</v>
      </c>
      <c r="G198" s="27" t="s">
        <v>63</v>
      </c>
      <c r="H198" s="27">
        <v>60</v>
      </c>
      <c r="I198" s="27">
        <v>17</v>
      </c>
      <c r="J198" s="37">
        <v>-1.438E-3</v>
      </c>
      <c r="K198" s="27">
        <v>4</v>
      </c>
      <c r="L198" s="38">
        <v>6.6779999999999999E-3</v>
      </c>
      <c r="M198" s="27" t="s">
        <v>65</v>
      </c>
      <c r="O198" s="27" t="s">
        <v>327</v>
      </c>
      <c r="P198" s="27">
        <v>15</v>
      </c>
      <c r="Q198" s="27" t="s">
        <v>127</v>
      </c>
      <c r="R198" s="27" t="s">
        <v>378</v>
      </c>
      <c r="S198" s="27" t="s">
        <v>330</v>
      </c>
      <c r="T198" s="27" t="s">
        <v>63</v>
      </c>
      <c r="U198" s="27">
        <v>10</v>
      </c>
      <c r="V198" s="27">
        <v>17</v>
      </c>
      <c r="W198" s="37">
        <v>-1.4710000000000001E-3</v>
      </c>
      <c r="X198" s="27">
        <v>4</v>
      </c>
      <c r="Y198" s="38">
        <v>6.9020000000000001E-3</v>
      </c>
      <c r="Z198" s="27" t="s">
        <v>65</v>
      </c>
    </row>
    <row r="199" spans="2:26" x14ac:dyDescent="0.2">
      <c r="B199" s="27" t="s">
        <v>327</v>
      </c>
      <c r="C199" s="27">
        <v>15</v>
      </c>
      <c r="D199" s="27" t="s">
        <v>127</v>
      </c>
      <c r="E199" s="27" t="s">
        <v>107</v>
      </c>
      <c r="F199" s="27" t="s">
        <v>331</v>
      </c>
      <c r="G199" s="27" t="s">
        <v>64</v>
      </c>
      <c r="H199" s="27">
        <v>60</v>
      </c>
      <c r="I199" s="27">
        <v>22</v>
      </c>
      <c r="J199" s="37">
        <v>-4.3899999999999999E-4</v>
      </c>
      <c r="K199" s="27">
        <v>1</v>
      </c>
      <c r="L199" s="38">
        <v>-4.4000000000000002E-4</v>
      </c>
      <c r="M199" s="27" t="s">
        <v>65</v>
      </c>
      <c r="O199" s="27" t="s">
        <v>327</v>
      </c>
      <c r="P199" s="27">
        <v>15</v>
      </c>
      <c r="Q199" s="27" t="s">
        <v>127</v>
      </c>
      <c r="R199" s="27" t="s">
        <v>378</v>
      </c>
      <c r="S199" s="27" t="s">
        <v>331</v>
      </c>
      <c r="T199" s="27" t="s">
        <v>64</v>
      </c>
      <c r="U199" s="27">
        <v>10</v>
      </c>
      <c r="V199" s="27">
        <v>22</v>
      </c>
      <c r="W199" s="37">
        <v>-4.28E-4</v>
      </c>
      <c r="X199" s="27">
        <v>1</v>
      </c>
      <c r="Y199" s="38">
        <v>-4.28E-4</v>
      </c>
      <c r="Z199" s="27" t="s">
        <v>65</v>
      </c>
    </row>
    <row r="200" spans="2:26" x14ac:dyDescent="0.2">
      <c r="B200" s="27" t="s">
        <v>327</v>
      </c>
      <c r="C200" s="27">
        <v>11</v>
      </c>
      <c r="D200" s="27" t="s">
        <v>128</v>
      </c>
      <c r="E200" s="27" t="s">
        <v>107</v>
      </c>
      <c r="F200" s="27" t="s">
        <v>332</v>
      </c>
      <c r="G200" s="27" t="s">
        <v>63</v>
      </c>
      <c r="H200" s="27">
        <v>60</v>
      </c>
      <c r="I200" s="27">
        <v>22</v>
      </c>
      <c r="J200" s="37">
        <v>-8.5800000000000004E-4</v>
      </c>
      <c r="K200" s="27">
        <v>12</v>
      </c>
      <c r="L200" s="38">
        <v>1.7910000000000001E-3</v>
      </c>
      <c r="M200" s="27" t="s">
        <v>65</v>
      </c>
      <c r="O200" s="27" t="s">
        <v>327</v>
      </c>
      <c r="P200" s="27">
        <v>11</v>
      </c>
      <c r="Q200" s="27" t="s">
        <v>128</v>
      </c>
      <c r="R200" s="27" t="s">
        <v>378</v>
      </c>
      <c r="S200" s="27" t="s">
        <v>332</v>
      </c>
      <c r="T200" s="27" t="s">
        <v>63</v>
      </c>
      <c r="U200" s="27">
        <v>10</v>
      </c>
      <c r="V200" s="27">
        <v>22</v>
      </c>
      <c r="W200" s="37">
        <v>-8.7100000000000003E-4</v>
      </c>
      <c r="X200" s="27">
        <v>12</v>
      </c>
      <c r="Y200" s="38">
        <v>1.8600000000000001E-3</v>
      </c>
      <c r="Z200" s="27" t="s">
        <v>65</v>
      </c>
    </row>
    <row r="201" spans="2:26" x14ac:dyDescent="0.2">
      <c r="B201" s="27" t="s">
        <v>327</v>
      </c>
      <c r="C201" s="27">
        <v>11</v>
      </c>
      <c r="D201" s="27" t="s">
        <v>128</v>
      </c>
      <c r="E201" s="27" t="s">
        <v>107</v>
      </c>
      <c r="F201" s="27" t="s">
        <v>333</v>
      </c>
      <c r="G201" s="27" t="s">
        <v>64</v>
      </c>
      <c r="H201" s="27">
        <v>60</v>
      </c>
      <c r="I201" s="27">
        <v>17</v>
      </c>
      <c r="J201" s="37">
        <v>-1.8699999999999999E-4</v>
      </c>
      <c r="K201" s="27">
        <v>6</v>
      </c>
      <c r="L201" s="38">
        <v>-1.6899999999999999E-4</v>
      </c>
      <c r="M201" s="27" t="s">
        <v>65</v>
      </c>
      <c r="O201" s="27" t="s">
        <v>327</v>
      </c>
      <c r="P201" s="27">
        <v>11</v>
      </c>
      <c r="Q201" s="27" t="s">
        <v>128</v>
      </c>
      <c r="R201" s="27" t="s">
        <v>378</v>
      </c>
      <c r="S201" s="27" t="s">
        <v>333</v>
      </c>
      <c r="T201" s="27" t="s">
        <v>64</v>
      </c>
      <c r="U201" s="27">
        <v>10</v>
      </c>
      <c r="V201" s="27">
        <v>17</v>
      </c>
      <c r="W201" s="37">
        <v>-1.8000000000000001E-4</v>
      </c>
      <c r="X201" s="27">
        <v>6</v>
      </c>
      <c r="Y201" s="38">
        <v>-1.64E-4</v>
      </c>
      <c r="Z201" s="27" t="s">
        <v>65</v>
      </c>
    </row>
    <row r="202" spans="2:26" x14ac:dyDescent="0.2">
      <c r="B202" s="27" t="s">
        <v>327</v>
      </c>
      <c r="C202" s="27">
        <v>12</v>
      </c>
      <c r="D202" s="27" t="s">
        <v>128</v>
      </c>
      <c r="E202" s="27" t="s">
        <v>107</v>
      </c>
      <c r="F202" s="27" t="s">
        <v>334</v>
      </c>
      <c r="G202" s="27" t="s">
        <v>63</v>
      </c>
      <c r="H202" s="27">
        <v>60</v>
      </c>
      <c r="I202" s="27">
        <v>22</v>
      </c>
      <c r="J202" s="37">
        <v>-8.5599999999999999E-4</v>
      </c>
      <c r="K202" s="27">
        <v>12</v>
      </c>
      <c r="L202" s="38">
        <v>1.787E-3</v>
      </c>
      <c r="M202" s="27" t="s">
        <v>65</v>
      </c>
      <c r="O202" s="27" t="s">
        <v>327</v>
      </c>
      <c r="P202" s="27">
        <v>12</v>
      </c>
      <c r="Q202" s="27" t="s">
        <v>128</v>
      </c>
      <c r="R202" s="27" t="s">
        <v>378</v>
      </c>
      <c r="S202" s="27" t="s">
        <v>334</v>
      </c>
      <c r="T202" s="27" t="s">
        <v>63</v>
      </c>
      <c r="U202" s="27">
        <v>10</v>
      </c>
      <c r="V202" s="27">
        <v>22</v>
      </c>
      <c r="W202" s="37">
        <v>-8.7000000000000001E-4</v>
      </c>
      <c r="X202" s="27">
        <v>7</v>
      </c>
      <c r="Y202" s="38">
        <v>1.859E-3</v>
      </c>
      <c r="Z202" s="27" t="s">
        <v>65</v>
      </c>
    </row>
    <row r="203" spans="2:26" x14ac:dyDescent="0.2">
      <c r="B203" s="27" t="s">
        <v>327</v>
      </c>
      <c r="C203" s="27">
        <v>12</v>
      </c>
      <c r="D203" s="27" t="s">
        <v>128</v>
      </c>
      <c r="E203" s="27" t="s">
        <v>107</v>
      </c>
      <c r="F203" s="27" t="s">
        <v>335</v>
      </c>
      <c r="G203" s="27" t="s">
        <v>64</v>
      </c>
      <c r="H203" s="27">
        <v>60</v>
      </c>
      <c r="I203" s="27">
        <v>22</v>
      </c>
      <c r="J203" s="37">
        <v>-1.8699999999999999E-4</v>
      </c>
      <c r="K203" s="27">
        <v>1</v>
      </c>
      <c r="L203" s="38">
        <v>-1.6899999999999999E-4</v>
      </c>
      <c r="M203" s="27" t="s">
        <v>65</v>
      </c>
      <c r="O203" s="27" t="s">
        <v>327</v>
      </c>
      <c r="P203" s="27">
        <v>12</v>
      </c>
      <c r="Q203" s="27" t="s">
        <v>128</v>
      </c>
      <c r="R203" s="27" t="s">
        <v>378</v>
      </c>
      <c r="S203" s="27" t="s">
        <v>335</v>
      </c>
      <c r="T203" s="27" t="s">
        <v>64</v>
      </c>
      <c r="U203" s="27">
        <v>10</v>
      </c>
      <c r="V203" s="27">
        <v>22</v>
      </c>
      <c r="W203" s="37">
        <v>-1.8100000000000001E-4</v>
      </c>
      <c r="X203" s="27">
        <v>1</v>
      </c>
      <c r="Y203" s="38">
        <v>-1.64E-4</v>
      </c>
      <c r="Z203" s="27" t="s">
        <v>65</v>
      </c>
    </row>
    <row r="204" spans="2:26" x14ac:dyDescent="0.2">
      <c r="B204" s="27" t="s">
        <v>327</v>
      </c>
      <c r="C204" s="27">
        <v>16</v>
      </c>
      <c r="D204" s="27" t="s">
        <v>127</v>
      </c>
      <c r="E204" s="27" t="s">
        <v>107</v>
      </c>
      <c r="F204" s="27" t="s">
        <v>336</v>
      </c>
      <c r="G204" s="27" t="s">
        <v>63</v>
      </c>
      <c r="H204" s="27">
        <v>60</v>
      </c>
      <c r="I204" s="27">
        <v>22</v>
      </c>
      <c r="J204" s="37">
        <v>-1.4469999999999999E-3</v>
      </c>
      <c r="K204" s="27">
        <v>6</v>
      </c>
      <c r="L204" s="38">
        <v>6.6540000000000002E-3</v>
      </c>
      <c r="M204" s="27" t="s">
        <v>65</v>
      </c>
      <c r="O204" s="27" t="s">
        <v>327</v>
      </c>
      <c r="P204" s="27">
        <v>16</v>
      </c>
      <c r="Q204" s="27" t="s">
        <v>127</v>
      </c>
      <c r="R204" s="27" t="s">
        <v>378</v>
      </c>
      <c r="S204" s="27" t="s">
        <v>336</v>
      </c>
      <c r="T204" s="27" t="s">
        <v>63</v>
      </c>
      <c r="U204" s="27">
        <v>10</v>
      </c>
      <c r="V204" s="27">
        <v>22</v>
      </c>
      <c r="W204" s="37">
        <v>-1.4729999999999999E-3</v>
      </c>
      <c r="X204" s="27">
        <v>6</v>
      </c>
      <c r="Y204" s="38">
        <v>6.9119999999999997E-3</v>
      </c>
      <c r="Z204" s="27" t="s">
        <v>65</v>
      </c>
    </row>
    <row r="205" spans="2:26" x14ac:dyDescent="0.2">
      <c r="B205" s="27" t="s">
        <v>327</v>
      </c>
      <c r="C205" s="27">
        <v>16</v>
      </c>
      <c r="D205" s="27" t="s">
        <v>127</v>
      </c>
      <c r="E205" s="27" t="s">
        <v>107</v>
      </c>
      <c r="F205" s="27" t="s">
        <v>337</v>
      </c>
      <c r="G205" s="27" t="s">
        <v>64</v>
      </c>
      <c r="H205" s="27">
        <v>60</v>
      </c>
      <c r="I205" s="27">
        <v>17</v>
      </c>
      <c r="J205" s="37">
        <v>-4.3899999999999999E-4</v>
      </c>
      <c r="K205" s="27">
        <v>3</v>
      </c>
      <c r="L205" s="38">
        <v>-4.3899999999999999E-4</v>
      </c>
      <c r="M205" s="27" t="s">
        <v>65</v>
      </c>
      <c r="O205" s="27" t="s">
        <v>327</v>
      </c>
      <c r="P205" s="27">
        <v>16</v>
      </c>
      <c r="Q205" s="27" t="s">
        <v>127</v>
      </c>
      <c r="R205" s="27" t="s">
        <v>378</v>
      </c>
      <c r="S205" s="27" t="s">
        <v>337</v>
      </c>
      <c r="T205" s="27" t="s">
        <v>64</v>
      </c>
      <c r="U205" s="27">
        <v>10</v>
      </c>
      <c r="V205" s="27">
        <v>17</v>
      </c>
      <c r="W205" s="37">
        <v>-4.2700000000000002E-4</v>
      </c>
      <c r="X205" s="27">
        <v>3</v>
      </c>
      <c r="Y205" s="38">
        <v>-4.28E-4</v>
      </c>
      <c r="Z205" s="27" t="s">
        <v>65</v>
      </c>
    </row>
    <row r="206" spans="2:26" x14ac:dyDescent="0.2">
      <c r="B206" s="27" t="s">
        <v>327</v>
      </c>
      <c r="C206" s="27">
        <v>4</v>
      </c>
      <c r="D206" s="27" t="s">
        <v>126</v>
      </c>
      <c r="E206" s="27" t="s">
        <v>107</v>
      </c>
      <c r="F206" s="27" t="s">
        <v>338</v>
      </c>
      <c r="G206" s="27" t="s">
        <v>63</v>
      </c>
      <c r="H206" s="27">
        <v>60</v>
      </c>
      <c r="I206" s="27">
        <v>11</v>
      </c>
      <c r="J206" s="37">
        <v>-1.268E-3</v>
      </c>
      <c r="K206" s="27">
        <v>4</v>
      </c>
      <c r="L206" s="38">
        <v>2.5179999999999998E-3</v>
      </c>
      <c r="M206" s="27" t="s">
        <v>65</v>
      </c>
      <c r="O206" s="27" t="s">
        <v>327</v>
      </c>
      <c r="P206" s="27">
        <v>4</v>
      </c>
      <c r="Q206" s="27" t="s">
        <v>126</v>
      </c>
      <c r="R206" s="27" t="s">
        <v>378</v>
      </c>
      <c r="S206" s="27" t="s">
        <v>338</v>
      </c>
      <c r="T206" s="27" t="s">
        <v>63</v>
      </c>
      <c r="U206" s="27">
        <v>10</v>
      </c>
      <c r="V206" s="27">
        <v>11</v>
      </c>
      <c r="W206" s="37">
        <v>-1.3129999999999999E-3</v>
      </c>
      <c r="X206" s="27">
        <v>4</v>
      </c>
      <c r="Y206" s="38">
        <v>2.7130000000000001E-3</v>
      </c>
      <c r="Z206" s="27" t="s">
        <v>65</v>
      </c>
    </row>
    <row r="207" spans="2:26" x14ac:dyDescent="0.2">
      <c r="B207" s="27" t="s">
        <v>327</v>
      </c>
      <c r="C207" s="27">
        <v>4</v>
      </c>
      <c r="D207" s="27" t="s">
        <v>126</v>
      </c>
      <c r="E207" s="27" t="s">
        <v>107</v>
      </c>
      <c r="F207" s="27" t="s">
        <v>339</v>
      </c>
      <c r="G207" s="27" t="s">
        <v>64</v>
      </c>
      <c r="H207" s="27">
        <v>60</v>
      </c>
      <c r="I207" s="27">
        <v>16</v>
      </c>
      <c r="J207" s="37">
        <v>-2.2900000000000001E-4</v>
      </c>
      <c r="K207" s="27">
        <v>1</v>
      </c>
      <c r="L207" s="38">
        <v>-2.0900000000000001E-4</v>
      </c>
      <c r="M207" s="27" t="s">
        <v>65</v>
      </c>
      <c r="O207" s="27" t="s">
        <v>327</v>
      </c>
      <c r="P207" s="27">
        <v>4</v>
      </c>
      <c r="Q207" s="27" t="s">
        <v>126</v>
      </c>
      <c r="R207" s="27" t="s">
        <v>378</v>
      </c>
      <c r="S207" s="27" t="s">
        <v>339</v>
      </c>
      <c r="T207" s="27" t="s">
        <v>64</v>
      </c>
      <c r="U207" s="27">
        <v>10</v>
      </c>
      <c r="V207" s="27">
        <v>16</v>
      </c>
      <c r="W207" s="37">
        <v>-2.2100000000000001E-4</v>
      </c>
      <c r="X207" s="27">
        <v>1</v>
      </c>
      <c r="Y207" s="38">
        <v>-2.03E-4</v>
      </c>
      <c r="Z207" s="27" t="s">
        <v>65</v>
      </c>
    </row>
    <row r="208" spans="2:26" x14ac:dyDescent="0.2">
      <c r="B208" s="27" t="s">
        <v>327</v>
      </c>
      <c r="C208" s="27">
        <v>20</v>
      </c>
      <c r="D208" s="27" t="s">
        <v>127</v>
      </c>
      <c r="E208" s="27" t="s">
        <v>107</v>
      </c>
      <c r="F208" s="27" t="s">
        <v>340</v>
      </c>
      <c r="G208" s="27" t="s">
        <v>63</v>
      </c>
      <c r="H208" s="27">
        <v>60</v>
      </c>
      <c r="I208" s="27">
        <v>22</v>
      </c>
      <c r="J208" s="37">
        <v>-1.719E-3</v>
      </c>
      <c r="K208" s="27">
        <v>6</v>
      </c>
      <c r="L208" s="38">
        <v>6.5630000000000003E-3</v>
      </c>
      <c r="M208" s="27" t="s">
        <v>65</v>
      </c>
      <c r="O208" s="27" t="s">
        <v>327</v>
      </c>
      <c r="P208" s="27">
        <v>20</v>
      </c>
      <c r="Q208" s="27" t="s">
        <v>127</v>
      </c>
      <c r="R208" s="27" t="s">
        <v>378</v>
      </c>
      <c r="S208" s="27" t="s">
        <v>340</v>
      </c>
      <c r="T208" s="27" t="s">
        <v>63</v>
      </c>
      <c r="U208" s="27">
        <v>10</v>
      </c>
      <c r="V208" s="27">
        <v>22</v>
      </c>
      <c r="W208" s="37">
        <v>-1.7440000000000001E-3</v>
      </c>
      <c r="X208" s="27">
        <v>6</v>
      </c>
      <c r="Y208" s="38">
        <v>6.7759999999999999E-3</v>
      </c>
      <c r="Z208" s="27" t="s">
        <v>65</v>
      </c>
    </row>
    <row r="209" spans="2:26" x14ac:dyDescent="0.2">
      <c r="B209" s="27" t="s">
        <v>327</v>
      </c>
      <c r="C209" s="27">
        <v>20</v>
      </c>
      <c r="D209" s="27" t="s">
        <v>127</v>
      </c>
      <c r="E209" s="27" t="s">
        <v>107</v>
      </c>
      <c r="F209" s="27" t="s">
        <v>341</v>
      </c>
      <c r="G209" s="27" t="s">
        <v>64</v>
      </c>
      <c r="H209" s="27">
        <v>60</v>
      </c>
      <c r="I209" s="27">
        <v>17</v>
      </c>
      <c r="J209" s="37">
        <v>-4.0299999999999998E-4</v>
      </c>
      <c r="K209" s="27">
        <v>3</v>
      </c>
      <c r="L209" s="38">
        <v>-3.9300000000000001E-4</v>
      </c>
      <c r="M209" s="27" t="s">
        <v>65</v>
      </c>
      <c r="O209" s="27" t="s">
        <v>327</v>
      </c>
      <c r="P209" s="27">
        <v>20</v>
      </c>
      <c r="Q209" s="27" t="s">
        <v>127</v>
      </c>
      <c r="R209" s="27" t="s">
        <v>378</v>
      </c>
      <c r="S209" s="27" t="s">
        <v>341</v>
      </c>
      <c r="T209" s="27" t="s">
        <v>64</v>
      </c>
      <c r="U209" s="27">
        <v>10</v>
      </c>
      <c r="V209" s="27">
        <v>17</v>
      </c>
      <c r="W209" s="37">
        <v>-3.9500000000000001E-4</v>
      </c>
      <c r="X209" s="27">
        <v>3</v>
      </c>
      <c r="Y209" s="38">
        <v>-3.8499999999999998E-4</v>
      </c>
      <c r="Z209" s="27" t="s">
        <v>65</v>
      </c>
    </row>
    <row r="210" spans="2:26" x14ac:dyDescent="0.2">
      <c r="B210" s="27" t="s">
        <v>327</v>
      </c>
      <c r="C210" s="27">
        <v>5</v>
      </c>
      <c r="D210" s="27" t="s">
        <v>128</v>
      </c>
      <c r="E210" s="27" t="s">
        <v>107</v>
      </c>
      <c r="F210" s="27" t="s">
        <v>342</v>
      </c>
      <c r="G210" s="27" t="s">
        <v>63</v>
      </c>
      <c r="H210" s="27">
        <v>60</v>
      </c>
      <c r="I210" s="27">
        <v>19</v>
      </c>
      <c r="J210" s="37">
        <v>-1.3389999999999999E-3</v>
      </c>
      <c r="K210" s="27">
        <v>8</v>
      </c>
      <c r="L210" s="38">
        <v>1.2949999999999999E-3</v>
      </c>
      <c r="M210" s="27" t="s">
        <v>65</v>
      </c>
      <c r="O210" s="27" t="s">
        <v>327</v>
      </c>
      <c r="P210" s="27">
        <v>5</v>
      </c>
      <c r="Q210" s="27" t="s">
        <v>128</v>
      </c>
      <c r="R210" s="27" t="s">
        <v>378</v>
      </c>
      <c r="S210" s="27" t="s">
        <v>342</v>
      </c>
      <c r="T210" s="27" t="s">
        <v>63</v>
      </c>
      <c r="U210" s="27">
        <v>10</v>
      </c>
      <c r="V210" s="27">
        <v>22</v>
      </c>
      <c r="W210" s="37">
        <v>-1.3569999999999999E-3</v>
      </c>
      <c r="X210" s="27">
        <v>12</v>
      </c>
      <c r="Y210" s="38">
        <v>1.379E-3</v>
      </c>
      <c r="Z210" s="27" t="s">
        <v>65</v>
      </c>
    </row>
    <row r="211" spans="2:26" x14ac:dyDescent="0.2">
      <c r="B211" s="27" t="s">
        <v>327</v>
      </c>
      <c r="C211" s="27">
        <v>5</v>
      </c>
      <c r="D211" s="27" t="s">
        <v>128</v>
      </c>
      <c r="E211" s="27" t="s">
        <v>107</v>
      </c>
      <c r="F211" s="27" t="s">
        <v>343</v>
      </c>
      <c r="G211" s="27" t="s">
        <v>64</v>
      </c>
      <c r="H211" s="27">
        <v>60</v>
      </c>
      <c r="I211" s="27">
        <v>20</v>
      </c>
      <c r="J211" s="37">
        <v>-3.3100000000000002E-4</v>
      </c>
      <c r="K211" s="27">
        <v>7</v>
      </c>
      <c r="L211" s="38">
        <v>-3.0899999999999998E-4</v>
      </c>
      <c r="M211" s="27" t="s">
        <v>65</v>
      </c>
      <c r="O211" s="27" t="s">
        <v>327</v>
      </c>
      <c r="P211" s="27">
        <v>5</v>
      </c>
      <c r="Q211" s="27" t="s">
        <v>128</v>
      </c>
      <c r="R211" s="27" t="s">
        <v>378</v>
      </c>
      <c r="S211" s="27" t="s">
        <v>343</v>
      </c>
      <c r="T211" s="27" t="s">
        <v>64</v>
      </c>
      <c r="U211" s="27">
        <v>10</v>
      </c>
      <c r="V211" s="27">
        <v>20</v>
      </c>
      <c r="W211" s="37">
        <v>-3.3799999999999998E-4</v>
      </c>
      <c r="X211" s="27">
        <v>7</v>
      </c>
      <c r="Y211" s="38">
        <v>-3.1500000000000001E-4</v>
      </c>
      <c r="Z211" s="27" t="s">
        <v>65</v>
      </c>
    </row>
    <row r="212" spans="2:26" x14ac:dyDescent="0.2">
      <c r="B212" s="27" t="s">
        <v>327</v>
      </c>
      <c r="C212" s="27">
        <v>23</v>
      </c>
      <c r="D212" s="27" t="s">
        <v>127</v>
      </c>
      <c r="E212" s="27" t="s">
        <v>107</v>
      </c>
      <c r="F212" s="27" t="s">
        <v>344</v>
      </c>
      <c r="G212" s="27" t="s">
        <v>63</v>
      </c>
      <c r="H212" s="27">
        <v>60</v>
      </c>
      <c r="I212" s="27">
        <v>17</v>
      </c>
      <c r="J212" s="37">
        <v>-2.0119999999999999E-3</v>
      </c>
      <c r="K212" s="27">
        <v>4</v>
      </c>
      <c r="L212" s="38">
        <v>5.7060000000000001E-3</v>
      </c>
      <c r="M212" s="27" t="s">
        <v>65</v>
      </c>
      <c r="O212" s="27" t="s">
        <v>327</v>
      </c>
      <c r="P212" s="27">
        <v>23</v>
      </c>
      <c r="Q212" s="27" t="s">
        <v>127</v>
      </c>
      <c r="R212" s="27" t="s">
        <v>378</v>
      </c>
      <c r="S212" s="27" t="s">
        <v>344</v>
      </c>
      <c r="T212" s="27" t="s">
        <v>63</v>
      </c>
      <c r="U212" s="27">
        <v>10</v>
      </c>
      <c r="V212" s="27">
        <v>17</v>
      </c>
      <c r="W212" s="37">
        <v>-2.0300000000000001E-3</v>
      </c>
      <c r="X212" s="27">
        <v>4</v>
      </c>
      <c r="Y212" s="38">
        <v>5.9649999999999998E-3</v>
      </c>
      <c r="Z212" s="27" t="s">
        <v>65</v>
      </c>
    </row>
    <row r="213" spans="2:26" x14ac:dyDescent="0.2">
      <c r="B213" s="27" t="s">
        <v>327</v>
      </c>
      <c r="C213" s="27">
        <v>23</v>
      </c>
      <c r="D213" s="27" t="s">
        <v>127</v>
      </c>
      <c r="E213" s="27" t="s">
        <v>107</v>
      </c>
      <c r="F213" s="27" t="s">
        <v>345</v>
      </c>
      <c r="G213" s="27" t="s">
        <v>64</v>
      </c>
      <c r="H213" s="27">
        <v>60</v>
      </c>
      <c r="I213" s="27">
        <v>22</v>
      </c>
      <c r="J213" s="37">
        <v>-3.97E-4</v>
      </c>
      <c r="K213" s="27">
        <v>1</v>
      </c>
      <c r="L213" s="38">
        <v>-3.97E-4</v>
      </c>
      <c r="M213" s="27" t="s">
        <v>65</v>
      </c>
      <c r="O213" s="27" t="s">
        <v>327</v>
      </c>
      <c r="P213" s="27">
        <v>23</v>
      </c>
      <c r="Q213" s="27" t="s">
        <v>127</v>
      </c>
      <c r="R213" s="27" t="s">
        <v>378</v>
      </c>
      <c r="S213" s="27" t="s">
        <v>345</v>
      </c>
      <c r="T213" s="27" t="s">
        <v>64</v>
      </c>
      <c r="U213" s="27">
        <v>10</v>
      </c>
      <c r="V213" s="27">
        <v>22</v>
      </c>
      <c r="W213" s="37">
        <v>-3.88E-4</v>
      </c>
      <c r="X213" s="27">
        <v>1</v>
      </c>
      <c r="Y213" s="38">
        <v>-3.8900000000000002E-4</v>
      </c>
      <c r="Z213" s="27" t="s">
        <v>65</v>
      </c>
    </row>
    <row r="214" spans="2:26" x14ac:dyDescent="0.2">
      <c r="B214" s="27" t="s">
        <v>327</v>
      </c>
      <c r="C214" s="27">
        <v>24</v>
      </c>
      <c r="D214" s="27" t="s">
        <v>127</v>
      </c>
      <c r="E214" s="27" t="s">
        <v>107</v>
      </c>
      <c r="F214" s="27" t="s">
        <v>346</v>
      </c>
      <c r="G214" s="27" t="s">
        <v>63</v>
      </c>
      <c r="H214" s="27">
        <v>60</v>
      </c>
      <c r="I214" s="27">
        <v>22</v>
      </c>
      <c r="J214" s="37">
        <v>-2.013E-3</v>
      </c>
      <c r="K214" s="27">
        <v>6</v>
      </c>
      <c r="L214" s="38">
        <v>5.6990000000000001E-3</v>
      </c>
      <c r="M214" s="27" t="s">
        <v>65</v>
      </c>
      <c r="O214" s="27" t="s">
        <v>327</v>
      </c>
      <c r="P214" s="27">
        <v>24</v>
      </c>
      <c r="Q214" s="27" t="s">
        <v>127</v>
      </c>
      <c r="R214" s="27" t="s">
        <v>378</v>
      </c>
      <c r="S214" s="27" t="s">
        <v>346</v>
      </c>
      <c r="T214" s="27" t="s">
        <v>63</v>
      </c>
      <c r="U214" s="27">
        <v>10</v>
      </c>
      <c r="V214" s="27">
        <v>22</v>
      </c>
      <c r="W214" s="37">
        <v>-2.0330000000000001E-3</v>
      </c>
      <c r="X214" s="27">
        <v>6</v>
      </c>
      <c r="Y214" s="38">
        <v>5.9719999999999999E-3</v>
      </c>
      <c r="Z214" s="27" t="s">
        <v>65</v>
      </c>
    </row>
    <row r="215" spans="2:26" x14ac:dyDescent="0.2">
      <c r="B215" s="27" t="s">
        <v>327</v>
      </c>
      <c r="C215" s="27">
        <v>24</v>
      </c>
      <c r="D215" s="27" t="s">
        <v>127</v>
      </c>
      <c r="E215" s="27" t="s">
        <v>107</v>
      </c>
      <c r="F215" s="27" t="s">
        <v>347</v>
      </c>
      <c r="G215" s="27" t="s">
        <v>64</v>
      </c>
      <c r="H215" s="27">
        <v>60</v>
      </c>
      <c r="I215" s="27">
        <v>17</v>
      </c>
      <c r="J215" s="37">
        <v>-3.97E-4</v>
      </c>
      <c r="K215" s="27">
        <v>3</v>
      </c>
      <c r="L215" s="38">
        <v>-3.97E-4</v>
      </c>
      <c r="M215" s="27" t="s">
        <v>65</v>
      </c>
      <c r="O215" s="27" t="s">
        <v>327</v>
      </c>
      <c r="P215" s="27">
        <v>24</v>
      </c>
      <c r="Q215" s="27" t="s">
        <v>127</v>
      </c>
      <c r="R215" s="27" t="s">
        <v>378</v>
      </c>
      <c r="S215" s="27" t="s">
        <v>347</v>
      </c>
      <c r="T215" s="27" t="s">
        <v>64</v>
      </c>
      <c r="U215" s="27">
        <v>10</v>
      </c>
      <c r="V215" s="27">
        <v>17</v>
      </c>
      <c r="W215" s="37">
        <v>-3.88E-4</v>
      </c>
      <c r="X215" s="27">
        <v>3</v>
      </c>
      <c r="Y215" s="38">
        <v>-3.8900000000000002E-4</v>
      </c>
      <c r="Z215" s="27" t="s">
        <v>65</v>
      </c>
    </row>
    <row r="216" spans="2:26" x14ac:dyDescent="0.2">
      <c r="B216" s="27" t="s">
        <v>327</v>
      </c>
      <c r="C216" s="27">
        <v>7</v>
      </c>
      <c r="D216" s="27" t="s">
        <v>128</v>
      </c>
      <c r="E216" s="27" t="s">
        <v>107</v>
      </c>
      <c r="F216" s="27" t="s">
        <v>348</v>
      </c>
      <c r="G216" s="27" t="s">
        <v>63</v>
      </c>
      <c r="H216" s="27">
        <v>60</v>
      </c>
      <c r="I216" s="27">
        <v>22</v>
      </c>
      <c r="J216" s="37">
        <v>-1.3370000000000001E-3</v>
      </c>
      <c r="K216" s="27">
        <v>12</v>
      </c>
      <c r="L216" s="38">
        <v>1.291E-3</v>
      </c>
      <c r="M216" s="27" t="s">
        <v>65</v>
      </c>
      <c r="O216" s="27" t="s">
        <v>327</v>
      </c>
      <c r="P216" s="27">
        <v>7</v>
      </c>
      <c r="Q216" s="27" t="s">
        <v>128</v>
      </c>
      <c r="R216" s="27" t="s">
        <v>378</v>
      </c>
      <c r="S216" s="27" t="s">
        <v>348</v>
      </c>
      <c r="T216" s="27" t="s">
        <v>63</v>
      </c>
      <c r="U216" s="27">
        <v>10</v>
      </c>
      <c r="V216" s="27">
        <v>22</v>
      </c>
      <c r="W216" s="37">
        <v>-1.3649999999999999E-3</v>
      </c>
      <c r="X216" s="27">
        <v>12</v>
      </c>
      <c r="Y216" s="38">
        <v>1.382E-3</v>
      </c>
      <c r="Z216" s="27" t="s">
        <v>65</v>
      </c>
    </row>
    <row r="217" spans="2:26" x14ac:dyDescent="0.2">
      <c r="B217" s="27" t="s">
        <v>327</v>
      </c>
      <c r="C217" s="27">
        <v>7</v>
      </c>
      <c r="D217" s="27" t="s">
        <v>128</v>
      </c>
      <c r="E217" s="27" t="s">
        <v>107</v>
      </c>
      <c r="F217" s="27" t="s">
        <v>349</v>
      </c>
      <c r="G217" s="27" t="s">
        <v>64</v>
      </c>
      <c r="H217" s="27">
        <v>60</v>
      </c>
      <c r="I217" s="27">
        <v>15</v>
      </c>
      <c r="J217" s="37">
        <v>-3.3100000000000002E-4</v>
      </c>
      <c r="K217" s="27">
        <v>12</v>
      </c>
      <c r="L217" s="38">
        <v>-3.0899999999999998E-4</v>
      </c>
      <c r="M217" s="27" t="s">
        <v>65</v>
      </c>
      <c r="O217" s="27" t="s">
        <v>327</v>
      </c>
      <c r="P217" s="27">
        <v>7</v>
      </c>
      <c r="Q217" s="27" t="s">
        <v>128</v>
      </c>
      <c r="R217" s="27" t="s">
        <v>378</v>
      </c>
      <c r="S217" s="27" t="s">
        <v>349</v>
      </c>
      <c r="T217" s="27" t="s">
        <v>64</v>
      </c>
      <c r="U217" s="27">
        <v>10</v>
      </c>
      <c r="V217" s="27">
        <v>15</v>
      </c>
      <c r="W217" s="37">
        <v>-3.3799999999999998E-4</v>
      </c>
      <c r="X217" s="27">
        <v>12</v>
      </c>
      <c r="Y217" s="38">
        <v>-3.1500000000000001E-4</v>
      </c>
      <c r="Z217" s="27" t="s">
        <v>65</v>
      </c>
    </row>
    <row r="218" spans="2:26" x14ac:dyDescent="0.2">
      <c r="B218" s="27" t="s">
        <v>327</v>
      </c>
      <c r="C218" s="27">
        <v>18</v>
      </c>
      <c r="D218" s="27" t="s">
        <v>127</v>
      </c>
      <c r="E218" s="27" t="s">
        <v>107</v>
      </c>
      <c r="F218" s="27" t="s">
        <v>350</v>
      </c>
      <c r="G218" s="27" t="s">
        <v>63</v>
      </c>
      <c r="H218" s="27">
        <v>60</v>
      </c>
      <c r="I218" s="27">
        <v>17</v>
      </c>
      <c r="J218" s="37">
        <v>-1.7110000000000001E-3</v>
      </c>
      <c r="K218" s="27">
        <v>4</v>
      </c>
      <c r="L218" s="38">
        <v>6.5180000000000004E-3</v>
      </c>
      <c r="M218" s="27" t="s">
        <v>65</v>
      </c>
      <c r="O218" s="27" t="s">
        <v>327</v>
      </c>
      <c r="P218" s="27">
        <v>18</v>
      </c>
      <c r="Q218" s="27" t="s">
        <v>127</v>
      </c>
      <c r="R218" s="27" t="s">
        <v>378</v>
      </c>
      <c r="S218" s="27" t="s">
        <v>350</v>
      </c>
      <c r="T218" s="27" t="s">
        <v>63</v>
      </c>
      <c r="U218" s="27">
        <v>10</v>
      </c>
      <c r="V218" s="27">
        <v>17</v>
      </c>
      <c r="W218" s="37">
        <v>-1.7440000000000001E-3</v>
      </c>
      <c r="X218" s="27">
        <v>4</v>
      </c>
      <c r="Y218" s="38">
        <v>6.7879999999999998E-3</v>
      </c>
      <c r="Z218" s="27" t="s">
        <v>65</v>
      </c>
    </row>
    <row r="219" spans="2:26" x14ac:dyDescent="0.2">
      <c r="B219" s="27" t="s">
        <v>327</v>
      </c>
      <c r="C219" s="27">
        <v>18</v>
      </c>
      <c r="D219" s="27" t="s">
        <v>127</v>
      </c>
      <c r="E219" s="27" t="s">
        <v>107</v>
      </c>
      <c r="F219" s="27" t="s">
        <v>351</v>
      </c>
      <c r="G219" s="27" t="s">
        <v>64</v>
      </c>
      <c r="H219" s="27">
        <v>60</v>
      </c>
      <c r="I219" s="27">
        <v>22</v>
      </c>
      <c r="J219" s="37">
        <v>-4.0299999999999998E-4</v>
      </c>
      <c r="K219" s="27">
        <v>1</v>
      </c>
      <c r="L219" s="38">
        <v>-3.9199999999999999E-4</v>
      </c>
      <c r="M219" s="27" t="s">
        <v>65</v>
      </c>
      <c r="O219" s="27" t="s">
        <v>327</v>
      </c>
      <c r="P219" s="27">
        <v>18</v>
      </c>
      <c r="Q219" s="27" t="s">
        <v>127</v>
      </c>
      <c r="R219" s="27" t="s">
        <v>378</v>
      </c>
      <c r="S219" s="27" t="s">
        <v>351</v>
      </c>
      <c r="T219" s="27" t="s">
        <v>64</v>
      </c>
      <c r="U219" s="27">
        <v>10</v>
      </c>
      <c r="V219" s="27">
        <v>22</v>
      </c>
      <c r="W219" s="37">
        <v>-3.9500000000000001E-4</v>
      </c>
      <c r="X219" s="27">
        <v>1</v>
      </c>
      <c r="Y219" s="38">
        <v>-3.8400000000000001E-4</v>
      </c>
      <c r="Z219" s="27" t="s">
        <v>65</v>
      </c>
    </row>
    <row r="220" spans="2:26" x14ac:dyDescent="0.2">
      <c r="B220" s="27" t="s">
        <v>327</v>
      </c>
      <c r="C220" s="27">
        <v>19</v>
      </c>
      <c r="D220" s="27" t="s">
        <v>127</v>
      </c>
      <c r="E220" s="27" t="s">
        <v>107</v>
      </c>
      <c r="F220" s="27" t="s">
        <v>352</v>
      </c>
      <c r="G220" s="27" t="s">
        <v>63</v>
      </c>
      <c r="H220" s="27">
        <v>60</v>
      </c>
      <c r="I220" s="27">
        <v>22</v>
      </c>
      <c r="J220" s="37">
        <v>-1.7329999999999999E-3</v>
      </c>
      <c r="K220" s="27">
        <v>6</v>
      </c>
      <c r="L220" s="38">
        <v>6.4780000000000003E-3</v>
      </c>
      <c r="M220" s="27" t="s">
        <v>65</v>
      </c>
      <c r="O220" s="27" t="s">
        <v>327</v>
      </c>
      <c r="P220" s="27">
        <v>19</v>
      </c>
      <c r="Q220" s="27" t="s">
        <v>127</v>
      </c>
      <c r="R220" s="27" t="s">
        <v>378</v>
      </c>
      <c r="S220" s="27" t="s">
        <v>352</v>
      </c>
      <c r="T220" s="27" t="s">
        <v>63</v>
      </c>
      <c r="U220" s="27">
        <v>10</v>
      </c>
      <c r="V220" s="27">
        <v>22</v>
      </c>
      <c r="W220" s="37">
        <v>-1.763E-3</v>
      </c>
      <c r="X220" s="27">
        <v>6</v>
      </c>
      <c r="Y220" s="38">
        <v>6.698E-3</v>
      </c>
      <c r="Z220" s="27" t="s">
        <v>65</v>
      </c>
    </row>
    <row r="221" spans="2:26" x14ac:dyDescent="0.2">
      <c r="B221" s="27" t="s">
        <v>327</v>
      </c>
      <c r="C221" s="27">
        <v>19</v>
      </c>
      <c r="D221" s="27" t="s">
        <v>127</v>
      </c>
      <c r="E221" s="27" t="s">
        <v>107</v>
      </c>
      <c r="F221" s="27" t="s">
        <v>353</v>
      </c>
      <c r="G221" s="27" t="s">
        <v>64</v>
      </c>
      <c r="H221" s="27">
        <v>60</v>
      </c>
      <c r="I221" s="27">
        <v>17</v>
      </c>
      <c r="J221" s="37">
        <v>-4.17E-4</v>
      </c>
      <c r="K221" s="27">
        <v>3</v>
      </c>
      <c r="L221" s="38">
        <v>-4.0700000000000003E-4</v>
      </c>
      <c r="M221" s="27" t="s">
        <v>65</v>
      </c>
      <c r="O221" s="27" t="s">
        <v>327</v>
      </c>
      <c r="P221" s="27">
        <v>19</v>
      </c>
      <c r="Q221" s="27" t="s">
        <v>127</v>
      </c>
      <c r="R221" s="27" t="s">
        <v>378</v>
      </c>
      <c r="S221" s="27" t="s">
        <v>353</v>
      </c>
      <c r="T221" s="27" t="s">
        <v>64</v>
      </c>
      <c r="U221" s="27">
        <v>10</v>
      </c>
      <c r="V221" s="27">
        <v>17</v>
      </c>
      <c r="W221" s="37">
        <v>-4.0900000000000002E-4</v>
      </c>
      <c r="X221" s="27">
        <v>3</v>
      </c>
      <c r="Y221" s="38">
        <v>-3.9899999999999999E-4</v>
      </c>
      <c r="Z221" s="27" t="s">
        <v>65</v>
      </c>
    </row>
    <row r="222" spans="2:26" x14ac:dyDescent="0.2">
      <c r="B222" s="27" t="s">
        <v>327</v>
      </c>
      <c r="C222" s="27">
        <v>6</v>
      </c>
      <c r="D222" s="27" t="s">
        <v>128</v>
      </c>
      <c r="E222" s="27" t="s">
        <v>107</v>
      </c>
      <c r="F222" s="27" t="s">
        <v>354</v>
      </c>
      <c r="G222" s="27" t="s">
        <v>63</v>
      </c>
      <c r="H222" s="27">
        <v>60</v>
      </c>
      <c r="I222" s="27">
        <v>17</v>
      </c>
      <c r="J222" s="37">
        <v>-1.3389999999999999E-3</v>
      </c>
      <c r="K222" s="27">
        <v>7</v>
      </c>
      <c r="L222" s="38">
        <v>1.307E-3</v>
      </c>
      <c r="M222" s="27" t="s">
        <v>65</v>
      </c>
      <c r="O222" s="27" t="s">
        <v>327</v>
      </c>
      <c r="P222" s="27">
        <v>6</v>
      </c>
      <c r="Q222" s="27" t="s">
        <v>128</v>
      </c>
      <c r="R222" s="27" t="s">
        <v>378</v>
      </c>
      <c r="S222" s="27" t="s">
        <v>354</v>
      </c>
      <c r="T222" s="27" t="s">
        <v>63</v>
      </c>
      <c r="U222" s="27">
        <v>10</v>
      </c>
      <c r="V222" s="27">
        <v>22</v>
      </c>
      <c r="W222" s="37">
        <v>-1.348E-3</v>
      </c>
      <c r="X222" s="27">
        <v>12</v>
      </c>
      <c r="Y222" s="38">
        <v>1.4090000000000001E-3</v>
      </c>
      <c r="Z222" s="27" t="s">
        <v>65</v>
      </c>
    </row>
    <row r="223" spans="2:26" x14ac:dyDescent="0.2">
      <c r="B223" s="27" t="s">
        <v>327</v>
      </c>
      <c r="C223" s="27">
        <v>6</v>
      </c>
      <c r="D223" s="27" t="s">
        <v>128</v>
      </c>
      <c r="E223" s="27" t="s">
        <v>107</v>
      </c>
      <c r="F223" s="27" t="s">
        <v>355</v>
      </c>
      <c r="G223" s="27" t="s">
        <v>64</v>
      </c>
      <c r="H223" s="27">
        <v>60</v>
      </c>
      <c r="I223" s="27">
        <v>20</v>
      </c>
      <c r="J223" s="37">
        <v>-3.28E-4</v>
      </c>
      <c r="K223" s="27">
        <v>7</v>
      </c>
      <c r="L223" s="38">
        <v>-3.0600000000000001E-4</v>
      </c>
      <c r="M223" s="27" t="s">
        <v>65</v>
      </c>
      <c r="O223" s="27" t="s">
        <v>327</v>
      </c>
      <c r="P223" s="27">
        <v>6</v>
      </c>
      <c r="Q223" s="27" t="s">
        <v>128</v>
      </c>
      <c r="R223" s="27" t="s">
        <v>378</v>
      </c>
      <c r="S223" s="27" t="s">
        <v>355</v>
      </c>
      <c r="T223" s="27" t="s">
        <v>64</v>
      </c>
      <c r="U223" s="27">
        <v>10</v>
      </c>
      <c r="V223" s="27">
        <v>20</v>
      </c>
      <c r="W223" s="37">
        <v>-3.3500000000000001E-4</v>
      </c>
      <c r="X223" s="27">
        <v>7</v>
      </c>
      <c r="Y223" s="38">
        <v>-3.1100000000000002E-4</v>
      </c>
      <c r="Z223" s="27" t="s">
        <v>65</v>
      </c>
    </row>
    <row r="224" spans="2:26" x14ac:dyDescent="0.2">
      <c r="B224" s="27" t="s">
        <v>327</v>
      </c>
      <c r="C224" s="27">
        <v>21</v>
      </c>
      <c r="D224" s="27" t="s">
        <v>127</v>
      </c>
      <c r="E224" s="27" t="s">
        <v>107</v>
      </c>
      <c r="F224" s="27" t="s">
        <v>356</v>
      </c>
      <c r="G224" s="27" t="s">
        <v>63</v>
      </c>
      <c r="H224" s="27">
        <v>60</v>
      </c>
      <c r="I224" s="27">
        <v>17</v>
      </c>
      <c r="J224" s="37">
        <v>-2.0309999999999998E-3</v>
      </c>
      <c r="K224" s="27">
        <v>4</v>
      </c>
      <c r="L224" s="38">
        <v>5.6620000000000004E-3</v>
      </c>
      <c r="M224" s="27" t="s">
        <v>65</v>
      </c>
      <c r="O224" s="27" t="s">
        <v>327</v>
      </c>
      <c r="P224" s="27">
        <v>21</v>
      </c>
      <c r="Q224" s="27" t="s">
        <v>127</v>
      </c>
      <c r="R224" s="27" t="s">
        <v>378</v>
      </c>
      <c r="S224" s="27" t="s">
        <v>356</v>
      </c>
      <c r="T224" s="27" t="s">
        <v>63</v>
      </c>
      <c r="U224" s="27">
        <v>10</v>
      </c>
      <c r="V224" s="27">
        <v>22</v>
      </c>
      <c r="W224" s="37">
        <v>-2.0530000000000001E-3</v>
      </c>
      <c r="X224" s="27">
        <v>6</v>
      </c>
      <c r="Y224" s="38">
        <v>5.9150000000000001E-3</v>
      </c>
      <c r="Z224" s="27" t="s">
        <v>65</v>
      </c>
    </row>
    <row r="225" spans="2:26" x14ac:dyDescent="0.2">
      <c r="B225" s="27" t="s">
        <v>327</v>
      </c>
      <c r="C225" s="27">
        <v>21</v>
      </c>
      <c r="D225" s="27" t="s">
        <v>127</v>
      </c>
      <c r="E225" s="27" t="s">
        <v>107</v>
      </c>
      <c r="F225" s="27" t="s">
        <v>357</v>
      </c>
      <c r="G225" s="27" t="s">
        <v>64</v>
      </c>
      <c r="H225" s="27">
        <v>60</v>
      </c>
      <c r="I225" s="27">
        <v>17</v>
      </c>
      <c r="J225" s="37">
        <v>-4.0299999999999998E-4</v>
      </c>
      <c r="K225" s="27">
        <v>1</v>
      </c>
      <c r="L225" s="38">
        <v>-4.0400000000000001E-4</v>
      </c>
      <c r="M225" s="27" t="s">
        <v>65</v>
      </c>
      <c r="O225" s="27" t="s">
        <v>327</v>
      </c>
      <c r="P225" s="27">
        <v>21</v>
      </c>
      <c r="Q225" s="27" t="s">
        <v>127</v>
      </c>
      <c r="R225" s="27" t="s">
        <v>378</v>
      </c>
      <c r="S225" s="27" t="s">
        <v>357</v>
      </c>
      <c r="T225" s="27" t="s">
        <v>64</v>
      </c>
      <c r="U225" s="27">
        <v>10</v>
      </c>
      <c r="V225" s="27">
        <v>17</v>
      </c>
      <c r="W225" s="37">
        <v>-3.9500000000000001E-4</v>
      </c>
      <c r="X225" s="27">
        <v>2</v>
      </c>
      <c r="Y225" s="38">
        <v>-3.9599999999999998E-4</v>
      </c>
      <c r="Z225" s="27" t="s">
        <v>65</v>
      </c>
    </row>
    <row r="226" spans="2:26" x14ac:dyDescent="0.2">
      <c r="B226" s="27" t="s">
        <v>327</v>
      </c>
      <c r="C226" s="27">
        <v>22</v>
      </c>
      <c r="D226" s="27" t="s">
        <v>127</v>
      </c>
      <c r="E226" s="27" t="s">
        <v>107</v>
      </c>
      <c r="F226" s="27" t="s">
        <v>358</v>
      </c>
      <c r="G226" s="27" t="s">
        <v>63</v>
      </c>
      <c r="H226" s="27">
        <v>60</v>
      </c>
      <c r="I226" s="27">
        <v>17</v>
      </c>
      <c r="J226" s="37">
        <v>-2.029E-3</v>
      </c>
      <c r="K226" s="27">
        <v>4</v>
      </c>
      <c r="L226" s="38">
        <v>5.6540000000000002E-3</v>
      </c>
      <c r="M226" s="27" t="s">
        <v>65</v>
      </c>
      <c r="O226" s="27" t="s">
        <v>327</v>
      </c>
      <c r="P226" s="27">
        <v>22</v>
      </c>
      <c r="Q226" s="27" t="s">
        <v>127</v>
      </c>
      <c r="R226" s="27" t="s">
        <v>378</v>
      </c>
      <c r="S226" s="27" t="s">
        <v>358</v>
      </c>
      <c r="T226" s="27" t="s">
        <v>63</v>
      </c>
      <c r="U226" s="27">
        <v>10</v>
      </c>
      <c r="V226" s="27">
        <v>22</v>
      </c>
      <c r="W226" s="37">
        <v>-2.0530000000000001E-3</v>
      </c>
      <c r="X226" s="27">
        <v>6</v>
      </c>
      <c r="Y226" s="38">
        <v>5.9179999999999996E-3</v>
      </c>
      <c r="Z226" s="27" t="s">
        <v>65</v>
      </c>
    </row>
    <row r="227" spans="2:26" x14ac:dyDescent="0.2">
      <c r="B227" s="27" t="s">
        <v>327</v>
      </c>
      <c r="C227" s="27">
        <v>22</v>
      </c>
      <c r="D227" s="27" t="s">
        <v>127</v>
      </c>
      <c r="E227" s="27" t="s">
        <v>107</v>
      </c>
      <c r="F227" s="27" t="s">
        <v>359</v>
      </c>
      <c r="G227" s="27" t="s">
        <v>64</v>
      </c>
      <c r="H227" s="27">
        <v>60</v>
      </c>
      <c r="I227" s="27">
        <v>17</v>
      </c>
      <c r="J227" s="37">
        <v>-4.0299999999999998E-4</v>
      </c>
      <c r="K227" s="27">
        <v>1</v>
      </c>
      <c r="L227" s="38">
        <v>-4.0400000000000001E-4</v>
      </c>
      <c r="M227" s="27" t="s">
        <v>65</v>
      </c>
      <c r="O227" s="27" t="s">
        <v>327</v>
      </c>
      <c r="P227" s="27">
        <v>22</v>
      </c>
      <c r="Q227" s="27" t="s">
        <v>127</v>
      </c>
      <c r="R227" s="27" t="s">
        <v>378</v>
      </c>
      <c r="S227" s="27" t="s">
        <v>359</v>
      </c>
      <c r="T227" s="27" t="s">
        <v>64</v>
      </c>
      <c r="U227" s="27">
        <v>10</v>
      </c>
      <c r="V227" s="27">
        <v>17</v>
      </c>
      <c r="W227" s="37">
        <v>-3.9500000000000001E-4</v>
      </c>
      <c r="X227" s="27">
        <v>1</v>
      </c>
      <c r="Y227" s="38">
        <v>-3.9599999999999998E-4</v>
      </c>
      <c r="Z227" s="27" t="s">
        <v>65</v>
      </c>
    </row>
    <row r="228" spans="2:26" x14ac:dyDescent="0.2">
      <c r="B228" s="27" t="s">
        <v>327</v>
      </c>
      <c r="C228" s="27">
        <v>8</v>
      </c>
      <c r="D228" s="27" t="s">
        <v>128</v>
      </c>
      <c r="E228" s="27" t="s">
        <v>107</v>
      </c>
      <c r="F228" s="27" t="s">
        <v>360</v>
      </c>
      <c r="G228" s="27" t="s">
        <v>63</v>
      </c>
      <c r="H228" s="27">
        <v>60</v>
      </c>
      <c r="I228" s="27">
        <v>17</v>
      </c>
      <c r="J228" s="37">
        <v>-1.333E-3</v>
      </c>
      <c r="K228" s="27">
        <v>7</v>
      </c>
      <c r="L228" s="38">
        <v>1.299E-3</v>
      </c>
      <c r="M228" s="27" t="s">
        <v>65</v>
      </c>
      <c r="O228" s="27" t="s">
        <v>327</v>
      </c>
      <c r="P228" s="27">
        <v>8</v>
      </c>
      <c r="Q228" s="27" t="s">
        <v>128</v>
      </c>
      <c r="R228" s="27" t="s">
        <v>378</v>
      </c>
      <c r="S228" s="27" t="s">
        <v>360</v>
      </c>
      <c r="T228" s="27" t="s">
        <v>63</v>
      </c>
      <c r="U228" s="27">
        <v>10</v>
      </c>
      <c r="V228" s="27">
        <v>22</v>
      </c>
      <c r="W228" s="37">
        <v>-1.3500000000000001E-3</v>
      </c>
      <c r="X228" s="27">
        <v>12</v>
      </c>
      <c r="Y228" s="38">
        <v>1.4170000000000001E-3</v>
      </c>
      <c r="Z228" s="27" t="s">
        <v>65</v>
      </c>
    </row>
    <row r="229" spans="2:26" x14ac:dyDescent="0.2">
      <c r="B229" s="27" t="s">
        <v>327</v>
      </c>
      <c r="C229" s="27">
        <v>8</v>
      </c>
      <c r="D229" s="27" t="s">
        <v>128</v>
      </c>
      <c r="E229" s="27" t="s">
        <v>107</v>
      </c>
      <c r="F229" s="27" t="s">
        <v>361</v>
      </c>
      <c r="G229" s="27" t="s">
        <v>64</v>
      </c>
      <c r="H229" s="27">
        <v>60</v>
      </c>
      <c r="I229" s="27">
        <v>15</v>
      </c>
      <c r="J229" s="37">
        <v>-3.28E-4</v>
      </c>
      <c r="K229" s="27">
        <v>12</v>
      </c>
      <c r="L229" s="38">
        <v>-3.0600000000000001E-4</v>
      </c>
      <c r="M229" s="27" t="s">
        <v>65</v>
      </c>
      <c r="O229" s="27" t="s">
        <v>327</v>
      </c>
      <c r="P229" s="27">
        <v>8</v>
      </c>
      <c r="Q229" s="27" t="s">
        <v>128</v>
      </c>
      <c r="R229" s="27" t="s">
        <v>378</v>
      </c>
      <c r="S229" s="27" t="s">
        <v>361</v>
      </c>
      <c r="T229" s="27" t="s">
        <v>64</v>
      </c>
      <c r="U229" s="27">
        <v>10</v>
      </c>
      <c r="V229" s="27">
        <v>15</v>
      </c>
      <c r="W229" s="37">
        <v>-3.3500000000000001E-4</v>
      </c>
      <c r="X229" s="27">
        <v>12</v>
      </c>
      <c r="Y229" s="38">
        <v>-3.1199999999999999E-4</v>
      </c>
      <c r="Z229" s="27" t="s">
        <v>65</v>
      </c>
    </row>
    <row r="230" spans="2:26" x14ac:dyDescent="0.2">
      <c r="B230" s="27" t="s">
        <v>327</v>
      </c>
      <c r="C230" s="27">
        <v>17</v>
      </c>
      <c r="D230" s="27" t="s">
        <v>127</v>
      </c>
      <c r="E230" s="27" t="s">
        <v>107</v>
      </c>
      <c r="F230" s="27" t="s">
        <v>362</v>
      </c>
      <c r="G230" s="27" t="s">
        <v>63</v>
      </c>
      <c r="H230" s="27">
        <v>60</v>
      </c>
      <c r="I230" s="27">
        <v>17</v>
      </c>
      <c r="J230" s="37">
        <v>-1.7309999999999999E-3</v>
      </c>
      <c r="K230" s="27">
        <v>4</v>
      </c>
      <c r="L230" s="38">
        <v>6.4359999999999999E-3</v>
      </c>
      <c r="M230" s="27" t="s">
        <v>65</v>
      </c>
      <c r="O230" s="27" t="s">
        <v>327</v>
      </c>
      <c r="P230" s="27">
        <v>17</v>
      </c>
      <c r="Q230" s="27" t="s">
        <v>127</v>
      </c>
      <c r="R230" s="27" t="s">
        <v>378</v>
      </c>
      <c r="S230" s="27" t="s">
        <v>362</v>
      </c>
      <c r="T230" s="27" t="s">
        <v>63</v>
      </c>
      <c r="U230" s="27">
        <v>10</v>
      </c>
      <c r="V230" s="27">
        <v>17</v>
      </c>
      <c r="W230" s="37">
        <v>-1.7589999999999999E-3</v>
      </c>
      <c r="X230" s="27">
        <v>4</v>
      </c>
      <c r="Y230" s="38">
        <v>6.7149999999999996E-3</v>
      </c>
      <c r="Z230" s="27" t="s">
        <v>65</v>
      </c>
    </row>
    <row r="231" spans="2:26" x14ac:dyDescent="0.2">
      <c r="B231" s="27" t="s">
        <v>327</v>
      </c>
      <c r="C231" s="27">
        <v>17</v>
      </c>
      <c r="D231" s="27" t="s">
        <v>127</v>
      </c>
      <c r="E231" s="27" t="s">
        <v>107</v>
      </c>
      <c r="F231" s="27" t="s">
        <v>363</v>
      </c>
      <c r="G231" s="27" t="s">
        <v>64</v>
      </c>
      <c r="H231" s="27">
        <v>60</v>
      </c>
      <c r="I231" s="27">
        <v>22</v>
      </c>
      <c r="J231" s="37">
        <v>-4.17E-4</v>
      </c>
      <c r="K231" s="27">
        <v>1</v>
      </c>
      <c r="L231" s="38">
        <v>-4.0700000000000003E-4</v>
      </c>
      <c r="M231" s="27" t="s">
        <v>65</v>
      </c>
      <c r="O231" s="27" t="s">
        <v>327</v>
      </c>
      <c r="P231" s="27">
        <v>17</v>
      </c>
      <c r="Q231" s="27" t="s">
        <v>127</v>
      </c>
      <c r="R231" s="27" t="s">
        <v>378</v>
      </c>
      <c r="S231" s="27" t="s">
        <v>363</v>
      </c>
      <c r="T231" s="27" t="s">
        <v>64</v>
      </c>
      <c r="U231" s="27">
        <v>10</v>
      </c>
      <c r="V231" s="27">
        <v>22</v>
      </c>
      <c r="W231" s="37">
        <v>-4.08E-4</v>
      </c>
      <c r="X231" s="27">
        <v>1</v>
      </c>
      <c r="Y231" s="38">
        <v>-3.9800000000000002E-4</v>
      </c>
      <c r="Z231" s="27" t="s">
        <v>65</v>
      </c>
    </row>
    <row r="232" spans="2:26" x14ac:dyDescent="0.2">
      <c r="B232" s="27" t="s">
        <v>327</v>
      </c>
      <c r="C232" s="27">
        <v>1</v>
      </c>
      <c r="D232" s="27" t="s">
        <v>126</v>
      </c>
      <c r="E232" s="27" t="s">
        <v>107</v>
      </c>
      <c r="F232" s="27" t="s">
        <v>364</v>
      </c>
      <c r="G232" s="27" t="s">
        <v>63</v>
      </c>
      <c r="H232" s="27">
        <v>60</v>
      </c>
      <c r="I232" s="27">
        <v>16</v>
      </c>
      <c r="J232" s="37">
        <v>-1.915E-3</v>
      </c>
      <c r="K232" s="27">
        <v>6</v>
      </c>
      <c r="L232" s="38">
        <v>2.2230000000000001E-3</v>
      </c>
      <c r="M232" s="27" t="s">
        <v>65</v>
      </c>
      <c r="O232" s="27" t="s">
        <v>327</v>
      </c>
      <c r="P232" s="27">
        <v>1</v>
      </c>
      <c r="Q232" s="27" t="s">
        <v>126</v>
      </c>
      <c r="R232" s="27" t="s">
        <v>378</v>
      </c>
      <c r="S232" s="27" t="s">
        <v>364</v>
      </c>
      <c r="T232" s="27" t="s">
        <v>63</v>
      </c>
      <c r="U232" s="27">
        <v>10</v>
      </c>
      <c r="V232" s="27">
        <v>16</v>
      </c>
      <c r="W232" s="37">
        <v>-1.9599999999999999E-3</v>
      </c>
      <c r="X232" s="27">
        <v>6</v>
      </c>
      <c r="Y232" s="38">
        <v>2.3319999999999999E-3</v>
      </c>
      <c r="Z232" s="27" t="s">
        <v>65</v>
      </c>
    </row>
    <row r="233" spans="2:26" x14ac:dyDescent="0.2">
      <c r="B233" s="27" t="s">
        <v>327</v>
      </c>
      <c r="C233" s="27">
        <v>1</v>
      </c>
      <c r="D233" s="27" t="s">
        <v>126</v>
      </c>
      <c r="E233" s="27" t="s">
        <v>107</v>
      </c>
      <c r="F233" s="27" t="s">
        <v>365</v>
      </c>
      <c r="G233" s="27" t="s">
        <v>64</v>
      </c>
      <c r="H233" s="27">
        <v>60</v>
      </c>
      <c r="I233" s="27">
        <v>9</v>
      </c>
      <c r="J233" s="37">
        <v>-4.9600000000000002E-4</v>
      </c>
      <c r="K233" s="27">
        <v>6</v>
      </c>
      <c r="L233" s="38">
        <v>-4.4999999999999999E-4</v>
      </c>
      <c r="M233" s="27" t="s">
        <v>65</v>
      </c>
      <c r="O233" s="27" t="s">
        <v>327</v>
      </c>
      <c r="P233" s="27">
        <v>1</v>
      </c>
      <c r="Q233" s="27" t="s">
        <v>126</v>
      </c>
      <c r="R233" s="27" t="s">
        <v>378</v>
      </c>
      <c r="S233" s="27" t="s">
        <v>365</v>
      </c>
      <c r="T233" s="27" t="s">
        <v>64</v>
      </c>
      <c r="U233" s="27">
        <v>10</v>
      </c>
      <c r="V233" s="27">
        <v>9</v>
      </c>
      <c r="W233" s="37">
        <v>-5.0199999999999995E-4</v>
      </c>
      <c r="X233" s="27">
        <v>6</v>
      </c>
      <c r="Y233" s="38">
        <v>-4.55E-4</v>
      </c>
      <c r="Z233" s="27" t="s">
        <v>65</v>
      </c>
    </row>
    <row r="234" spans="2:26" x14ac:dyDescent="0.2">
      <c r="B234" s="27" t="s">
        <v>327</v>
      </c>
      <c r="C234" s="27">
        <v>13</v>
      </c>
      <c r="D234" s="27" t="s">
        <v>127</v>
      </c>
      <c r="E234" s="27" t="s">
        <v>107</v>
      </c>
      <c r="F234" s="27" t="s">
        <v>366</v>
      </c>
      <c r="G234" s="27" t="s">
        <v>63</v>
      </c>
      <c r="H234" s="27">
        <v>60</v>
      </c>
      <c r="I234" s="27">
        <v>17</v>
      </c>
      <c r="J234" s="37">
        <v>-1.8079999999999999E-3</v>
      </c>
      <c r="K234" s="27">
        <v>4</v>
      </c>
      <c r="L234" s="38">
        <v>6.1960000000000001E-3</v>
      </c>
      <c r="M234" s="27" t="s">
        <v>65</v>
      </c>
      <c r="O234" s="27" t="s">
        <v>327</v>
      </c>
      <c r="P234" s="27">
        <v>13</v>
      </c>
      <c r="Q234" s="27" t="s">
        <v>127</v>
      </c>
      <c r="R234" s="27" t="s">
        <v>378</v>
      </c>
      <c r="S234" s="27" t="s">
        <v>366</v>
      </c>
      <c r="T234" s="27" t="s">
        <v>63</v>
      </c>
      <c r="U234" s="27">
        <v>10</v>
      </c>
      <c r="V234" s="27">
        <v>17</v>
      </c>
      <c r="W234" s="37">
        <v>-1.83E-3</v>
      </c>
      <c r="X234" s="27">
        <v>4</v>
      </c>
      <c r="Y234" s="38">
        <v>6.4120000000000002E-3</v>
      </c>
      <c r="Z234" s="27" t="s">
        <v>65</v>
      </c>
    </row>
    <row r="235" spans="2:26" x14ac:dyDescent="0.2">
      <c r="B235" s="27" t="s">
        <v>327</v>
      </c>
      <c r="C235" s="27">
        <v>13</v>
      </c>
      <c r="D235" s="27" t="s">
        <v>127</v>
      </c>
      <c r="E235" s="27" t="s">
        <v>107</v>
      </c>
      <c r="F235" s="27" t="s">
        <v>367</v>
      </c>
      <c r="G235" s="27" t="s">
        <v>64</v>
      </c>
      <c r="H235" s="27">
        <v>60</v>
      </c>
      <c r="I235" s="27">
        <v>22</v>
      </c>
      <c r="J235" s="37">
        <v>-3.59E-4</v>
      </c>
      <c r="K235" s="27">
        <v>1</v>
      </c>
      <c r="L235" s="38">
        <v>-3.5799999999999997E-4</v>
      </c>
      <c r="M235" s="27" t="s">
        <v>65</v>
      </c>
      <c r="O235" s="27" t="s">
        <v>327</v>
      </c>
      <c r="P235" s="27">
        <v>13</v>
      </c>
      <c r="Q235" s="27" t="s">
        <v>127</v>
      </c>
      <c r="R235" s="27" t="s">
        <v>378</v>
      </c>
      <c r="S235" s="27" t="s">
        <v>367</v>
      </c>
      <c r="T235" s="27" t="s">
        <v>64</v>
      </c>
      <c r="U235" s="27">
        <v>10</v>
      </c>
      <c r="V235" s="27">
        <v>22</v>
      </c>
      <c r="W235" s="37">
        <v>-3.5100000000000002E-4</v>
      </c>
      <c r="X235" s="27">
        <v>1</v>
      </c>
      <c r="Y235" s="38">
        <v>-3.5100000000000002E-4</v>
      </c>
      <c r="Z235" s="27" t="s">
        <v>65</v>
      </c>
    </row>
    <row r="236" spans="2:26" x14ac:dyDescent="0.2">
      <c r="B236" s="27" t="s">
        <v>327</v>
      </c>
      <c r="C236" s="27">
        <v>9</v>
      </c>
      <c r="D236" s="27" t="s">
        <v>128</v>
      </c>
      <c r="E236" s="27" t="s">
        <v>107</v>
      </c>
      <c r="F236" s="27" t="s">
        <v>368</v>
      </c>
      <c r="G236" s="27" t="s">
        <v>63</v>
      </c>
      <c r="H236" s="27">
        <v>60</v>
      </c>
      <c r="I236" s="27">
        <v>17</v>
      </c>
      <c r="J236" s="37">
        <v>-1.158E-3</v>
      </c>
      <c r="K236" s="27">
        <v>7</v>
      </c>
      <c r="L236" s="38">
        <v>1.6639999999999999E-3</v>
      </c>
      <c r="M236" s="27" t="s">
        <v>65</v>
      </c>
      <c r="O236" s="27" t="s">
        <v>327</v>
      </c>
      <c r="P236" s="27">
        <v>9</v>
      </c>
      <c r="Q236" s="27" t="s">
        <v>128</v>
      </c>
      <c r="R236" s="27" t="s">
        <v>378</v>
      </c>
      <c r="S236" s="27" t="s">
        <v>368</v>
      </c>
      <c r="T236" s="27" t="s">
        <v>63</v>
      </c>
      <c r="U236" s="27">
        <v>10</v>
      </c>
      <c r="V236" s="27">
        <v>22</v>
      </c>
      <c r="W236" s="37">
        <v>-1.1739999999999999E-3</v>
      </c>
      <c r="X236" s="27">
        <v>12</v>
      </c>
      <c r="Y236" s="38">
        <v>1.74E-3</v>
      </c>
      <c r="Z236" s="27" t="s">
        <v>65</v>
      </c>
    </row>
    <row r="237" spans="2:26" x14ac:dyDescent="0.2">
      <c r="B237" s="27" t="s">
        <v>327</v>
      </c>
      <c r="C237" s="27">
        <v>9</v>
      </c>
      <c r="D237" s="27" t="s">
        <v>128</v>
      </c>
      <c r="E237" s="27" t="s">
        <v>107</v>
      </c>
      <c r="F237" s="27" t="s">
        <v>369</v>
      </c>
      <c r="G237" s="27" t="s">
        <v>64</v>
      </c>
      <c r="H237" s="27">
        <v>60</v>
      </c>
      <c r="I237" s="27">
        <v>15</v>
      </c>
      <c r="J237" s="37">
        <v>-2.6499999999999999E-4</v>
      </c>
      <c r="K237" s="27">
        <v>11</v>
      </c>
      <c r="L237" s="38">
        <v>-2.4600000000000002E-4</v>
      </c>
      <c r="M237" s="27" t="s">
        <v>65</v>
      </c>
      <c r="O237" s="27" t="s">
        <v>327</v>
      </c>
      <c r="P237" s="27">
        <v>9</v>
      </c>
      <c r="Q237" s="27" t="s">
        <v>128</v>
      </c>
      <c r="R237" s="27" t="s">
        <v>378</v>
      </c>
      <c r="S237" s="27" t="s">
        <v>369</v>
      </c>
      <c r="T237" s="27" t="s">
        <v>64</v>
      </c>
      <c r="U237" s="27">
        <v>10</v>
      </c>
      <c r="V237" s="27">
        <v>15</v>
      </c>
      <c r="W237" s="37">
        <v>-2.7E-4</v>
      </c>
      <c r="X237" s="27">
        <v>11</v>
      </c>
      <c r="Y237" s="38">
        <v>-2.5000000000000001E-4</v>
      </c>
      <c r="Z237" s="27" t="s">
        <v>65</v>
      </c>
    </row>
    <row r="238" spans="2:26" x14ac:dyDescent="0.2">
      <c r="B238" s="27" t="s">
        <v>327</v>
      </c>
      <c r="C238" s="27">
        <v>10</v>
      </c>
      <c r="D238" s="27" t="s">
        <v>128</v>
      </c>
      <c r="E238" s="27" t="s">
        <v>107</v>
      </c>
      <c r="F238" s="27" t="s">
        <v>370</v>
      </c>
      <c r="G238" s="27" t="s">
        <v>63</v>
      </c>
      <c r="H238" s="27">
        <v>60</v>
      </c>
      <c r="I238" s="27">
        <v>17</v>
      </c>
      <c r="J238" s="37">
        <v>-1.16E-3</v>
      </c>
      <c r="K238" s="27">
        <v>7</v>
      </c>
      <c r="L238" s="38">
        <v>1.6639999999999999E-3</v>
      </c>
      <c r="M238" s="27" t="s">
        <v>65</v>
      </c>
      <c r="O238" s="27" t="s">
        <v>327</v>
      </c>
      <c r="P238" s="27">
        <v>10</v>
      </c>
      <c r="Q238" s="27" t="s">
        <v>128</v>
      </c>
      <c r="R238" s="27" t="s">
        <v>378</v>
      </c>
      <c r="S238" s="27" t="s">
        <v>370</v>
      </c>
      <c r="T238" s="27" t="s">
        <v>63</v>
      </c>
      <c r="U238" s="27">
        <v>10</v>
      </c>
      <c r="V238" s="27">
        <v>22</v>
      </c>
      <c r="W238" s="37">
        <v>-1.1709999999999999E-3</v>
      </c>
      <c r="X238" s="27">
        <v>12</v>
      </c>
      <c r="Y238" s="38">
        <v>1.738E-3</v>
      </c>
      <c r="Z238" s="27" t="s">
        <v>65</v>
      </c>
    </row>
    <row r="239" spans="2:26" x14ac:dyDescent="0.2">
      <c r="B239" s="27" t="s">
        <v>327</v>
      </c>
      <c r="C239" s="27">
        <v>10</v>
      </c>
      <c r="D239" s="27" t="s">
        <v>128</v>
      </c>
      <c r="E239" s="27" t="s">
        <v>107</v>
      </c>
      <c r="F239" s="27" t="s">
        <v>371</v>
      </c>
      <c r="G239" s="27" t="s">
        <v>64</v>
      </c>
      <c r="H239" s="27">
        <v>60</v>
      </c>
      <c r="I239" s="27">
        <v>20</v>
      </c>
      <c r="J239" s="37">
        <v>-2.6400000000000002E-4</v>
      </c>
      <c r="K239" s="27">
        <v>7</v>
      </c>
      <c r="L239" s="38">
        <v>-2.4600000000000002E-4</v>
      </c>
      <c r="M239" s="27" t="s">
        <v>65</v>
      </c>
      <c r="O239" s="27" t="s">
        <v>327</v>
      </c>
      <c r="P239" s="27">
        <v>10</v>
      </c>
      <c r="Q239" s="27" t="s">
        <v>128</v>
      </c>
      <c r="R239" s="27" t="s">
        <v>378</v>
      </c>
      <c r="S239" s="27" t="s">
        <v>371</v>
      </c>
      <c r="T239" s="27" t="s">
        <v>64</v>
      </c>
      <c r="U239" s="27">
        <v>10</v>
      </c>
      <c r="V239" s="27">
        <v>20</v>
      </c>
      <c r="W239" s="37">
        <v>-2.7E-4</v>
      </c>
      <c r="X239" s="27">
        <v>7</v>
      </c>
      <c r="Y239" s="38">
        <v>-2.5099999999999998E-4</v>
      </c>
      <c r="Z239" s="27" t="s">
        <v>65</v>
      </c>
    </row>
    <row r="240" spans="2:26" x14ac:dyDescent="0.2">
      <c r="B240" s="27" t="s">
        <v>327</v>
      </c>
      <c r="C240" s="27">
        <v>14</v>
      </c>
      <c r="D240" s="27" t="s">
        <v>127</v>
      </c>
      <c r="E240" s="27" t="s">
        <v>107</v>
      </c>
      <c r="F240" s="27" t="s">
        <v>372</v>
      </c>
      <c r="G240" s="27" t="s">
        <v>63</v>
      </c>
      <c r="H240" s="27">
        <v>60</v>
      </c>
      <c r="I240" s="27">
        <v>17</v>
      </c>
      <c r="J240" s="37">
        <v>-1.7949999999999999E-3</v>
      </c>
      <c r="K240" s="27">
        <v>6</v>
      </c>
      <c r="L240" s="38">
        <v>6.1640000000000002E-3</v>
      </c>
      <c r="M240" s="27" t="s">
        <v>65</v>
      </c>
      <c r="O240" s="27" t="s">
        <v>327</v>
      </c>
      <c r="P240" s="27">
        <v>14</v>
      </c>
      <c r="Q240" s="27" t="s">
        <v>127</v>
      </c>
      <c r="R240" s="27" t="s">
        <v>378</v>
      </c>
      <c r="S240" s="27" t="s">
        <v>372</v>
      </c>
      <c r="T240" s="27" t="s">
        <v>63</v>
      </c>
      <c r="U240" s="27">
        <v>10</v>
      </c>
      <c r="V240" s="27">
        <v>22</v>
      </c>
      <c r="W240" s="37">
        <v>-1.838E-3</v>
      </c>
      <c r="X240" s="27">
        <v>6</v>
      </c>
      <c r="Y240" s="38">
        <v>6.4250000000000002E-3</v>
      </c>
      <c r="Z240" s="27" t="s">
        <v>65</v>
      </c>
    </row>
    <row r="241" spans="2:26" x14ac:dyDescent="0.2">
      <c r="B241" s="27" t="s">
        <v>327</v>
      </c>
      <c r="C241" s="27">
        <v>14</v>
      </c>
      <c r="D241" s="27" t="s">
        <v>127</v>
      </c>
      <c r="E241" s="27" t="s">
        <v>107</v>
      </c>
      <c r="F241" s="27" t="s">
        <v>373</v>
      </c>
      <c r="G241" s="27" t="s">
        <v>64</v>
      </c>
      <c r="H241" s="27">
        <v>60</v>
      </c>
      <c r="I241" s="27">
        <v>17</v>
      </c>
      <c r="J241" s="37">
        <v>-3.5799999999999997E-4</v>
      </c>
      <c r="K241" s="27">
        <v>3</v>
      </c>
      <c r="L241" s="38">
        <v>-3.5799999999999997E-4</v>
      </c>
      <c r="M241" s="27" t="s">
        <v>65</v>
      </c>
      <c r="O241" s="27" t="s">
        <v>327</v>
      </c>
      <c r="P241" s="27">
        <v>14</v>
      </c>
      <c r="Q241" s="27" t="s">
        <v>127</v>
      </c>
      <c r="R241" s="27" t="s">
        <v>378</v>
      </c>
      <c r="S241" s="27" t="s">
        <v>373</v>
      </c>
      <c r="T241" s="27" t="s">
        <v>64</v>
      </c>
      <c r="U241" s="27">
        <v>10</v>
      </c>
      <c r="V241" s="27">
        <v>17</v>
      </c>
      <c r="W241" s="37">
        <v>-3.5100000000000002E-4</v>
      </c>
      <c r="X241" s="27">
        <v>3</v>
      </c>
      <c r="Y241" s="38">
        <v>-3.5100000000000002E-4</v>
      </c>
      <c r="Z241" s="27" t="s">
        <v>65</v>
      </c>
    </row>
    <row r="242" spans="2:26" x14ac:dyDescent="0.2">
      <c r="B242" s="27" t="s">
        <v>327</v>
      </c>
      <c r="C242" s="27">
        <v>2</v>
      </c>
      <c r="D242" s="27" t="s">
        <v>126</v>
      </c>
      <c r="E242" s="27" t="s">
        <v>107</v>
      </c>
      <c r="F242" s="27" t="s">
        <v>374</v>
      </c>
      <c r="G242" s="27" t="s">
        <v>63</v>
      </c>
      <c r="H242" s="27">
        <v>60</v>
      </c>
      <c r="I242" s="27">
        <v>11</v>
      </c>
      <c r="J242" s="37">
        <v>-1.9250000000000001E-3</v>
      </c>
      <c r="K242" s="27">
        <v>4</v>
      </c>
      <c r="L242" s="38">
        <v>2.2139999999999998E-3</v>
      </c>
      <c r="M242" s="27" t="s">
        <v>65</v>
      </c>
      <c r="O242" s="27" t="s">
        <v>327</v>
      </c>
      <c r="P242" s="27">
        <v>2</v>
      </c>
      <c r="Q242" s="27" t="s">
        <v>126</v>
      </c>
      <c r="R242" s="27" t="s">
        <v>378</v>
      </c>
      <c r="S242" s="27" t="s">
        <v>374</v>
      </c>
      <c r="T242" s="27" t="s">
        <v>63</v>
      </c>
      <c r="U242" s="27">
        <v>10</v>
      </c>
      <c r="V242" s="27">
        <v>11</v>
      </c>
      <c r="W242" s="37">
        <v>-1.9550000000000001E-3</v>
      </c>
      <c r="X242" s="27">
        <v>4</v>
      </c>
      <c r="Y242" s="38">
        <v>2.3280000000000002E-3</v>
      </c>
      <c r="Z242" s="27" t="s">
        <v>65</v>
      </c>
    </row>
    <row r="243" spans="2:26" x14ac:dyDescent="0.2">
      <c r="B243" s="27" t="s">
        <v>327</v>
      </c>
      <c r="C243" s="27">
        <v>2</v>
      </c>
      <c r="D243" s="27" t="s">
        <v>126</v>
      </c>
      <c r="E243" s="27" t="s">
        <v>107</v>
      </c>
      <c r="F243" s="27" t="s">
        <v>375</v>
      </c>
      <c r="G243" s="27" t="s">
        <v>64</v>
      </c>
      <c r="H243" s="27">
        <v>60</v>
      </c>
      <c r="I243" s="27">
        <v>14</v>
      </c>
      <c r="J243" s="37">
        <v>-4.9600000000000002E-4</v>
      </c>
      <c r="K243" s="27">
        <v>4</v>
      </c>
      <c r="L243" s="38">
        <v>-4.4999999999999999E-4</v>
      </c>
      <c r="M243" s="27" t="s">
        <v>65</v>
      </c>
      <c r="O243" s="27" t="s">
        <v>327</v>
      </c>
      <c r="P243" s="27">
        <v>2</v>
      </c>
      <c r="Q243" s="27" t="s">
        <v>126</v>
      </c>
      <c r="R243" s="27" t="s">
        <v>378</v>
      </c>
      <c r="S243" s="27" t="s">
        <v>375</v>
      </c>
      <c r="T243" s="27" t="s">
        <v>64</v>
      </c>
      <c r="U243" s="27">
        <v>10</v>
      </c>
      <c r="V243" s="27">
        <v>14</v>
      </c>
      <c r="W243" s="37">
        <v>-5.0199999999999995E-4</v>
      </c>
      <c r="X243" s="27">
        <v>4</v>
      </c>
      <c r="Y243" s="38">
        <v>-4.5399999999999998E-4</v>
      </c>
      <c r="Z243" s="27" t="s">
        <v>65</v>
      </c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  <mergeCell ref="G2:G3"/>
    <mergeCell ref="B2:B3"/>
    <mergeCell ref="C2:C3"/>
    <mergeCell ref="D2:D3"/>
    <mergeCell ref="E2:E3"/>
    <mergeCell ref="F2:F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38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7.4257812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7.42578125" style="43" bestFit="1" customWidth="1"/>
    <col min="17" max="17" width="22.710937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96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131</v>
      </c>
      <c r="C4" s="43">
        <v>229</v>
      </c>
      <c r="D4" s="43" t="s">
        <v>379</v>
      </c>
      <c r="E4" s="43" t="s">
        <v>106</v>
      </c>
      <c r="F4" s="43" t="s">
        <v>380</v>
      </c>
      <c r="G4" s="43" t="s">
        <v>381</v>
      </c>
      <c r="H4" s="43">
        <v>60</v>
      </c>
      <c r="I4" s="43">
        <v>18.089500000000001</v>
      </c>
      <c r="J4" s="28">
        <v>2.0690000000000001E-7</v>
      </c>
      <c r="K4" s="43" t="s">
        <v>911</v>
      </c>
      <c r="L4" s="43" t="s">
        <v>65</v>
      </c>
      <c r="N4" s="43" t="s">
        <v>131</v>
      </c>
      <c r="O4" s="43">
        <v>229</v>
      </c>
      <c r="P4" s="43" t="s">
        <v>379</v>
      </c>
      <c r="Q4" s="43" t="s">
        <v>377</v>
      </c>
      <c r="R4" s="43" t="s">
        <v>380</v>
      </c>
      <c r="S4" s="43" t="s">
        <v>381</v>
      </c>
      <c r="T4" s="43">
        <v>10</v>
      </c>
      <c r="U4" s="43">
        <v>17.542100000000001</v>
      </c>
      <c r="V4" s="28">
        <v>2.0069999999999999E-7</v>
      </c>
      <c r="W4" s="43" t="s">
        <v>911</v>
      </c>
      <c r="X4" s="43" t="s">
        <v>65</v>
      </c>
    </row>
    <row r="5" spans="2:24" x14ac:dyDescent="0.2">
      <c r="B5" s="43" t="s">
        <v>131</v>
      </c>
      <c r="C5" s="43">
        <v>229</v>
      </c>
      <c r="D5" s="43" t="s">
        <v>379</v>
      </c>
      <c r="E5" s="43" t="s">
        <v>106</v>
      </c>
      <c r="F5" s="43" t="s">
        <v>382</v>
      </c>
      <c r="G5" s="43" t="s">
        <v>383</v>
      </c>
      <c r="H5" s="43">
        <v>60</v>
      </c>
      <c r="I5" s="43">
        <v>-46.110300000000002</v>
      </c>
      <c r="J5" s="28">
        <v>-9.9999999999999995E-7</v>
      </c>
      <c r="K5" s="43" t="s">
        <v>911</v>
      </c>
      <c r="L5" s="43" t="s">
        <v>65</v>
      </c>
      <c r="N5" s="43" t="s">
        <v>131</v>
      </c>
      <c r="O5" s="43">
        <v>229</v>
      </c>
      <c r="P5" s="43" t="s">
        <v>379</v>
      </c>
      <c r="Q5" s="43" t="s">
        <v>377</v>
      </c>
      <c r="R5" s="43" t="s">
        <v>382</v>
      </c>
      <c r="S5" s="43" t="s">
        <v>383</v>
      </c>
      <c r="T5" s="43">
        <v>10</v>
      </c>
      <c r="U5" s="43">
        <v>-45.580399999999997</v>
      </c>
      <c r="V5" s="28">
        <v>-9.9999999999999995E-7</v>
      </c>
      <c r="W5" s="43" t="s">
        <v>911</v>
      </c>
      <c r="X5" s="43" t="s">
        <v>65</v>
      </c>
    </row>
    <row r="6" spans="2:24" x14ac:dyDescent="0.2">
      <c r="B6" s="43" t="s">
        <v>131</v>
      </c>
      <c r="C6" s="43">
        <v>230</v>
      </c>
      <c r="D6" s="43" t="s">
        <v>384</v>
      </c>
      <c r="E6" s="43" t="s">
        <v>106</v>
      </c>
      <c r="F6" s="43" t="s">
        <v>385</v>
      </c>
      <c r="G6" s="43" t="s">
        <v>381</v>
      </c>
      <c r="H6" s="43">
        <v>60</v>
      </c>
      <c r="I6" s="43">
        <v>17.774899999999999</v>
      </c>
      <c r="J6" s="28">
        <v>1.9229999999999999E-7</v>
      </c>
      <c r="K6" s="43" t="s">
        <v>911</v>
      </c>
      <c r="L6" s="43" t="s">
        <v>65</v>
      </c>
      <c r="N6" s="43" t="s">
        <v>131</v>
      </c>
      <c r="O6" s="43">
        <v>230</v>
      </c>
      <c r="P6" s="43" t="s">
        <v>384</v>
      </c>
      <c r="Q6" s="43" t="s">
        <v>377</v>
      </c>
      <c r="R6" s="43" t="s">
        <v>385</v>
      </c>
      <c r="S6" s="43" t="s">
        <v>381</v>
      </c>
      <c r="T6" s="43">
        <v>10</v>
      </c>
      <c r="U6" s="43">
        <v>17.241900000000001</v>
      </c>
      <c r="V6" s="28">
        <v>1.8659999999999999E-7</v>
      </c>
      <c r="W6" s="43" t="s">
        <v>911</v>
      </c>
      <c r="X6" s="43" t="s">
        <v>65</v>
      </c>
    </row>
    <row r="7" spans="2:24" x14ac:dyDescent="0.2">
      <c r="B7" s="43" t="s">
        <v>131</v>
      </c>
      <c r="C7" s="43">
        <v>230</v>
      </c>
      <c r="D7" s="43" t="s">
        <v>384</v>
      </c>
      <c r="E7" s="43" t="s">
        <v>106</v>
      </c>
      <c r="F7" s="43" t="s">
        <v>386</v>
      </c>
      <c r="G7" s="43" t="s">
        <v>383</v>
      </c>
      <c r="H7" s="43">
        <v>60</v>
      </c>
      <c r="I7" s="43">
        <v>-43.456299999999999</v>
      </c>
      <c r="J7" s="28">
        <v>-4.7030000000000002E-7</v>
      </c>
      <c r="K7" s="43" t="s">
        <v>911</v>
      </c>
      <c r="L7" s="43" t="s">
        <v>65</v>
      </c>
      <c r="N7" s="43" t="s">
        <v>131</v>
      </c>
      <c r="O7" s="43">
        <v>230</v>
      </c>
      <c r="P7" s="43" t="s">
        <v>384</v>
      </c>
      <c r="Q7" s="43" t="s">
        <v>377</v>
      </c>
      <c r="R7" s="43" t="s">
        <v>386</v>
      </c>
      <c r="S7" s="43" t="s">
        <v>383</v>
      </c>
      <c r="T7" s="43">
        <v>10</v>
      </c>
      <c r="U7" s="43">
        <v>-42.895699999999998</v>
      </c>
      <c r="V7" s="28">
        <v>-4.6419999999999999E-7</v>
      </c>
      <c r="W7" s="43" t="s">
        <v>911</v>
      </c>
      <c r="X7" s="43" t="s">
        <v>65</v>
      </c>
    </row>
    <row r="8" spans="2:24" x14ac:dyDescent="0.2">
      <c r="B8" s="43" t="s">
        <v>131</v>
      </c>
      <c r="C8" s="43">
        <v>231</v>
      </c>
      <c r="D8" s="43" t="s">
        <v>384</v>
      </c>
      <c r="E8" s="43" t="s">
        <v>106</v>
      </c>
      <c r="F8" s="43" t="s">
        <v>387</v>
      </c>
      <c r="G8" s="43" t="s">
        <v>381</v>
      </c>
      <c r="H8" s="43">
        <v>60</v>
      </c>
      <c r="I8" s="43">
        <v>23.9542</v>
      </c>
      <c r="J8" s="28">
        <v>2.4439999999999999E-7</v>
      </c>
      <c r="K8" s="43" t="s">
        <v>911</v>
      </c>
      <c r="L8" s="43" t="s">
        <v>65</v>
      </c>
      <c r="N8" s="43" t="s">
        <v>131</v>
      </c>
      <c r="O8" s="43">
        <v>231</v>
      </c>
      <c r="P8" s="43" t="s">
        <v>384</v>
      </c>
      <c r="Q8" s="43" t="s">
        <v>377</v>
      </c>
      <c r="R8" s="43" t="s">
        <v>387</v>
      </c>
      <c r="S8" s="43" t="s">
        <v>381</v>
      </c>
      <c r="T8" s="43">
        <v>10</v>
      </c>
      <c r="U8" s="43">
        <v>23.305299999999999</v>
      </c>
      <c r="V8" s="28">
        <v>2.378E-7</v>
      </c>
      <c r="W8" s="43" t="s">
        <v>911</v>
      </c>
      <c r="X8" s="43" t="s">
        <v>65</v>
      </c>
    </row>
    <row r="9" spans="2:24" x14ac:dyDescent="0.2">
      <c r="B9" s="43" t="s">
        <v>131</v>
      </c>
      <c r="C9" s="43">
        <v>231</v>
      </c>
      <c r="D9" s="43" t="s">
        <v>384</v>
      </c>
      <c r="E9" s="43" t="s">
        <v>106</v>
      </c>
      <c r="F9" s="43" t="s">
        <v>388</v>
      </c>
      <c r="G9" s="43" t="s">
        <v>383</v>
      </c>
      <c r="H9" s="43">
        <v>60</v>
      </c>
      <c r="I9" s="43">
        <v>-44.088700000000003</v>
      </c>
      <c r="J9" s="28">
        <v>-4.4980000000000002E-7</v>
      </c>
      <c r="K9" s="43" t="s">
        <v>911</v>
      </c>
      <c r="L9" s="43" t="s">
        <v>65</v>
      </c>
      <c r="N9" s="43" t="s">
        <v>131</v>
      </c>
      <c r="O9" s="43">
        <v>231</v>
      </c>
      <c r="P9" s="43" t="s">
        <v>384</v>
      </c>
      <c r="Q9" s="43" t="s">
        <v>377</v>
      </c>
      <c r="R9" s="43" t="s">
        <v>388</v>
      </c>
      <c r="S9" s="43" t="s">
        <v>383</v>
      </c>
      <c r="T9" s="43">
        <v>10</v>
      </c>
      <c r="U9" s="43">
        <v>-43.447800000000001</v>
      </c>
      <c r="V9" s="28">
        <v>-4.4330000000000001E-7</v>
      </c>
      <c r="W9" s="43" t="s">
        <v>911</v>
      </c>
      <c r="X9" s="43" t="s">
        <v>65</v>
      </c>
    </row>
    <row r="10" spans="2:24" x14ac:dyDescent="0.2">
      <c r="B10" s="43" t="s">
        <v>131</v>
      </c>
      <c r="C10" s="43">
        <v>232</v>
      </c>
      <c r="D10" s="43" t="s">
        <v>384</v>
      </c>
      <c r="E10" s="43" t="s">
        <v>106</v>
      </c>
      <c r="F10" s="43" t="s">
        <v>389</v>
      </c>
      <c r="G10" s="43" t="s">
        <v>381</v>
      </c>
      <c r="H10" s="43">
        <v>60</v>
      </c>
      <c r="I10" s="43">
        <v>20.414300000000001</v>
      </c>
      <c r="J10" s="28">
        <v>2.209E-7</v>
      </c>
      <c r="K10" s="43" t="s">
        <v>911</v>
      </c>
      <c r="L10" s="43" t="s">
        <v>65</v>
      </c>
      <c r="N10" s="43" t="s">
        <v>131</v>
      </c>
      <c r="O10" s="43">
        <v>232</v>
      </c>
      <c r="P10" s="43" t="s">
        <v>384</v>
      </c>
      <c r="Q10" s="43" t="s">
        <v>377</v>
      </c>
      <c r="R10" s="43" t="s">
        <v>389</v>
      </c>
      <c r="S10" s="43" t="s">
        <v>381</v>
      </c>
      <c r="T10" s="43">
        <v>10</v>
      </c>
      <c r="U10" s="43">
        <v>19.7593</v>
      </c>
      <c r="V10" s="28">
        <v>2.138E-7</v>
      </c>
      <c r="W10" s="43" t="s">
        <v>911</v>
      </c>
      <c r="X10" s="43" t="s">
        <v>65</v>
      </c>
    </row>
    <row r="11" spans="2:24" x14ac:dyDescent="0.2">
      <c r="B11" s="43" t="s">
        <v>131</v>
      </c>
      <c r="C11" s="43">
        <v>232</v>
      </c>
      <c r="D11" s="43" t="s">
        <v>384</v>
      </c>
      <c r="E11" s="43" t="s">
        <v>106</v>
      </c>
      <c r="F11" s="43" t="s">
        <v>390</v>
      </c>
      <c r="G11" s="43" t="s">
        <v>383</v>
      </c>
      <c r="H11" s="43">
        <v>60</v>
      </c>
      <c r="I11" s="43">
        <v>-45.563299999999998</v>
      </c>
      <c r="J11" s="28">
        <v>-4.9309999999999999E-7</v>
      </c>
      <c r="K11" s="43" t="s">
        <v>911</v>
      </c>
      <c r="L11" s="43" t="s">
        <v>65</v>
      </c>
      <c r="N11" s="43" t="s">
        <v>131</v>
      </c>
      <c r="O11" s="43">
        <v>232</v>
      </c>
      <c r="P11" s="43" t="s">
        <v>384</v>
      </c>
      <c r="Q11" s="43" t="s">
        <v>377</v>
      </c>
      <c r="R11" s="43" t="s">
        <v>390</v>
      </c>
      <c r="S11" s="43" t="s">
        <v>383</v>
      </c>
      <c r="T11" s="43">
        <v>10</v>
      </c>
      <c r="U11" s="43">
        <v>-44.918399999999998</v>
      </c>
      <c r="V11" s="28">
        <v>-4.8609999999999999E-7</v>
      </c>
      <c r="W11" s="43" t="s">
        <v>911</v>
      </c>
      <c r="X11" s="43" t="s">
        <v>65</v>
      </c>
    </row>
    <row r="12" spans="2:24" x14ac:dyDescent="0.2">
      <c r="B12" s="43" t="s">
        <v>131</v>
      </c>
      <c r="C12" s="43">
        <v>233</v>
      </c>
      <c r="D12" s="43" t="s">
        <v>391</v>
      </c>
      <c r="E12" s="43" t="s">
        <v>106</v>
      </c>
      <c r="F12" s="43" t="s">
        <v>392</v>
      </c>
      <c r="G12" s="43" t="s">
        <v>381</v>
      </c>
      <c r="H12" s="43">
        <v>60</v>
      </c>
      <c r="I12" s="43">
        <v>10.6027</v>
      </c>
      <c r="J12" s="28">
        <v>1.2130000000000001E-7</v>
      </c>
      <c r="K12" s="43" t="s">
        <v>911</v>
      </c>
      <c r="L12" s="43" t="s">
        <v>65</v>
      </c>
      <c r="N12" s="43" t="s">
        <v>131</v>
      </c>
      <c r="O12" s="43">
        <v>233</v>
      </c>
      <c r="P12" s="43" t="s">
        <v>391</v>
      </c>
      <c r="Q12" s="43" t="s">
        <v>377</v>
      </c>
      <c r="R12" s="43" t="s">
        <v>392</v>
      </c>
      <c r="S12" s="43" t="s">
        <v>381</v>
      </c>
      <c r="T12" s="43">
        <v>10</v>
      </c>
      <c r="U12" s="43">
        <v>10.076499999999999</v>
      </c>
      <c r="V12" s="28">
        <v>1.1529999999999999E-7</v>
      </c>
      <c r="W12" s="43" t="s">
        <v>911</v>
      </c>
      <c r="X12" s="43" t="s">
        <v>65</v>
      </c>
    </row>
    <row r="13" spans="2:24" x14ac:dyDescent="0.2">
      <c r="B13" s="43" t="s">
        <v>131</v>
      </c>
      <c r="C13" s="43">
        <v>233</v>
      </c>
      <c r="D13" s="43" t="s">
        <v>391</v>
      </c>
      <c r="E13" s="43" t="s">
        <v>106</v>
      </c>
      <c r="F13" s="43" t="s">
        <v>393</v>
      </c>
      <c r="G13" s="43" t="s">
        <v>383</v>
      </c>
      <c r="H13" s="43">
        <v>60</v>
      </c>
      <c r="I13" s="43">
        <v>-35.382599999999996</v>
      </c>
      <c r="J13" s="28">
        <v>-4.0480000000000002E-7</v>
      </c>
      <c r="K13" s="43" t="s">
        <v>911</v>
      </c>
      <c r="L13" s="43" t="s">
        <v>65</v>
      </c>
      <c r="N13" s="43" t="s">
        <v>131</v>
      </c>
      <c r="O13" s="43">
        <v>233</v>
      </c>
      <c r="P13" s="43" t="s">
        <v>391</v>
      </c>
      <c r="Q13" s="43" t="s">
        <v>377</v>
      </c>
      <c r="R13" s="43" t="s">
        <v>393</v>
      </c>
      <c r="S13" s="43" t="s">
        <v>383</v>
      </c>
      <c r="T13" s="43">
        <v>10</v>
      </c>
      <c r="U13" s="43">
        <v>-34.909500000000001</v>
      </c>
      <c r="V13" s="28">
        <v>-3.9939999999999999E-7</v>
      </c>
      <c r="W13" s="43" t="s">
        <v>911</v>
      </c>
      <c r="X13" s="43" t="s">
        <v>65</v>
      </c>
    </row>
    <row r="14" spans="2:24" x14ac:dyDescent="0.2">
      <c r="B14" s="43" t="s">
        <v>131</v>
      </c>
      <c r="C14" s="43">
        <v>211</v>
      </c>
      <c r="D14" s="43" t="s">
        <v>394</v>
      </c>
      <c r="E14" s="43" t="s">
        <v>106</v>
      </c>
      <c r="F14" s="43" t="s">
        <v>395</v>
      </c>
      <c r="G14" s="43" t="s">
        <v>381</v>
      </c>
      <c r="H14" s="43">
        <v>60</v>
      </c>
      <c r="I14" s="43">
        <v>-26.473500000000001</v>
      </c>
      <c r="J14" s="28">
        <v>-2.903E-7</v>
      </c>
      <c r="K14" s="43" t="s">
        <v>911</v>
      </c>
      <c r="L14" s="43" t="s">
        <v>65</v>
      </c>
      <c r="N14" s="43" t="s">
        <v>131</v>
      </c>
      <c r="O14" s="43">
        <v>211</v>
      </c>
      <c r="P14" s="43" t="s">
        <v>394</v>
      </c>
      <c r="Q14" s="43" t="s">
        <v>377</v>
      </c>
      <c r="R14" s="43" t="s">
        <v>395</v>
      </c>
      <c r="S14" s="43" t="s">
        <v>381</v>
      </c>
      <c r="T14" s="43">
        <v>10</v>
      </c>
      <c r="U14" s="43">
        <v>-26.587</v>
      </c>
      <c r="V14" s="28">
        <v>-2.9149999999999998E-7</v>
      </c>
      <c r="W14" s="43" t="s">
        <v>911</v>
      </c>
      <c r="X14" s="43" t="s">
        <v>65</v>
      </c>
    </row>
    <row r="15" spans="2:24" x14ac:dyDescent="0.2">
      <c r="B15" s="43" t="s">
        <v>131</v>
      </c>
      <c r="C15" s="43">
        <v>211</v>
      </c>
      <c r="D15" s="43" t="s">
        <v>394</v>
      </c>
      <c r="E15" s="43" t="s">
        <v>106</v>
      </c>
      <c r="F15" s="43" t="s">
        <v>396</v>
      </c>
      <c r="G15" s="43" t="s">
        <v>383</v>
      </c>
      <c r="H15" s="43">
        <v>60</v>
      </c>
      <c r="I15" s="43">
        <v>-28.5977</v>
      </c>
      <c r="J15" s="28">
        <v>-3.136E-7</v>
      </c>
      <c r="K15" s="43" t="s">
        <v>911</v>
      </c>
      <c r="L15" s="43" t="s">
        <v>65</v>
      </c>
      <c r="N15" s="43" t="s">
        <v>131</v>
      </c>
      <c r="O15" s="43">
        <v>211</v>
      </c>
      <c r="P15" s="43" t="s">
        <v>394</v>
      </c>
      <c r="Q15" s="43" t="s">
        <v>377</v>
      </c>
      <c r="R15" s="43" t="s">
        <v>396</v>
      </c>
      <c r="S15" s="43" t="s">
        <v>383</v>
      </c>
      <c r="T15" s="43">
        <v>10</v>
      </c>
      <c r="U15" s="43">
        <v>-28.614899999999999</v>
      </c>
      <c r="V15" s="28">
        <v>-3.1380000000000002E-7</v>
      </c>
      <c r="W15" s="43" t="s">
        <v>911</v>
      </c>
      <c r="X15" s="43" t="s">
        <v>65</v>
      </c>
    </row>
    <row r="16" spans="2:24" x14ac:dyDescent="0.2">
      <c r="B16" s="43" t="s">
        <v>131</v>
      </c>
      <c r="C16" s="43">
        <v>214</v>
      </c>
      <c r="D16" s="43" t="s">
        <v>397</v>
      </c>
      <c r="E16" s="43" t="s">
        <v>106</v>
      </c>
      <c r="F16" s="43" t="s">
        <v>398</v>
      </c>
      <c r="G16" s="43" t="s">
        <v>381</v>
      </c>
      <c r="H16" s="43">
        <v>60</v>
      </c>
      <c r="I16" s="43">
        <v>-45.7211</v>
      </c>
      <c r="J16" s="28">
        <v>-3.8319999999999999E-7</v>
      </c>
      <c r="K16" s="43" t="s">
        <v>911</v>
      </c>
      <c r="L16" s="43" t="s">
        <v>65</v>
      </c>
      <c r="N16" s="43" t="s">
        <v>131</v>
      </c>
      <c r="O16" s="43">
        <v>214</v>
      </c>
      <c r="P16" s="43" t="s">
        <v>397</v>
      </c>
      <c r="Q16" s="43" t="s">
        <v>377</v>
      </c>
      <c r="R16" s="43" t="s">
        <v>398</v>
      </c>
      <c r="S16" s="43" t="s">
        <v>381</v>
      </c>
      <c r="T16" s="43">
        <v>10</v>
      </c>
      <c r="U16" s="43">
        <v>-45.766800000000003</v>
      </c>
      <c r="V16" s="28">
        <v>-3.8360000000000002E-7</v>
      </c>
      <c r="W16" s="43" t="s">
        <v>911</v>
      </c>
      <c r="X16" s="43" t="s">
        <v>65</v>
      </c>
    </row>
    <row r="17" spans="2:24" x14ac:dyDescent="0.2">
      <c r="B17" s="43" t="s">
        <v>131</v>
      </c>
      <c r="C17" s="43">
        <v>214</v>
      </c>
      <c r="D17" s="43" t="s">
        <v>397</v>
      </c>
      <c r="E17" s="43" t="s">
        <v>106</v>
      </c>
      <c r="F17" s="43" t="s">
        <v>399</v>
      </c>
      <c r="G17" s="43" t="s">
        <v>383</v>
      </c>
      <c r="H17" s="43">
        <v>60</v>
      </c>
      <c r="I17" s="43">
        <v>-61.057000000000002</v>
      </c>
      <c r="J17" s="28">
        <v>-9.9999999999999995E-7</v>
      </c>
      <c r="K17" s="43" t="s">
        <v>911</v>
      </c>
      <c r="L17" s="43" t="s">
        <v>65</v>
      </c>
      <c r="N17" s="43" t="s">
        <v>131</v>
      </c>
      <c r="O17" s="43">
        <v>214</v>
      </c>
      <c r="P17" s="43" t="s">
        <v>397</v>
      </c>
      <c r="Q17" s="43" t="s">
        <v>377</v>
      </c>
      <c r="R17" s="43" t="s">
        <v>399</v>
      </c>
      <c r="S17" s="43" t="s">
        <v>383</v>
      </c>
      <c r="T17" s="43">
        <v>10</v>
      </c>
      <c r="U17" s="43">
        <v>-61.048699999999997</v>
      </c>
      <c r="V17" s="28">
        <v>-9.9999999999999995E-7</v>
      </c>
      <c r="W17" s="43" t="s">
        <v>911</v>
      </c>
      <c r="X17" s="43" t="s">
        <v>65</v>
      </c>
    </row>
    <row r="18" spans="2:24" x14ac:dyDescent="0.2">
      <c r="B18" s="43" t="s">
        <v>131</v>
      </c>
      <c r="C18" s="43">
        <v>217</v>
      </c>
      <c r="D18" s="43" t="s">
        <v>400</v>
      </c>
      <c r="E18" s="43" t="s">
        <v>106</v>
      </c>
      <c r="F18" s="43" t="s">
        <v>401</v>
      </c>
      <c r="G18" s="43" t="s">
        <v>381</v>
      </c>
      <c r="H18" s="43">
        <v>60</v>
      </c>
      <c r="I18" s="43">
        <v>-52.660400000000003</v>
      </c>
      <c r="J18" s="28">
        <v>-4.3819999999999999E-7</v>
      </c>
      <c r="K18" s="43" t="s">
        <v>911</v>
      </c>
      <c r="L18" s="43" t="s">
        <v>65</v>
      </c>
      <c r="N18" s="43" t="s">
        <v>131</v>
      </c>
      <c r="O18" s="43">
        <v>217</v>
      </c>
      <c r="P18" s="43" t="s">
        <v>400</v>
      </c>
      <c r="Q18" s="43" t="s">
        <v>377</v>
      </c>
      <c r="R18" s="43" t="s">
        <v>401</v>
      </c>
      <c r="S18" s="43" t="s">
        <v>381</v>
      </c>
      <c r="T18" s="43">
        <v>10</v>
      </c>
      <c r="U18" s="43">
        <v>-52.806699999999999</v>
      </c>
      <c r="V18" s="28">
        <v>-4.3939999999999998E-7</v>
      </c>
      <c r="W18" s="43" t="s">
        <v>911</v>
      </c>
      <c r="X18" s="43" t="s">
        <v>65</v>
      </c>
    </row>
    <row r="19" spans="2:24" x14ac:dyDescent="0.2">
      <c r="B19" s="43" t="s">
        <v>131</v>
      </c>
      <c r="C19" s="43">
        <v>217</v>
      </c>
      <c r="D19" s="43" t="s">
        <v>400</v>
      </c>
      <c r="E19" s="43" t="s">
        <v>106</v>
      </c>
      <c r="F19" s="43" t="s">
        <v>402</v>
      </c>
      <c r="G19" s="43" t="s">
        <v>383</v>
      </c>
      <c r="H19" s="43">
        <v>60</v>
      </c>
      <c r="I19" s="43">
        <v>-49.263100000000001</v>
      </c>
      <c r="J19" s="28">
        <v>-4.0989999999999998E-7</v>
      </c>
      <c r="K19" s="43" t="s">
        <v>911</v>
      </c>
      <c r="L19" s="43" t="s">
        <v>65</v>
      </c>
      <c r="N19" s="43" t="s">
        <v>131</v>
      </c>
      <c r="O19" s="43">
        <v>217</v>
      </c>
      <c r="P19" s="43" t="s">
        <v>400</v>
      </c>
      <c r="Q19" s="43" t="s">
        <v>377</v>
      </c>
      <c r="R19" s="43" t="s">
        <v>402</v>
      </c>
      <c r="S19" s="43" t="s">
        <v>383</v>
      </c>
      <c r="T19" s="43">
        <v>10</v>
      </c>
      <c r="U19" s="43">
        <v>-49.128500000000003</v>
      </c>
      <c r="V19" s="28">
        <v>-4.0880000000000001E-7</v>
      </c>
      <c r="W19" s="43" t="s">
        <v>911</v>
      </c>
      <c r="X19" s="43" t="s">
        <v>65</v>
      </c>
    </row>
    <row r="20" spans="2:24" x14ac:dyDescent="0.2">
      <c r="B20" s="43" t="s">
        <v>131</v>
      </c>
      <c r="C20" s="43">
        <v>220</v>
      </c>
      <c r="D20" s="43" t="s">
        <v>403</v>
      </c>
      <c r="E20" s="43" t="s">
        <v>106</v>
      </c>
      <c r="F20" s="43" t="s">
        <v>404</v>
      </c>
      <c r="G20" s="43" t="s">
        <v>381</v>
      </c>
      <c r="H20" s="43">
        <v>60</v>
      </c>
      <c r="I20" s="43">
        <v>-52.755499999999998</v>
      </c>
      <c r="J20" s="28">
        <v>-4.39E-7</v>
      </c>
      <c r="K20" s="43" t="s">
        <v>911</v>
      </c>
      <c r="L20" s="43" t="s">
        <v>65</v>
      </c>
      <c r="N20" s="43" t="s">
        <v>131</v>
      </c>
      <c r="O20" s="43">
        <v>220</v>
      </c>
      <c r="P20" s="43" t="s">
        <v>403</v>
      </c>
      <c r="Q20" s="43" t="s">
        <v>377</v>
      </c>
      <c r="R20" s="43" t="s">
        <v>404</v>
      </c>
      <c r="S20" s="43" t="s">
        <v>381</v>
      </c>
      <c r="T20" s="43">
        <v>10</v>
      </c>
      <c r="U20" s="43">
        <v>-52.914700000000003</v>
      </c>
      <c r="V20" s="28">
        <v>-4.4029999999999999E-7</v>
      </c>
      <c r="W20" s="43" t="s">
        <v>911</v>
      </c>
      <c r="X20" s="43" t="s">
        <v>65</v>
      </c>
    </row>
    <row r="21" spans="2:24" x14ac:dyDescent="0.2">
      <c r="B21" s="43" t="s">
        <v>131</v>
      </c>
      <c r="C21" s="43">
        <v>220</v>
      </c>
      <c r="D21" s="43" t="s">
        <v>403</v>
      </c>
      <c r="E21" s="43" t="s">
        <v>106</v>
      </c>
      <c r="F21" s="43" t="s">
        <v>405</v>
      </c>
      <c r="G21" s="43" t="s">
        <v>383</v>
      </c>
      <c r="H21" s="43">
        <v>60</v>
      </c>
      <c r="I21" s="43">
        <v>-48.9527</v>
      </c>
      <c r="J21" s="28">
        <v>-4.0740000000000001E-7</v>
      </c>
      <c r="K21" s="43" t="s">
        <v>911</v>
      </c>
      <c r="L21" s="43" t="s">
        <v>65</v>
      </c>
      <c r="N21" s="43" t="s">
        <v>131</v>
      </c>
      <c r="O21" s="43">
        <v>220</v>
      </c>
      <c r="P21" s="43" t="s">
        <v>403</v>
      </c>
      <c r="Q21" s="43" t="s">
        <v>377</v>
      </c>
      <c r="R21" s="43" t="s">
        <v>405</v>
      </c>
      <c r="S21" s="43" t="s">
        <v>383</v>
      </c>
      <c r="T21" s="43">
        <v>10</v>
      </c>
      <c r="U21" s="43">
        <v>-48.817700000000002</v>
      </c>
      <c r="V21" s="28">
        <v>-4.0620000000000002E-7</v>
      </c>
      <c r="W21" s="43" t="s">
        <v>911</v>
      </c>
      <c r="X21" s="43" t="s">
        <v>65</v>
      </c>
    </row>
    <row r="22" spans="2:24" x14ac:dyDescent="0.2">
      <c r="B22" s="43" t="s">
        <v>131</v>
      </c>
      <c r="C22" s="43">
        <v>223</v>
      </c>
      <c r="D22" s="43" t="s">
        <v>406</v>
      </c>
      <c r="E22" s="43" t="s">
        <v>106</v>
      </c>
      <c r="F22" s="43" t="s">
        <v>407</v>
      </c>
      <c r="G22" s="43" t="s">
        <v>381</v>
      </c>
      <c r="H22" s="43">
        <v>60</v>
      </c>
      <c r="I22" s="43">
        <v>-44.706800000000001</v>
      </c>
      <c r="J22" s="28">
        <v>-3.7469999999999999E-7</v>
      </c>
      <c r="K22" s="43" t="s">
        <v>911</v>
      </c>
      <c r="L22" s="43" t="s">
        <v>65</v>
      </c>
      <c r="N22" s="43" t="s">
        <v>131</v>
      </c>
      <c r="O22" s="43">
        <v>223</v>
      </c>
      <c r="P22" s="43" t="s">
        <v>406</v>
      </c>
      <c r="Q22" s="43" t="s">
        <v>377</v>
      </c>
      <c r="R22" s="43" t="s">
        <v>407</v>
      </c>
      <c r="S22" s="43" t="s">
        <v>381</v>
      </c>
      <c r="T22" s="43">
        <v>10</v>
      </c>
      <c r="U22" s="43">
        <v>-44.750999999999998</v>
      </c>
      <c r="V22" s="28">
        <v>-3.7510000000000002E-7</v>
      </c>
      <c r="W22" s="43" t="s">
        <v>911</v>
      </c>
      <c r="X22" s="43" t="s">
        <v>65</v>
      </c>
    </row>
    <row r="23" spans="2:24" x14ac:dyDescent="0.2">
      <c r="B23" s="43" t="s">
        <v>131</v>
      </c>
      <c r="C23" s="43">
        <v>223</v>
      </c>
      <c r="D23" s="43" t="s">
        <v>406</v>
      </c>
      <c r="E23" s="43" t="s">
        <v>106</v>
      </c>
      <c r="F23" s="43" t="s">
        <v>408</v>
      </c>
      <c r="G23" s="43" t="s">
        <v>383</v>
      </c>
      <c r="H23" s="43">
        <v>60</v>
      </c>
      <c r="I23" s="43">
        <v>-59.862200000000001</v>
      </c>
      <c r="J23" s="28">
        <v>-9.9999999999999995E-7</v>
      </c>
      <c r="K23" s="43" t="s">
        <v>911</v>
      </c>
      <c r="L23" s="43" t="s">
        <v>65</v>
      </c>
      <c r="N23" s="43" t="s">
        <v>131</v>
      </c>
      <c r="O23" s="43">
        <v>223</v>
      </c>
      <c r="P23" s="43" t="s">
        <v>406</v>
      </c>
      <c r="Q23" s="43" t="s">
        <v>377</v>
      </c>
      <c r="R23" s="43" t="s">
        <v>408</v>
      </c>
      <c r="S23" s="43" t="s">
        <v>383</v>
      </c>
      <c r="T23" s="43">
        <v>10</v>
      </c>
      <c r="U23" s="43">
        <v>-59.8215</v>
      </c>
      <c r="V23" s="28">
        <v>-9.9999999999999995E-7</v>
      </c>
      <c r="W23" s="43" t="s">
        <v>911</v>
      </c>
      <c r="X23" s="43" t="s">
        <v>65</v>
      </c>
    </row>
    <row r="24" spans="2:24" x14ac:dyDescent="0.2">
      <c r="B24" s="43" t="s">
        <v>131</v>
      </c>
      <c r="C24" s="43">
        <v>226</v>
      </c>
      <c r="D24" s="43" t="s">
        <v>409</v>
      </c>
      <c r="E24" s="43" t="s">
        <v>106</v>
      </c>
      <c r="F24" s="43" t="s">
        <v>410</v>
      </c>
      <c r="G24" s="43" t="s">
        <v>381</v>
      </c>
      <c r="H24" s="43">
        <v>60</v>
      </c>
      <c r="I24" s="43">
        <v>-29.937100000000001</v>
      </c>
      <c r="J24" s="28">
        <v>-3.2829999999999999E-7</v>
      </c>
      <c r="K24" s="43" t="s">
        <v>911</v>
      </c>
      <c r="L24" s="43" t="s">
        <v>65</v>
      </c>
      <c r="N24" s="43" t="s">
        <v>131</v>
      </c>
      <c r="O24" s="43">
        <v>226</v>
      </c>
      <c r="P24" s="43" t="s">
        <v>409</v>
      </c>
      <c r="Q24" s="43" t="s">
        <v>377</v>
      </c>
      <c r="R24" s="43" t="s">
        <v>410</v>
      </c>
      <c r="S24" s="43" t="s">
        <v>381</v>
      </c>
      <c r="T24" s="43">
        <v>10</v>
      </c>
      <c r="U24" s="43">
        <v>-29.961200000000002</v>
      </c>
      <c r="V24" s="28">
        <v>-3.2850000000000001E-7</v>
      </c>
      <c r="W24" s="43" t="s">
        <v>911</v>
      </c>
      <c r="X24" s="43" t="s">
        <v>65</v>
      </c>
    </row>
    <row r="25" spans="2:24" x14ac:dyDescent="0.2">
      <c r="B25" s="43" t="s">
        <v>131</v>
      </c>
      <c r="C25" s="43">
        <v>226</v>
      </c>
      <c r="D25" s="43" t="s">
        <v>409</v>
      </c>
      <c r="E25" s="43" t="s">
        <v>106</v>
      </c>
      <c r="F25" s="43" t="s">
        <v>411</v>
      </c>
      <c r="G25" s="43" t="s">
        <v>383</v>
      </c>
      <c r="H25" s="43">
        <v>60</v>
      </c>
      <c r="I25" s="43">
        <v>-34.236199999999997</v>
      </c>
      <c r="J25" s="28">
        <v>-3.7539999999999999E-7</v>
      </c>
      <c r="K25" s="43" t="s">
        <v>911</v>
      </c>
      <c r="L25" s="43" t="s">
        <v>65</v>
      </c>
      <c r="N25" s="43" t="s">
        <v>131</v>
      </c>
      <c r="O25" s="43">
        <v>226</v>
      </c>
      <c r="P25" s="43" t="s">
        <v>409</v>
      </c>
      <c r="Q25" s="43" t="s">
        <v>377</v>
      </c>
      <c r="R25" s="43" t="s">
        <v>411</v>
      </c>
      <c r="S25" s="43" t="s">
        <v>383</v>
      </c>
      <c r="T25" s="43">
        <v>10</v>
      </c>
      <c r="U25" s="43">
        <v>-34.100099999999998</v>
      </c>
      <c r="V25" s="28">
        <v>-3.7389999999999998E-7</v>
      </c>
      <c r="W25" s="43" t="s">
        <v>911</v>
      </c>
      <c r="X25" s="43" t="s">
        <v>65</v>
      </c>
    </row>
    <row r="26" spans="2:24" x14ac:dyDescent="0.2">
      <c r="B26" s="43" t="s">
        <v>131</v>
      </c>
      <c r="C26" s="43">
        <v>234</v>
      </c>
      <c r="D26" s="43" t="s">
        <v>412</v>
      </c>
      <c r="E26" s="43" t="s">
        <v>106</v>
      </c>
      <c r="F26" s="43" t="s">
        <v>413</v>
      </c>
      <c r="G26" s="43" t="s">
        <v>381</v>
      </c>
      <c r="H26" s="43">
        <v>60</v>
      </c>
      <c r="I26" s="43">
        <v>23.8294</v>
      </c>
      <c r="J26" s="28">
        <v>1.934E-7</v>
      </c>
      <c r="K26" s="43" t="s">
        <v>911</v>
      </c>
      <c r="L26" s="43" t="s">
        <v>65</v>
      </c>
      <c r="N26" s="43" t="s">
        <v>131</v>
      </c>
      <c r="O26" s="43">
        <v>234</v>
      </c>
      <c r="P26" s="43" t="s">
        <v>412</v>
      </c>
      <c r="Q26" s="43" t="s">
        <v>377</v>
      </c>
      <c r="R26" s="43" t="s">
        <v>413</v>
      </c>
      <c r="S26" s="43" t="s">
        <v>381</v>
      </c>
      <c r="T26" s="43">
        <v>10</v>
      </c>
      <c r="U26" s="43">
        <v>23.073899999999998</v>
      </c>
      <c r="V26" s="28">
        <v>1.8729999999999999E-7</v>
      </c>
      <c r="W26" s="43" t="s">
        <v>911</v>
      </c>
      <c r="X26" s="43" t="s">
        <v>65</v>
      </c>
    </row>
    <row r="27" spans="2:24" x14ac:dyDescent="0.2">
      <c r="B27" s="43" t="s">
        <v>131</v>
      </c>
      <c r="C27" s="43">
        <v>234</v>
      </c>
      <c r="D27" s="43" t="s">
        <v>412</v>
      </c>
      <c r="E27" s="43" t="s">
        <v>106</v>
      </c>
      <c r="F27" s="43" t="s">
        <v>414</v>
      </c>
      <c r="G27" s="43" t="s">
        <v>383</v>
      </c>
      <c r="H27" s="43">
        <v>60</v>
      </c>
      <c r="I27" s="43">
        <v>-59.385800000000003</v>
      </c>
      <c r="J27" s="28">
        <v>-4.82E-7</v>
      </c>
      <c r="K27" s="43" t="s">
        <v>911</v>
      </c>
      <c r="L27" s="43" t="s">
        <v>65</v>
      </c>
      <c r="N27" s="43" t="s">
        <v>131</v>
      </c>
      <c r="O27" s="43">
        <v>234</v>
      </c>
      <c r="P27" s="43" t="s">
        <v>412</v>
      </c>
      <c r="Q27" s="43" t="s">
        <v>377</v>
      </c>
      <c r="R27" s="43" t="s">
        <v>414</v>
      </c>
      <c r="S27" s="43" t="s">
        <v>383</v>
      </c>
      <c r="T27" s="43">
        <v>10</v>
      </c>
      <c r="U27" s="43">
        <v>-58.656199999999998</v>
      </c>
      <c r="V27" s="28">
        <v>-4.7609999999999998E-7</v>
      </c>
      <c r="W27" s="43" t="s">
        <v>911</v>
      </c>
      <c r="X27" s="43" t="s">
        <v>65</v>
      </c>
    </row>
    <row r="28" spans="2:24" x14ac:dyDescent="0.2">
      <c r="B28" s="43" t="s">
        <v>131</v>
      </c>
      <c r="C28" s="43">
        <v>235</v>
      </c>
      <c r="D28" s="43" t="s">
        <v>415</v>
      </c>
      <c r="E28" s="43" t="s">
        <v>106</v>
      </c>
      <c r="F28" s="43" t="s">
        <v>416</v>
      </c>
      <c r="G28" s="43" t="s">
        <v>381</v>
      </c>
      <c r="H28" s="43">
        <v>60</v>
      </c>
      <c r="I28" s="43">
        <v>25.148199999999999</v>
      </c>
      <c r="J28" s="28">
        <v>1.878E-7</v>
      </c>
      <c r="K28" s="43" t="s">
        <v>911</v>
      </c>
      <c r="L28" s="43" t="s">
        <v>65</v>
      </c>
      <c r="N28" s="43" t="s">
        <v>131</v>
      </c>
      <c r="O28" s="43">
        <v>235</v>
      </c>
      <c r="P28" s="43" t="s">
        <v>415</v>
      </c>
      <c r="Q28" s="43" t="s">
        <v>377</v>
      </c>
      <c r="R28" s="43" t="s">
        <v>416</v>
      </c>
      <c r="S28" s="43" t="s">
        <v>381</v>
      </c>
      <c r="T28" s="43">
        <v>10</v>
      </c>
      <c r="U28" s="43">
        <v>24.2624</v>
      </c>
      <c r="V28" s="28">
        <v>1.8120000000000001E-7</v>
      </c>
      <c r="W28" s="43" t="s">
        <v>911</v>
      </c>
      <c r="X28" s="43" t="s">
        <v>65</v>
      </c>
    </row>
    <row r="29" spans="2:24" x14ac:dyDescent="0.2">
      <c r="B29" s="43" t="s">
        <v>131</v>
      </c>
      <c r="C29" s="43">
        <v>235</v>
      </c>
      <c r="D29" s="43" t="s">
        <v>415</v>
      </c>
      <c r="E29" s="43" t="s">
        <v>106</v>
      </c>
      <c r="F29" s="43" t="s">
        <v>417</v>
      </c>
      <c r="G29" s="43" t="s">
        <v>383</v>
      </c>
      <c r="H29" s="43">
        <v>60</v>
      </c>
      <c r="I29" s="43">
        <v>-63.751600000000003</v>
      </c>
      <c r="J29" s="28">
        <v>-4.7599999999999997E-7</v>
      </c>
      <c r="K29" s="43" t="s">
        <v>911</v>
      </c>
      <c r="L29" s="43" t="s">
        <v>65</v>
      </c>
      <c r="N29" s="43" t="s">
        <v>131</v>
      </c>
      <c r="O29" s="43">
        <v>235</v>
      </c>
      <c r="P29" s="43" t="s">
        <v>415</v>
      </c>
      <c r="Q29" s="43" t="s">
        <v>377</v>
      </c>
      <c r="R29" s="43" t="s">
        <v>417</v>
      </c>
      <c r="S29" s="43" t="s">
        <v>383</v>
      </c>
      <c r="T29" s="43">
        <v>10</v>
      </c>
      <c r="U29" s="43">
        <v>-62.983199999999997</v>
      </c>
      <c r="V29" s="28">
        <v>-4.7030000000000002E-7</v>
      </c>
      <c r="W29" s="43" t="s">
        <v>911</v>
      </c>
      <c r="X29" s="43" t="s">
        <v>65</v>
      </c>
    </row>
    <row r="30" spans="2:24" x14ac:dyDescent="0.2">
      <c r="B30" s="43" t="s">
        <v>131</v>
      </c>
      <c r="C30" s="43">
        <v>236</v>
      </c>
      <c r="D30" s="43" t="s">
        <v>415</v>
      </c>
      <c r="E30" s="43" t="s">
        <v>106</v>
      </c>
      <c r="F30" s="43" t="s">
        <v>418</v>
      </c>
      <c r="G30" s="43" t="s">
        <v>381</v>
      </c>
      <c r="H30" s="43">
        <v>60</v>
      </c>
      <c r="I30" s="43">
        <v>10.3741</v>
      </c>
      <c r="J30" s="28">
        <v>8.1890000000000001E-8</v>
      </c>
      <c r="K30" s="43" t="s">
        <v>911</v>
      </c>
      <c r="L30" s="43" t="s">
        <v>65</v>
      </c>
      <c r="N30" s="43" t="s">
        <v>131</v>
      </c>
      <c r="O30" s="43">
        <v>236</v>
      </c>
      <c r="P30" s="43" t="s">
        <v>415</v>
      </c>
      <c r="Q30" s="43" t="s">
        <v>377</v>
      </c>
      <c r="R30" s="43" t="s">
        <v>418</v>
      </c>
      <c r="S30" s="43" t="s">
        <v>381</v>
      </c>
      <c r="T30" s="43">
        <v>10</v>
      </c>
      <c r="U30" s="43">
        <v>9.8363999999999994</v>
      </c>
      <c r="V30" s="28">
        <v>7.7639999999999999E-8</v>
      </c>
      <c r="W30" s="43" t="s">
        <v>911</v>
      </c>
      <c r="X30" s="43" t="s">
        <v>65</v>
      </c>
    </row>
    <row r="31" spans="2:24" x14ac:dyDescent="0.2">
      <c r="B31" s="43" t="s">
        <v>131</v>
      </c>
      <c r="C31" s="43">
        <v>236</v>
      </c>
      <c r="D31" s="43" t="s">
        <v>415</v>
      </c>
      <c r="E31" s="43" t="s">
        <v>106</v>
      </c>
      <c r="F31" s="43" t="s">
        <v>419</v>
      </c>
      <c r="G31" s="43" t="s">
        <v>383</v>
      </c>
      <c r="H31" s="43">
        <v>60</v>
      </c>
      <c r="I31" s="43">
        <v>-59.848300000000002</v>
      </c>
      <c r="J31" s="28">
        <v>-4.7240000000000002E-7</v>
      </c>
      <c r="K31" s="43" t="s">
        <v>911</v>
      </c>
      <c r="L31" s="43" t="s">
        <v>65</v>
      </c>
      <c r="N31" s="43" t="s">
        <v>131</v>
      </c>
      <c r="O31" s="43">
        <v>236</v>
      </c>
      <c r="P31" s="43" t="s">
        <v>415</v>
      </c>
      <c r="Q31" s="43" t="s">
        <v>377</v>
      </c>
      <c r="R31" s="43" t="s">
        <v>419</v>
      </c>
      <c r="S31" s="43" t="s">
        <v>383</v>
      </c>
      <c r="T31" s="43">
        <v>10</v>
      </c>
      <c r="U31" s="43">
        <v>-59.281999999999996</v>
      </c>
      <c r="V31" s="28">
        <v>-4.679E-7</v>
      </c>
      <c r="W31" s="43" t="s">
        <v>911</v>
      </c>
      <c r="X31" s="43" t="s">
        <v>65</v>
      </c>
    </row>
    <row r="32" spans="2:24" x14ac:dyDescent="0.2">
      <c r="B32" s="43" t="s">
        <v>131</v>
      </c>
      <c r="C32" s="43">
        <v>237</v>
      </c>
      <c r="D32" s="43" t="s">
        <v>415</v>
      </c>
      <c r="E32" s="43" t="s">
        <v>106</v>
      </c>
      <c r="F32" s="43" t="s">
        <v>420</v>
      </c>
      <c r="G32" s="43" t="s">
        <v>381</v>
      </c>
      <c r="H32" s="43">
        <v>60</v>
      </c>
      <c r="I32" s="43">
        <v>16.457799999999999</v>
      </c>
      <c r="J32" s="28">
        <v>1.229E-7</v>
      </c>
      <c r="K32" s="43" t="s">
        <v>911</v>
      </c>
      <c r="L32" s="43" t="s">
        <v>65</v>
      </c>
      <c r="N32" s="43" t="s">
        <v>131</v>
      </c>
      <c r="O32" s="43">
        <v>237</v>
      </c>
      <c r="P32" s="43" t="s">
        <v>415</v>
      </c>
      <c r="Q32" s="43" t="s">
        <v>377</v>
      </c>
      <c r="R32" s="43" t="s">
        <v>420</v>
      </c>
      <c r="S32" s="43" t="s">
        <v>381</v>
      </c>
      <c r="T32" s="43">
        <v>10</v>
      </c>
      <c r="U32" s="43">
        <v>15.838100000000001</v>
      </c>
      <c r="V32" s="28">
        <v>1.1829999999999999E-7</v>
      </c>
      <c r="W32" s="43" t="s">
        <v>911</v>
      </c>
      <c r="X32" s="43" t="s">
        <v>65</v>
      </c>
    </row>
    <row r="33" spans="2:24" x14ac:dyDescent="0.2">
      <c r="B33" s="43" t="s">
        <v>131</v>
      </c>
      <c r="C33" s="43">
        <v>237</v>
      </c>
      <c r="D33" s="43" t="s">
        <v>415</v>
      </c>
      <c r="E33" s="43" t="s">
        <v>106</v>
      </c>
      <c r="F33" s="43" t="s">
        <v>421</v>
      </c>
      <c r="G33" s="43" t="s">
        <v>383</v>
      </c>
      <c r="H33" s="43">
        <v>60</v>
      </c>
      <c r="I33" s="43">
        <v>-61.089799999999997</v>
      </c>
      <c r="J33" s="28">
        <v>-4.5610000000000001E-7</v>
      </c>
      <c r="K33" s="43" t="s">
        <v>911</v>
      </c>
      <c r="L33" s="43" t="s">
        <v>65</v>
      </c>
      <c r="N33" s="43" t="s">
        <v>131</v>
      </c>
      <c r="O33" s="43">
        <v>237</v>
      </c>
      <c r="P33" s="43" t="s">
        <v>415</v>
      </c>
      <c r="Q33" s="43" t="s">
        <v>377</v>
      </c>
      <c r="R33" s="43" t="s">
        <v>421</v>
      </c>
      <c r="S33" s="43" t="s">
        <v>383</v>
      </c>
      <c r="T33" s="43">
        <v>10</v>
      </c>
      <c r="U33" s="43">
        <v>-60.361899999999999</v>
      </c>
      <c r="V33" s="28">
        <v>-4.5069999999999998E-7</v>
      </c>
      <c r="W33" s="43" t="s">
        <v>911</v>
      </c>
      <c r="X33" s="43" t="s">
        <v>65</v>
      </c>
    </row>
    <row r="34" spans="2:24" x14ac:dyDescent="0.2">
      <c r="B34" s="43" t="s">
        <v>131</v>
      </c>
      <c r="C34" s="43">
        <v>238</v>
      </c>
      <c r="D34" s="43" t="s">
        <v>422</v>
      </c>
      <c r="E34" s="43" t="s">
        <v>106</v>
      </c>
      <c r="F34" s="43" t="s">
        <v>423</v>
      </c>
      <c r="G34" s="43" t="s">
        <v>381</v>
      </c>
      <c r="H34" s="43">
        <v>60</v>
      </c>
      <c r="I34" s="43">
        <v>22.485299999999999</v>
      </c>
      <c r="J34" s="28">
        <v>1.825E-7</v>
      </c>
      <c r="K34" s="43" t="s">
        <v>911</v>
      </c>
      <c r="L34" s="43" t="s">
        <v>65</v>
      </c>
      <c r="N34" s="43" t="s">
        <v>131</v>
      </c>
      <c r="O34" s="43">
        <v>238</v>
      </c>
      <c r="P34" s="43" t="s">
        <v>422</v>
      </c>
      <c r="Q34" s="43" t="s">
        <v>377</v>
      </c>
      <c r="R34" s="43" t="s">
        <v>423</v>
      </c>
      <c r="S34" s="43" t="s">
        <v>381</v>
      </c>
      <c r="T34" s="43">
        <v>10</v>
      </c>
      <c r="U34" s="43">
        <v>21.666799999999999</v>
      </c>
      <c r="V34" s="28">
        <v>1.758E-7</v>
      </c>
      <c r="W34" s="43" t="s">
        <v>911</v>
      </c>
      <c r="X34" s="43" t="s">
        <v>65</v>
      </c>
    </row>
    <row r="35" spans="2:24" x14ac:dyDescent="0.2">
      <c r="B35" s="43" t="s">
        <v>131</v>
      </c>
      <c r="C35" s="43">
        <v>238</v>
      </c>
      <c r="D35" s="43" t="s">
        <v>422</v>
      </c>
      <c r="E35" s="43" t="s">
        <v>106</v>
      </c>
      <c r="F35" s="43" t="s">
        <v>424</v>
      </c>
      <c r="G35" s="43" t="s">
        <v>383</v>
      </c>
      <c r="H35" s="43">
        <v>60</v>
      </c>
      <c r="I35" s="43">
        <v>-57.524900000000002</v>
      </c>
      <c r="J35" s="28">
        <v>-4.6689999999999998E-7</v>
      </c>
      <c r="K35" s="43" t="s">
        <v>911</v>
      </c>
      <c r="L35" s="43" t="s">
        <v>65</v>
      </c>
      <c r="N35" s="43" t="s">
        <v>131</v>
      </c>
      <c r="O35" s="43">
        <v>238</v>
      </c>
      <c r="P35" s="43" t="s">
        <v>422</v>
      </c>
      <c r="Q35" s="43" t="s">
        <v>377</v>
      </c>
      <c r="R35" s="43" t="s">
        <v>424</v>
      </c>
      <c r="S35" s="43" t="s">
        <v>383</v>
      </c>
      <c r="T35" s="43">
        <v>10</v>
      </c>
      <c r="U35" s="43">
        <v>-56.762999999999998</v>
      </c>
      <c r="V35" s="28">
        <v>-4.6069999999999999E-7</v>
      </c>
      <c r="W35" s="43" t="s">
        <v>911</v>
      </c>
      <c r="X35" s="43" t="s">
        <v>65</v>
      </c>
    </row>
    <row r="36" spans="2:24" x14ac:dyDescent="0.2">
      <c r="B36" s="43" t="s">
        <v>131</v>
      </c>
      <c r="C36" s="43">
        <v>212</v>
      </c>
      <c r="D36" s="43" t="s">
        <v>425</v>
      </c>
      <c r="E36" s="43" t="s">
        <v>106</v>
      </c>
      <c r="F36" s="43" t="s">
        <v>426</v>
      </c>
      <c r="G36" s="43" t="s">
        <v>381</v>
      </c>
      <c r="H36" s="43">
        <v>60</v>
      </c>
      <c r="I36" s="43">
        <v>-25.898299999999999</v>
      </c>
      <c r="J36" s="28">
        <v>-2.5240000000000001E-7</v>
      </c>
      <c r="K36" s="43" t="s">
        <v>911</v>
      </c>
      <c r="L36" s="43" t="s">
        <v>65</v>
      </c>
      <c r="N36" s="43" t="s">
        <v>131</v>
      </c>
      <c r="O36" s="43">
        <v>212</v>
      </c>
      <c r="P36" s="43" t="s">
        <v>425</v>
      </c>
      <c r="Q36" s="43" t="s">
        <v>377</v>
      </c>
      <c r="R36" s="43" t="s">
        <v>426</v>
      </c>
      <c r="S36" s="43" t="s">
        <v>381</v>
      </c>
      <c r="T36" s="43">
        <v>10</v>
      </c>
      <c r="U36" s="43">
        <v>-26.016100000000002</v>
      </c>
      <c r="V36" s="28">
        <v>-2.5359999999999999E-7</v>
      </c>
      <c r="W36" s="43" t="s">
        <v>911</v>
      </c>
      <c r="X36" s="43" t="s">
        <v>65</v>
      </c>
    </row>
    <row r="37" spans="2:24" x14ac:dyDescent="0.2">
      <c r="B37" s="43" t="s">
        <v>131</v>
      </c>
      <c r="C37" s="43">
        <v>212</v>
      </c>
      <c r="D37" s="43" t="s">
        <v>425</v>
      </c>
      <c r="E37" s="43" t="s">
        <v>106</v>
      </c>
      <c r="F37" s="43" t="s">
        <v>427</v>
      </c>
      <c r="G37" s="43" t="s">
        <v>383</v>
      </c>
      <c r="H37" s="43">
        <v>60</v>
      </c>
      <c r="I37" s="43">
        <v>-26.081099999999999</v>
      </c>
      <c r="J37" s="28">
        <v>-2.5419999999999999E-7</v>
      </c>
      <c r="K37" s="43" t="s">
        <v>911</v>
      </c>
      <c r="L37" s="43" t="s">
        <v>65</v>
      </c>
      <c r="N37" s="43" t="s">
        <v>131</v>
      </c>
      <c r="O37" s="43">
        <v>212</v>
      </c>
      <c r="P37" s="43" t="s">
        <v>425</v>
      </c>
      <c r="Q37" s="43" t="s">
        <v>377</v>
      </c>
      <c r="R37" s="43" t="s">
        <v>427</v>
      </c>
      <c r="S37" s="43" t="s">
        <v>383</v>
      </c>
      <c r="T37" s="43">
        <v>10</v>
      </c>
      <c r="U37" s="43">
        <v>-26.095400000000001</v>
      </c>
      <c r="V37" s="28">
        <v>-2.544E-7</v>
      </c>
      <c r="W37" s="43" t="s">
        <v>911</v>
      </c>
      <c r="X37" s="43" t="s">
        <v>65</v>
      </c>
    </row>
    <row r="38" spans="2:24" x14ac:dyDescent="0.2">
      <c r="B38" s="43" t="s">
        <v>131</v>
      </c>
      <c r="C38" s="43">
        <v>215</v>
      </c>
      <c r="D38" s="43" t="s">
        <v>428</v>
      </c>
      <c r="E38" s="43" t="s">
        <v>106</v>
      </c>
      <c r="F38" s="43" t="s">
        <v>429</v>
      </c>
      <c r="G38" s="43" t="s">
        <v>381</v>
      </c>
      <c r="H38" s="43">
        <v>60</v>
      </c>
      <c r="I38" s="43">
        <v>-60.726199999999999</v>
      </c>
      <c r="J38" s="28">
        <v>-4.9559999999999996E-7</v>
      </c>
      <c r="K38" s="43" t="s">
        <v>911</v>
      </c>
      <c r="L38" s="43" t="s">
        <v>65</v>
      </c>
      <c r="N38" s="43" t="s">
        <v>131</v>
      </c>
      <c r="O38" s="43">
        <v>215</v>
      </c>
      <c r="P38" s="43" t="s">
        <v>428</v>
      </c>
      <c r="Q38" s="43" t="s">
        <v>377</v>
      </c>
      <c r="R38" s="43" t="s">
        <v>429</v>
      </c>
      <c r="S38" s="43" t="s">
        <v>381</v>
      </c>
      <c r="T38" s="43">
        <v>10</v>
      </c>
      <c r="U38" s="43">
        <v>-60.798400000000001</v>
      </c>
      <c r="V38" s="28">
        <v>-4.9620000000000001E-7</v>
      </c>
      <c r="W38" s="43" t="s">
        <v>911</v>
      </c>
      <c r="X38" s="43" t="s">
        <v>65</v>
      </c>
    </row>
    <row r="39" spans="2:24" x14ac:dyDescent="0.2">
      <c r="B39" s="43" t="s">
        <v>131</v>
      </c>
      <c r="C39" s="43">
        <v>215</v>
      </c>
      <c r="D39" s="43" t="s">
        <v>428</v>
      </c>
      <c r="E39" s="43" t="s">
        <v>106</v>
      </c>
      <c r="F39" s="43" t="s">
        <v>430</v>
      </c>
      <c r="G39" s="43" t="s">
        <v>383</v>
      </c>
      <c r="H39" s="43">
        <v>60</v>
      </c>
      <c r="I39" s="43">
        <v>-60.831899999999997</v>
      </c>
      <c r="J39" s="28">
        <v>-4.9650000000000003E-7</v>
      </c>
      <c r="K39" s="43" t="s">
        <v>911</v>
      </c>
      <c r="L39" s="43" t="s">
        <v>65</v>
      </c>
      <c r="N39" s="43" t="s">
        <v>131</v>
      </c>
      <c r="O39" s="43">
        <v>215</v>
      </c>
      <c r="P39" s="43" t="s">
        <v>428</v>
      </c>
      <c r="Q39" s="43" t="s">
        <v>377</v>
      </c>
      <c r="R39" s="43" t="s">
        <v>430</v>
      </c>
      <c r="S39" s="43" t="s">
        <v>383</v>
      </c>
      <c r="T39" s="43">
        <v>10</v>
      </c>
      <c r="U39" s="43">
        <v>-60.7836</v>
      </c>
      <c r="V39" s="28">
        <v>-4.961E-7</v>
      </c>
      <c r="W39" s="43" t="s">
        <v>911</v>
      </c>
      <c r="X39" s="43" t="s">
        <v>65</v>
      </c>
    </row>
    <row r="40" spans="2:24" x14ac:dyDescent="0.2">
      <c r="B40" s="43" t="s">
        <v>131</v>
      </c>
      <c r="C40" s="43">
        <v>218</v>
      </c>
      <c r="D40" s="43" t="s">
        <v>431</v>
      </c>
      <c r="E40" s="43" t="s">
        <v>106</v>
      </c>
      <c r="F40" s="43" t="s">
        <v>432</v>
      </c>
      <c r="G40" s="43" t="s">
        <v>381</v>
      </c>
      <c r="H40" s="43">
        <v>60</v>
      </c>
      <c r="I40" s="43">
        <v>-48.985100000000003</v>
      </c>
      <c r="J40" s="28">
        <v>-3.7170000000000003E-7</v>
      </c>
      <c r="K40" s="43" t="s">
        <v>911</v>
      </c>
      <c r="L40" s="43" t="s">
        <v>65</v>
      </c>
      <c r="N40" s="43" t="s">
        <v>131</v>
      </c>
      <c r="O40" s="43">
        <v>218</v>
      </c>
      <c r="P40" s="43" t="s">
        <v>431</v>
      </c>
      <c r="Q40" s="43" t="s">
        <v>377</v>
      </c>
      <c r="R40" s="43" t="s">
        <v>432</v>
      </c>
      <c r="S40" s="43" t="s">
        <v>381</v>
      </c>
      <c r="T40" s="43">
        <v>10</v>
      </c>
      <c r="U40" s="43">
        <v>-49.038200000000003</v>
      </c>
      <c r="V40" s="28">
        <v>-3.721E-7</v>
      </c>
      <c r="W40" s="43" t="s">
        <v>911</v>
      </c>
      <c r="X40" s="43" t="s">
        <v>65</v>
      </c>
    </row>
    <row r="41" spans="2:24" x14ac:dyDescent="0.2">
      <c r="B41" s="43" t="s">
        <v>131</v>
      </c>
      <c r="C41" s="43">
        <v>218</v>
      </c>
      <c r="D41" s="43" t="s">
        <v>431</v>
      </c>
      <c r="E41" s="43" t="s">
        <v>106</v>
      </c>
      <c r="F41" s="43" t="s">
        <v>433</v>
      </c>
      <c r="G41" s="43" t="s">
        <v>383</v>
      </c>
      <c r="H41" s="43">
        <v>60</v>
      </c>
      <c r="I41" s="43">
        <v>-49.008000000000003</v>
      </c>
      <c r="J41" s="28">
        <v>-3.7189999999999999E-7</v>
      </c>
      <c r="K41" s="43" t="s">
        <v>911</v>
      </c>
      <c r="L41" s="43" t="s">
        <v>65</v>
      </c>
      <c r="N41" s="43" t="s">
        <v>131</v>
      </c>
      <c r="O41" s="43">
        <v>218</v>
      </c>
      <c r="P41" s="43" t="s">
        <v>431</v>
      </c>
      <c r="Q41" s="43" t="s">
        <v>377</v>
      </c>
      <c r="R41" s="43" t="s">
        <v>433</v>
      </c>
      <c r="S41" s="43" t="s">
        <v>383</v>
      </c>
      <c r="T41" s="43">
        <v>10</v>
      </c>
      <c r="U41" s="43">
        <v>-48.904299999999999</v>
      </c>
      <c r="V41" s="28">
        <v>-3.7109999999999998E-7</v>
      </c>
      <c r="W41" s="43" t="s">
        <v>911</v>
      </c>
      <c r="X41" s="43" t="s">
        <v>65</v>
      </c>
    </row>
    <row r="42" spans="2:24" x14ac:dyDescent="0.2">
      <c r="B42" s="43" t="s">
        <v>131</v>
      </c>
      <c r="C42" s="43">
        <v>221</v>
      </c>
      <c r="D42" s="43" t="s">
        <v>434</v>
      </c>
      <c r="E42" s="43" t="s">
        <v>106</v>
      </c>
      <c r="F42" s="43" t="s">
        <v>435</v>
      </c>
      <c r="G42" s="43" t="s">
        <v>381</v>
      </c>
      <c r="H42" s="43">
        <v>60</v>
      </c>
      <c r="I42" s="43">
        <v>-47.765700000000002</v>
      </c>
      <c r="J42" s="28">
        <v>-3.6250000000000002E-7</v>
      </c>
      <c r="K42" s="43" t="s">
        <v>911</v>
      </c>
      <c r="L42" s="43" t="s">
        <v>65</v>
      </c>
      <c r="N42" s="43" t="s">
        <v>131</v>
      </c>
      <c r="O42" s="43">
        <v>221</v>
      </c>
      <c r="P42" s="43" t="s">
        <v>434</v>
      </c>
      <c r="Q42" s="43" t="s">
        <v>377</v>
      </c>
      <c r="R42" s="43" t="s">
        <v>435</v>
      </c>
      <c r="S42" s="43" t="s">
        <v>381</v>
      </c>
      <c r="T42" s="43">
        <v>10</v>
      </c>
      <c r="U42" s="43">
        <v>-47.859099999999998</v>
      </c>
      <c r="V42" s="28">
        <v>-3.6320000000000002E-7</v>
      </c>
      <c r="W42" s="43" t="s">
        <v>911</v>
      </c>
      <c r="X42" s="43" t="s">
        <v>65</v>
      </c>
    </row>
    <row r="43" spans="2:24" x14ac:dyDescent="0.2">
      <c r="B43" s="43" t="s">
        <v>131</v>
      </c>
      <c r="C43" s="43">
        <v>221</v>
      </c>
      <c r="D43" s="43" t="s">
        <v>434</v>
      </c>
      <c r="E43" s="43" t="s">
        <v>106</v>
      </c>
      <c r="F43" s="43" t="s">
        <v>436</v>
      </c>
      <c r="G43" s="43" t="s">
        <v>383</v>
      </c>
      <c r="H43" s="43">
        <v>60</v>
      </c>
      <c r="I43" s="43">
        <v>-47.709299999999999</v>
      </c>
      <c r="J43" s="28">
        <v>-3.6199999999999999E-7</v>
      </c>
      <c r="K43" s="43" t="s">
        <v>911</v>
      </c>
      <c r="L43" s="43" t="s">
        <v>65</v>
      </c>
      <c r="N43" s="43" t="s">
        <v>131</v>
      </c>
      <c r="O43" s="43">
        <v>221</v>
      </c>
      <c r="P43" s="43" t="s">
        <v>434</v>
      </c>
      <c r="Q43" s="43" t="s">
        <v>377</v>
      </c>
      <c r="R43" s="43" t="s">
        <v>436</v>
      </c>
      <c r="S43" s="43" t="s">
        <v>383</v>
      </c>
      <c r="T43" s="43">
        <v>10</v>
      </c>
      <c r="U43" s="43">
        <v>-47.634500000000003</v>
      </c>
      <c r="V43" s="28">
        <v>-3.615E-7</v>
      </c>
      <c r="W43" s="43" t="s">
        <v>911</v>
      </c>
      <c r="X43" s="43" t="s">
        <v>65</v>
      </c>
    </row>
    <row r="44" spans="2:24" x14ac:dyDescent="0.2">
      <c r="B44" s="43" t="s">
        <v>131</v>
      </c>
      <c r="C44" s="43">
        <v>224</v>
      </c>
      <c r="D44" s="43" t="s">
        <v>437</v>
      </c>
      <c r="E44" s="43" t="s">
        <v>106</v>
      </c>
      <c r="F44" s="43" t="s">
        <v>438</v>
      </c>
      <c r="G44" s="43" t="s">
        <v>381</v>
      </c>
      <c r="H44" s="43">
        <v>60</v>
      </c>
      <c r="I44" s="43">
        <v>-60.595999999999997</v>
      </c>
      <c r="J44" s="28">
        <v>-4.9449999999999999E-7</v>
      </c>
      <c r="K44" s="43" t="s">
        <v>911</v>
      </c>
      <c r="L44" s="43" t="s">
        <v>65</v>
      </c>
      <c r="N44" s="43" t="s">
        <v>131</v>
      </c>
      <c r="O44" s="43">
        <v>224</v>
      </c>
      <c r="P44" s="43" t="s">
        <v>437</v>
      </c>
      <c r="Q44" s="43" t="s">
        <v>377</v>
      </c>
      <c r="R44" s="43" t="s">
        <v>438</v>
      </c>
      <c r="S44" s="43" t="s">
        <v>381</v>
      </c>
      <c r="T44" s="43">
        <v>10</v>
      </c>
      <c r="U44" s="43">
        <v>-60.683399999999999</v>
      </c>
      <c r="V44" s="28">
        <v>-4.9520000000000004E-7</v>
      </c>
      <c r="W44" s="43" t="s">
        <v>911</v>
      </c>
      <c r="X44" s="43" t="s">
        <v>65</v>
      </c>
    </row>
    <row r="45" spans="2:24" x14ac:dyDescent="0.2">
      <c r="B45" s="43" t="s">
        <v>131</v>
      </c>
      <c r="C45" s="43">
        <v>224</v>
      </c>
      <c r="D45" s="43" t="s">
        <v>437</v>
      </c>
      <c r="E45" s="43" t="s">
        <v>106</v>
      </c>
      <c r="F45" s="43" t="s">
        <v>439</v>
      </c>
      <c r="G45" s="43" t="s">
        <v>383</v>
      </c>
      <c r="H45" s="43">
        <v>60</v>
      </c>
      <c r="I45" s="43">
        <v>-61.138500000000001</v>
      </c>
      <c r="J45" s="28">
        <v>-4.9900000000000001E-7</v>
      </c>
      <c r="K45" s="43" t="s">
        <v>911</v>
      </c>
      <c r="L45" s="43" t="s">
        <v>65</v>
      </c>
      <c r="N45" s="43" t="s">
        <v>131</v>
      </c>
      <c r="O45" s="43">
        <v>224</v>
      </c>
      <c r="P45" s="43" t="s">
        <v>437</v>
      </c>
      <c r="Q45" s="43" t="s">
        <v>377</v>
      </c>
      <c r="R45" s="43" t="s">
        <v>439</v>
      </c>
      <c r="S45" s="43" t="s">
        <v>383</v>
      </c>
      <c r="T45" s="43">
        <v>10</v>
      </c>
      <c r="U45" s="43">
        <v>-61.0792</v>
      </c>
      <c r="V45" s="28">
        <v>-4.9849999999999997E-7</v>
      </c>
      <c r="W45" s="43" t="s">
        <v>911</v>
      </c>
      <c r="X45" s="43" t="s">
        <v>65</v>
      </c>
    </row>
    <row r="46" spans="2:24" x14ac:dyDescent="0.2">
      <c r="B46" s="43" t="s">
        <v>131</v>
      </c>
      <c r="C46" s="43">
        <v>227</v>
      </c>
      <c r="D46" s="43" t="s">
        <v>440</v>
      </c>
      <c r="E46" s="43" t="s">
        <v>106</v>
      </c>
      <c r="F46" s="43" t="s">
        <v>441</v>
      </c>
      <c r="G46" s="43" t="s">
        <v>381</v>
      </c>
      <c r="H46" s="43">
        <v>60</v>
      </c>
      <c r="I46" s="43">
        <v>-33.326700000000002</v>
      </c>
      <c r="J46" s="28">
        <v>-3.248E-7</v>
      </c>
      <c r="K46" s="43" t="s">
        <v>911</v>
      </c>
      <c r="L46" s="43" t="s">
        <v>65</v>
      </c>
      <c r="N46" s="43" t="s">
        <v>131</v>
      </c>
      <c r="O46" s="43">
        <v>227</v>
      </c>
      <c r="P46" s="43" t="s">
        <v>440</v>
      </c>
      <c r="Q46" s="43" t="s">
        <v>377</v>
      </c>
      <c r="R46" s="43" t="s">
        <v>441</v>
      </c>
      <c r="S46" s="43" t="s">
        <v>381</v>
      </c>
      <c r="T46" s="43">
        <v>10</v>
      </c>
      <c r="U46" s="43">
        <v>-33.332500000000003</v>
      </c>
      <c r="V46" s="28">
        <v>-3.249E-7</v>
      </c>
      <c r="W46" s="43" t="s">
        <v>911</v>
      </c>
      <c r="X46" s="43" t="s">
        <v>65</v>
      </c>
    </row>
    <row r="47" spans="2:24" x14ac:dyDescent="0.2">
      <c r="B47" s="43" t="s">
        <v>131</v>
      </c>
      <c r="C47" s="43">
        <v>227</v>
      </c>
      <c r="D47" s="43" t="s">
        <v>440</v>
      </c>
      <c r="E47" s="43" t="s">
        <v>106</v>
      </c>
      <c r="F47" s="43" t="s">
        <v>442</v>
      </c>
      <c r="G47" s="43" t="s">
        <v>383</v>
      </c>
      <c r="H47" s="43">
        <v>60</v>
      </c>
      <c r="I47" s="43">
        <v>-33.305399999999999</v>
      </c>
      <c r="J47" s="28">
        <v>-3.2459999999999998E-7</v>
      </c>
      <c r="K47" s="43" t="s">
        <v>911</v>
      </c>
      <c r="L47" s="43" t="s">
        <v>65</v>
      </c>
      <c r="N47" s="43" t="s">
        <v>131</v>
      </c>
      <c r="O47" s="43">
        <v>227</v>
      </c>
      <c r="P47" s="43" t="s">
        <v>440</v>
      </c>
      <c r="Q47" s="43" t="s">
        <v>377</v>
      </c>
      <c r="R47" s="43" t="s">
        <v>442</v>
      </c>
      <c r="S47" s="43" t="s">
        <v>383</v>
      </c>
      <c r="T47" s="43">
        <v>10</v>
      </c>
      <c r="U47" s="43">
        <v>-33.158700000000003</v>
      </c>
      <c r="V47" s="28">
        <v>-3.2319999999999998E-7</v>
      </c>
      <c r="W47" s="43" t="s">
        <v>911</v>
      </c>
      <c r="X47" s="43" t="s">
        <v>65</v>
      </c>
    </row>
    <row r="48" spans="2:24" x14ac:dyDescent="0.2">
      <c r="B48" s="43" t="s">
        <v>131</v>
      </c>
      <c r="C48" s="43">
        <v>239</v>
      </c>
      <c r="D48" s="43" t="s">
        <v>443</v>
      </c>
      <c r="E48" s="43" t="s">
        <v>106</v>
      </c>
      <c r="F48" s="43" t="s">
        <v>444</v>
      </c>
      <c r="G48" s="43" t="s">
        <v>381</v>
      </c>
      <c r="H48" s="43">
        <v>60</v>
      </c>
      <c r="I48" s="43">
        <v>23.893999999999998</v>
      </c>
      <c r="J48" s="28">
        <v>1.9390000000000001E-7</v>
      </c>
      <c r="K48" s="43" t="s">
        <v>911</v>
      </c>
      <c r="L48" s="43" t="s">
        <v>65</v>
      </c>
      <c r="N48" s="43" t="s">
        <v>131</v>
      </c>
      <c r="O48" s="43">
        <v>239</v>
      </c>
      <c r="P48" s="43" t="s">
        <v>443</v>
      </c>
      <c r="Q48" s="43" t="s">
        <v>377</v>
      </c>
      <c r="R48" s="43" t="s">
        <v>444</v>
      </c>
      <c r="S48" s="43" t="s">
        <v>381</v>
      </c>
      <c r="T48" s="43">
        <v>10</v>
      </c>
      <c r="U48" s="43">
        <v>23.143699999999999</v>
      </c>
      <c r="V48" s="28">
        <v>1.878E-7</v>
      </c>
      <c r="W48" s="43" t="s">
        <v>911</v>
      </c>
      <c r="X48" s="43" t="s">
        <v>65</v>
      </c>
    </row>
    <row r="49" spans="2:24" x14ac:dyDescent="0.2">
      <c r="B49" s="43" t="s">
        <v>131</v>
      </c>
      <c r="C49" s="43">
        <v>239</v>
      </c>
      <c r="D49" s="43" t="s">
        <v>443</v>
      </c>
      <c r="E49" s="43" t="s">
        <v>106</v>
      </c>
      <c r="F49" s="43" t="s">
        <v>445</v>
      </c>
      <c r="G49" s="43" t="s">
        <v>383</v>
      </c>
      <c r="H49" s="43">
        <v>60</v>
      </c>
      <c r="I49" s="43">
        <v>-59.450499999999998</v>
      </c>
      <c r="J49" s="28">
        <v>-4.8250000000000004E-7</v>
      </c>
      <c r="K49" s="43" t="s">
        <v>911</v>
      </c>
      <c r="L49" s="43" t="s">
        <v>65</v>
      </c>
      <c r="N49" s="43" t="s">
        <v>131</v>
      </c>
      <c r="O49" s="43">
        <v>239</v>
      </c>
      <c r="P49" s="43" t="s">
        <v>443</v>
      </c>
      <c r="Q49" s="43" t="s">
        <v>377</v>
      </c>
      <c r="R49" s="43" t="s">
        <v>445</v>
      </c>
      <c r="S49" s="43" t="s">
        <v>383</v>
      </c>
      <c r="T49" s="43">
        <v>10</v>
      </c>
      <c r="U49" s="43">
        <v>-58.7258</v>
      </c>
      <c r="V49" s="28">
        <v>-4.7660000000000002E-7</v>
      </c>
      <c r="W49" s="43" t="s">
        <v>911</v>
      </c>
      <c r="X49" s="43" t="s">
        <v>65</v>
      </c>
    </row>
    <row r="50" spans="2:24" x14ac:dyDescent="0.2">
      <c r="B50" s="43" t="s">
        <v>131</v>
      </c>
      <c r="C50" s="43">
        <v>240</v>
      </c>
      <c r="D50" s="43" t="s">
        <v>446</v>
      </c>
      <c r="E50" s="43" t="s">
        <v>106</v>
      </c>
      <c r="F50" s="43" t="s">
        <v>447</v>
      </c>
      <c r="G50" s="43" t="s">
        <v>381</v>
      </c>
      <c r="H50" s="43">
        <v>60</v>
      </c>
      <c r="I50" s="43">
        <v>25.212499999999999</v>
      </c>
      <c r="J50" s="28">
        <v>1.8830000000000001E-7</v>
      </c>
      <c r="K50" s="43" t="s">
        <v>911</v>
      </c>
      <c r="L50" s="43" t="s">
        <v>65</v>
      </c>
      <c r="N50" s="43" t="s">
        <v>131</v>
      </c>
      <c r="O50" s="43">
        <v>240</v>
      </c>
      <c r="P50" s="43" t="s">
        <v>446</v>
      </c>
      <c r="Q50" s="43" t="s">
        <v>377</v>
      </c>
      <c r="R50" s="43" t="s">
        <v>447</v>
      </c>
      <c r="S50" s="43" t="s">
        <v>381</v>
      </c>
      <c r="T50" s="43">
        <v>10</v>
      </c>
      <c r="U50" s="43">
        <v>24.333500000000001</v>
      </c>
      <c r="V50" s="28">
        <v>1.8169999999999999E-7</v>
      </c>
      <c r="W50" s="43" t="s">
        <v>911</v>
      </c>
      <c r="X50" s="43" t="s">
        <v>65</v>
      </c>
    </row>
    <row r="51" spans="2:24" x14ac:dyDescent="0.2">
      <c r="B51" s="43" t="s">
        <v>131</v>
      </c>
      <c r="C51" s="43">
        <v>240</v>
      </c>
      <c r="D51" s="43" t="s">
        <v>446</v>
      </c>
      <c r="E51" s="43" t="s">
        <v>106</v>
      </c>
      <c r="F51" s="43" t="s">
        <v>448</v>
      </c>
      <c r="G51" s="43" t="s">
        <v>383</v>
      </c>
      <c r="H51" s="43">
        <v>60</v>
      </c>
      <c r="I51" s="43">
        <v>-63.808900000000001</v>
      </c>
      <c r="J51" s="28">
        <v>-4.764E-7</v>
      </c>
      <c r="K51" s="43" t="s">
        <v>911</v>
      </c>
      <c r="L51" s="43" t="s">
        <v>65</v>
      </c>
      <c r="N51" s="43" t="s">
        <v>131</v>
      </c>
      <c r="O51" s="43">
        <v>240</v>
      </c>
      <c r="P51" s="43" t="s">
        <v>446</v>
      </c>
      <c r="Q51" s="43" t="s">
        <v>377</v>
      </c>
      <c r="R51" s="43" t="s">
        <v>448</v>
      </c>
      <c r="S51" s="43" t="s">
        <v>383</v>
      </c>
      <c r="T51" s="43">
        <v>10</v>
      </c>
      <c r="U51" s="43">
        <v>-63.0488</v>
      </c>
      <c r="V51" s="28">
        <v>-4.7080000000000001E-7</v>
      </c>
      <c r="W51" s="43" t="s">
        <v>911</v>
      </c>
      <c r="X51" s="43" t="s">
        <v>65</v>
      </c>
    </row>
    <row r="52" spans="2:24" x14ac:dyDescent="0.2">
      <c r="B52" s="43" t="s">
        <v>131</v>
      </c>
      <c r="C52" s="43">
        <v>241</v>
      </c>
      <c r="D52" s="43" t="s">
        <v>446</v>
      </c>
      <c r="E52" s="43" t="s">
        <v>106</v>
      </c>
      <c r="F52" s="43" t="s">
        <v>449</v>
      </c>
      <c r="G52" s="43" t="s">
        <v>381</v>
      </c>
      <c r="H52" s="43">
        <v>60</v>
      </c>
      <c r="I52" s="43">
        <v>10.4267</v>
      </c>
      <c r="J52" s="28">
        <v>8.2300000000000002E-8</v>
      </c>
      <c r="K52" s="43" t="s">
        <v>911</v>
      </c>
      <c r="L52" s="43" t="s">
        <v>65</v>
      </c>
      <c r="N52" s="43" t="s">
        <v>131</v>
      </c>
      <c r="O52" s="43">
        <v>241</v>
      </c>
      <c r="P52" s="43" t="s">
        <v>446</v>
      </c>
      <c r="Q52" s="43" t="s">
        <v>377</v>
      </c>
      <c r="R52" s="43" t="s">
        <v>449</v>
      </c>
      <c r="S52" s="43" t="s">
        <v>381</v>
      </c>
      <c r="T52" s="43">
        <v>10</v>
      </c>
      <c r="U52" s="43">
        <v>9.8980999999999995</v>
      </c>
      <c r="V52" s="28">
        <v>7.8129999999999999E-8</v>
      </c>
      <c r="W52" s="43" t="s">
        <v>911</v>
      </c>
      <c r="X52" s="43" t="s">
        <v>65</v>
      </c>
    </row>
    <row r="53" spans="2:24" x14ac:dyDescent="0.2">
      <c r="B53" s="43" t="s">
        <v>131</v>
      </c>
      <c r="C53" s="43">
        <v>241</v>
      </c>
      <c r="D53" s="43" t="s">
        <v>446</v>
      </c>
      <c r="E53" s="43" t="s">
        <v>106</v>
      </c>
      <c r="F53" s="43" t="s">
        <v>450</v>
      </c>
      <c r="G53" s="43" t="s">
        <v>383</v>
      </c>
      <c r="H53" s="43">
        <v>60</v>
      </c>
      <c r="I53" s="43">
        <v>-59.9039</v>
      </c>
      <c r="J53" s="28">
        <v>-4.728E-7</v>
      </c>
      <c r="K53" s="43" t="s">
        <v>911</v>
      </c>
      <c r="L53" s="43" t="s">
        <v>65</v>
      </c>
      <c r="N53" s="43" t="s">
        <v>131</v>
      </c>
      <c r="O53" s="43">
        <v>241</v>
      </c>
      <c r="P53" s="43" t="s">
        <v>446</v>
      </c>
      <c r="Q53" s="43" t="s">
        <v>377</v>
      </c>
      <c r="R53" s="43" t="s">
        <v>450</v>
      </c>
      <c r="S53" s="43" t="s">
        <v>383</v>
      </c>
      <c r="T53" s="43">
        <v>10</v>
      </c>
      <c r="U53" s="43">
        <v>-59.3431</v>
      </c>
      <c r="V53" s="28">
        <v>-4.6839999999999999E-7</v>
      </c>
      <c r="W53" s="43" t="s">
        <v>911</v>
      </c>
      <c r="X53" s="43" t="s">
        <v>65</v>
      </c>
    </row>
    <row r="54" spans="2:24" x14ac:dyDescent="0.2">
      <c r="B54" s="43" t="s">
        <v>131</v>
      </c>
      <c r="C54" s="43">
        <v>242</v>
      </c>
      <c r="D54" s="43" t="s">
        <v>446</v>
      </c>
      <c r="E54" s="43" t="s">
        <v>106</v>
      </c>
      <c r="F54" s="43" t="s">
        <v>451</v>
      </c>
      <c r="G54" s="43" t="s">
        <v>381</v>
      </c>
      <c r="H54" s="43">
        <v>60</v>
      </c>
      <c r="I54" s="43">
        <v>16.567699999999999</v>
      </c>
      <c r="J54" s="28">
        <v>1.237E-7</v>
      </c>
      <c r="K54" s="43" t="s">
        <v>911</v>
      </c>
      <c r="L54" s="43" t="s">
        <v>65</v>
      </c>
      <c r="N54" s="43" t="s">
        <v>131</v>
      </c>
      <c r="O54" s="43">
        <v>242</v>
      </c>
      <c r="P54" s="43" t="s">
        <v>446</v>
      </c>
      <c r="Q54" s="43" t="s">
        <v>377</v>
      </c>
      <c r="R54" s="43" t="s">
        <v>451</v>
      </c>
      <c r="S54" s="43" t="s">
        <v>381</v>
      </c>
      <c r="T54" s="43">
        <v>10</v>
      </c>
      <c r="U54" s="43">
        <v>15.957000000000001</v>
      </c>
      <c r="V54" s="28">
        <v>1.191E-7</v>
      </c>
      <c r="W54" s="43" t="s">
        <v>911</v>
      </c>
      <c r="X54" s="43" t="s">
        <v>65</v>
      </c>
    </row>
    <row r="55" spans="2:24" x14ac:dyDescent="0.2">
      <c r="B55" s="43" t="s">
        <v>131</v>
      </c>
      <c r="C55" s="43">
        <v>242</v>
      </c>
      <c r="D55" s="43" t="s">
        <v>446</v>
      </c>
      <c r="E55" s="43" t="s">
        <v>106</v>
      </c>
      <c r="F55" s="43" t="s">
        <v>452</v>
      </c>
      <c r="G55" s="43" t="s">
        <v>383</v>
      </c>
      <c r="H55" s="43">
        <v>60</v>
      </c>
      <c r="I55" s="43">
        <v>-61.277000000000001</v>
      </c>
      <c r="J55" s="28">
        <v>-4.5750000000000001E-7</v>
      </c>
      <c r="K55" s="43" t="s">
        <v>911</v>
      </c>
      <c r="L55" s="43" t="s">
        <v>65</v>
      </c>
      <c r="N55" s="43" t="s">
        <v>131</v>
      </c>
      <c r="O55" s="43">
        <v>242</v>
      </c>
      <c r="P55" s="43" t="s">
        <v>446</v>
      </c>
      <c r="Q55" s="43" t="s">
        <v>377</v>
      </c>
      <c r="R55" s="43" t="s">
        <v>452</v>
      </c>
      <c r="S55" s="43" t="s">
        <v>383</v>
      </c>
      <c r="T55" s="43">
        <v>10</v>
      </c>
      <c r="U55" s="43">
        <v>-60.559699999999999</v>
      </c>
      <c r="V55" s="28">
        <v>-4.5219999999999999E-7</v>
      </c>
      <c r="W55" s="43" t="s">
        <v>911</v>
      </c>
      <c r="X55" s="43" t="s">
        <v>65</v>
      </c>
    </row>
    <row r="56" spans="2:24" x14ac:dyDescent="0.2">
      <c r="B56" s="43" t="s">
        <v>131</v>
      </c>
      <c r="C56" s="43">
        <v>243</v>
      </c>
      <c r="D56" s="43" t="s">
        <v>453</v>
      </c>
      <c r="E56" s="43" t="s">
        <v>106</v>
      </c>
      <c r="F56" s="43" t="s">
        <v>454</v>
      </c>
      <c r="G56" s="43" t="s">
        <v>381</v>
      </c>
      <c r="H56" s="43">
        <v>60</v>
      </c>
      <c r="I56" s="43">
        <v>21.827300000000001</v>
      </c>
      <c r="J56" s="28">
        <v>1.7709999999999999E-7</v>
      </c>
      <c r="K56" s="43" t="s">
        <v>911</v>
      </c>
      <c r="L56" s="43" t="s">
        <v>65</v>
      </c>
      <c r="N56" s="43" t="s">
        <v>131</v>
      </c>
      <c r="O56" s="43">
        <v>243</v>
      </c>
      <c r="P56" s="43" t="s">
        <v>453</v>
      </c>
      <c r="Q56" s="43" t="s">
        <v>377</v>
      </c>
      <c r="R56" s="43" t="s">
        <v>454</v>
      </c>
      <c r="S56" s="43" t="s">
        <v>381</v>
      </c>
      <c r="T56" s="43">
        <v>10</v>
      </c>
      <c r="U56" s="43">
        <v>21.010300000000001</v>
      </c>
      <c r="V56" s="28">
        <v>1.705E-7</v>
      </c>
      <c r="W56" s="43" t="s">
        <v>911</v>
      </c>
      <c r="X56" s="43" t="s">
        <v>65</v>
      </c>
    </row>
    <row r="57" spans="2:24" x14ac:dyDescent="0.2">
      <c r="B57" s="43" t="s">
        <v>131</v>
      </c>
      <c r="C57" s="43">
        <v>243</v>
      </c>
      <c r="D57" s="43" t="s">
        <v>453</v>
      </c>
      <c r="E57" s="43" t="s">
        <v>106</v>
      </c>
      <c r="F57" s="43" t="s">
        <v>455</v>
      </c>
      <c r="G57" s="43" t="s">
        <v>383</v>
      </c>
      <c r="H57" s="43">
        <v>60</v>
      </c>
      <c r="I57" s="43">
        <v>-58.116799999999998</v>
      </c>
      <c r="J57" s="28">
        <v>-4.7170000000000002E-7</v>
      </c>
      <c r="K57" s="43" t="s">
        <v>911</v>
      </c>
      <c r="L57" s="43" t="s">
        <v>65</v>
      </c>
      <c r="N57" s="43" t="s">
        <v>131</v>
      </c>
      <c r="O57" s="43">
        <v>243</v>
      </c>
      <c r="P57" s="43" t="s">
        <v>453</v>
      </c>
      <c r="Q57" s="43" t="s">
        <v>377</v>
      </c>
      <c r="R57" s="43" t="s">
        <v>455</v>
      </c>
      <c r="S57" s="43" t="s">
        <v>383</v>
      </c>
      <c r="T57" s="43">
        <v>10</v>
      </c>
      <c r="U57" s="43">
        <v>-57.346200000000003</v>
      </c>
      <c r="V57" s="28">
        <v>-4.6540000000000002E-7</v>
      </c>
      <c r="W57" s="43" t="s">
        <v>911</v>
      </c>
      <c r="X57" s="43" t="s">
        <v>65</v>
      </c>
    </row>
    <row r="58" spans="2:24" x14ac:dyDescent="0.2">
      <c r="B58" s="43" t="s">
        <v>131</v>
      </c>
      <c r="C58" s="43">
        <v>213</v>
      </c>
      <c r="D58" s="43" t="s">
        <v>456</v>
      </c>
      <c r="E58" s="43" t="s">
        <v>106</v>
      </c>
      <c r="F58" s="43" t="s">
        <v>457</v>
      </c>
      <c r="G58" s="43" t="s">
        <v>381</v>
      </c>
      <c r="H58" s="43">
        <v>60</v>
      </c>
      <c r="I58" s="43">
        <v>-28.433</v>
      </c>
      <c r="J58" s="28">
        <v>-3.1180000000000003E-7</v>
      </c>
      <c r="K58" s="43" t="s">
        <v>911</v>
      </c>
      <c r="L58" s="43" t="s">
        <v>65</v>
      </c>
      <c r="N58" s="43" t="s">
        <v>131</v>
      </c>
      <c r="O58" s="43">
        <v>213</v>
      </c>
      <c r="P58" s="43" t="s">
        <v>456</v>
      </c>
      <c r="Q58" s="43" t="s">
        <v>377</v>
      </c>
      <c r="R58" s="43" t="s">
        <v>457</v>
      </c>
      <c r="S58" s="43" t="s">
        <v>381</v>
      </c>
      <c r="T58" s="43">
        <v>10</v>
      </c>
      <c r="U58" s="43">
        <v>-28.5427</v>
      </c>
      <c r="V58" s="28">
        <v>-3.1300000000000001E-7</v>
      </c>
      <c r="W58" s="43" t="s">
        <v>911</v>
      </c>
      <c r="X58" s="43" t="s">
        <v>65</v>
      </c>
    </row>
    <row r="59" spans="2:24" x14ac:dyDescent="0.2">
      <c r="B59" s="43" t="s">
        <v>131</v>
      </c>
      <c r="C59" s="43">
        <v>213</v>
      </c>
      <c r="D59" s="43" t="s">
        <v>456</v>
      </c>
      <c r="E59" s="43" t="s">
        <v>106</v>
      </c>
      <c r="F59" s="43" t="s">
        <v>458</v>
      </c>
      <c r="G59" s="43" t="s">
        <v>383</v>
      </c>
      <c r="H59" s="43">
        <v>60</v>
      </c>
      <c r="I59" s="43">
        <v>-26.604500000000002</v>
      </c>
      <c r="J59" s="28">
        <v>-2.917E-7</v>
      </c>
      <c r="K59" s="43" t="s">
        <v>911</v>
      </c>
      <c r="L59" s="43" t="s">
        <v>65</v>
      </c>
      <c r="N59" s="43" t="s">
        <v>131</v>
      </c>
      <c r="O59" s="43">
        <v>213</v>
      </c>
      <c r="P59" s="43" t="s">
        <v>456</v>
      </c>
      <c r="Q59" s="43" t="s">
        <v>377</v>
      </c>
      <c r="R59" s="43" t="s">
        <v>458</v>
      </c>
      <c r="S59" s="43" t="s">
        <v>383</v>
      </c>
      <c r="T59" s="43">
        <v>10</v>
      </c>
      <c r="U59" s="43">
        <v>-26.6279</v>
      </c>
      <c r="V59" s="28">
        <v>-2.9200000000000002E-7</v>
      </c>
      <c r="W59" s="43" t="s">
        <v>911</v>
      </c>
      <c r="X59" s="43" t="s">
        <v>65</v>
      </c>
    </row>
    <row r="60" spans="2:24" x14ac:dyDescent="0.2">
      <c r="B60" s="43" t="s">
        <v>131</v>
      </c>
      <c r="C60" s="43">
        <v>216</v>
      </c>
      <c r="D60" s="43" t="s">
        <v>459</v>
      </c>
      <c r="E60" s="43" t="s">
        <v>106</v>
      </c>
      <c r="F60" s="43" t="s">
        <v>460</v>
      </c>
      <c r="G60" s="43" t="s">
        <v>381</v>
      </c>
      <c r="H60" s="43">
        <v>60</v>
      </c>
      <c r="I60" s="43">
        <v>-60.962600000000002</v>
      </c>
      <c r="J60" s="28">
        <v>-9.9999999999999995E-7</v>
      </c>
      <c r="K60" s="43" t="s">
        <v>911</v>
      </c>
      <c r="L60" s="43" t="s">
        <v>65</v>
      </c>
      <c r="N60" s="43" t="s">
        <v>131</v>
      </c>
      <c r="O60" s="43">
        <v>216</v>
      </c>
      <c r="P60" s="43" t="s">
        <v>459</v>
      </c>
      <c r="Q60" s="43" t="s">
        <v>377</v>
      </c>
      <c r="R60" s="43" t="s">
        <v>460</v>
      </c>
      <c r="S60" s="43" t="s">
        <v>381</v>
      </c>
      <c r="T60" s="43">
        <v>10</v>
      </c>
      <c r="U60" s="43">
        <v>-61.0777</v>
      </c>
      <c r="V60" s="28">
        <v>-9.9999999999999995E-7</v>
      </c>
      <c r="W60" s="43" t="s">
        <v>911</v>
      </c>
      <c r="X60" s="43" t="s">
        <v>65</v>
      </c>
    </row>
    <row r="61" spans="2:24" x14ac:dyDescent="0.2">
      <c r="B61" s="43" t="s">
        <v>131</v>
      </c>
      <c r="C61" s="43">
        <v>216</v>
      </c>
      <c r="D61" s="43" t="s">
        <v>459</v>
      </c>
      <c r="E61" s="43" t="s">
        <v>106</v>
      </c>
      <c r="F61" s="43" t="s">
        <v>461</v>
      </c>
      <c r="G61" s="43" t="s">
        <v>383</v>
      </c>
      <c r="H61" s="43">
        <v>60</v>
      </c>
      <c r="I61" s="43">
        <v>-45.830500000000001</v>
      </c>
      <c r="J61" s="28">
        <v>-3.841E-7</v>
      </c>
      <c r="K61" s="43" t="s">
        <v>911</v>
      </c>
      <c r="L61" s="43" t="s">
        <v>65</v>
      </c>
      <c r="N61" s="43" t="s">
        <v>131</v>
      </c>
      <c r="O61" s="43">
        <v>216</v>
      </c>
      <c r="P61" s="43" t="s">
        <v>459</v>
      </c>
      <c r="Q61" s="43" t="s">
        <v>377</v>
      </c>
      <c r="R61" s="43" t="s">
        <v>461</v>
      </c>
      <c r="S61" s="43" t="s">
        <v>383</v>
      </c>
      <c r="T61" s="43">
        <v>10</v>
      </c>
      <c r="U61" s="43">
        <v>-45.741599999999998</v>
      </c>
      <c r="V61" s="28">
        <v>-3.8340000000000001E-7</v>
      </c>
      <c r="W61" s="43" t="s">
        <v>911</v>
      </c>
      <c r="X61" s="43" t="s">
        <v>65</v>
      </c>
    </row>
    <row r="62" spans="2:24" x14ac:dyDescent="0.2">
      <c r="B62" s="43" t="s">
        <v>131</v>
      </c>
      <c r="C62" s="43">
        <v>219</v>
      </c>
      <c r="D62" s="43" t="s">
        <v>462</v>
      </c>
      <c r="E62" s="43" t="s">
        <v>106</v>
      </c>
      <c r="F62" s="43" t="s">
        <v>463</v>
      </c>
      <c r="G62" s="43" t="s">
        <v>381</v>
      </c>
      <c r="H62" s="43">
        <v>60</v>
      </c>
      <c r="I62" s="43">
        <v>-49.265000000000001</v>
      </c>
      <c r="J62" s="28">
        <v>-4.0999999999999999E-7</v>
      </c>
      <c r="K62" s="43" t="s">
        <v>911</v>
      </c>
      <c r="L62" s="43" t="s">
        <v>65</v>
      </c>
      <c r="N62" s="43" t="s">
        <v>131</v>
      </c>
      <c r="O62" s="43">
        <v>219</v>
      </c>
      <c r="P62" s="43" t="s">
        <v>462</v>
      </c>
      <c r="Q62" s="43" t="s">
        <v>377</v>
      </c>
      <c r="R62" s="43" t="s">
        <v>463</v>
      </c>
      <c r="S62" s="43" t="s">
        <v>381</v>
      </c>
      <c r="T62" s="43">
        <v>10</v>
      </c>
      <c r="U62" s="43">
        <v>-49.265799999999999</v>
      </c>
      <c r="V62" s="28">
        <v>-4.0999999999999999E-7</v>
      </c>
      <c r="W62" s="43" t="s">
        <v>911</v>
      </c>
      <c r="X62" s="43" t="s">
        <v>65</v>
      </c>
    </row>
    <row r="63" spans="2:24" x14ac:dyDescent="0.2">
      <c r="B63" s="43" t="s">
        <v>131</v>
      </c>
      <c r="C63" s="43">
        <v>219</v>
      </c>
      <c r="D63" s="43" t="s">
        <v>462</v>
      </c>
      <c r="E63" s="43" t="s">
        <v>106</v>
      </c>
      <c r="F63" s="43" t="s">
        <v>464</v>
      </c>
      <c r="G63" s="43" t="s">
        <v>383</v>
      </c>
      <c r="H63" s="43">
        <v>60</v>
      </c>
      <c r="I63" s="43">
        <v>-52.705500000000001</v>
      </c>
      <c r="J63" s="28">
        <v>-4.3860000000000002E-7</v>
      </c>
      <c r="K63" s="43" t="s">
        <v>911</v>
      </c>
      <c r="L63" s="43" t="s">
        <v>65</v>
      </c>
      <c r="N63" s="43" t="s">
        <v>131</v>
      </c>
      <c r="O63" s="43">
        <v>219</v>
      </c>
      <c r="P63" s="43" t="s">
        <v>462</v>
      </c>
      <c r="Q63" s="43" t="s">
        <v>377</v>
      </c>
      <c r="R63" s="43" t="s">
        <v>464</v>
      </c>
      <c r="S63" s="43" t="s">
        <v>383</v>
      </c>
      <c r="T63" s="43">
        <v>10</v>
      </c>
      <c r="U63" s="43">
        <v>-52.7194</v>
      </c>
      <c r="V63" s="28">
        <v>-4.3869999999999998E-7</v>
      </c>
      <c r="W63" s="43" t="s">
        <v>911</v>
      </c>
      <c r="X63" s="43" t="s">
        <v>65</v>
      </c>
    </row>
    <row r="64" spans="2:24" x14ac:dyDescent="0.2">
      <c r="B64" s="43" t="s">
        <v>131</v>
      </c>
      <c r="C64" s="43">
        <v>222</v>
      </c>
      <c r="D64" s="43" t="s">
        <v>465</v>
      </c>
      <c r="E64" s="43" t="s">
        <v>106</v>
      </c>
      <c r="F64" s="43" t="s">
        <v>466</v>
      </c>
      <c r="G64" s="43" t="s">
        <v>381</v>
      </c>
      <c r="H64" s="43">
        <v>60</v>
      </c>
      <c r="I64" s="43">
        <v>-49.1541</v>
      </c>
      <c r="J64" s="28">
        <v>-4.0900000000000002E-7</v>
      </c>
      <c r="K64" s="43" t="s">
        <v>911</v>
      </c>
      <c r="L64" s="43" t="s">
        <v>65</v>
      </c>
      <c r="N64" s="43" t="s">
        <v>131</v>
      </c>
      <c r="O64" s="43">
        <v>222</v>
      </c>
      <c r="P64" s="43" t="s">
        <v>465</v>
      </c>
      <c r="Q64" s="43" t="s">
        <v>377</v>
      </c>
      <c r="R64" s="43" t="s">
        <v>466</v>
      </c>
      <c r="S64" s="43" t="s">
        <v>381</v>
      </c>
      <c r="T64" s="43">
        <v>10</v>
      </c>
      <c r="U64" s="43">
        <v>-49.173999999999999</v>
      </c>
      <c r="V64" s="28">
        <v>-4.0919999999999998E-7</v>
      </c>
      <c r="W64" s="43" t="s">
        <v>911</v>
      </c>
      <c r="X64" s="43" t="s">
        <v>65</v>
      </c>
    </row>
    <row r="65" spans="2:24" x14ac:dyDescent="0.2">
      <c r="B65" s="43" t="s">
        <v>131</v>
      </c>
      <c r="C65" s="43">
        <v>222</v>
      </c>
      <c r="D65" s="43" t="s">
        <v>465</v>
      </c>
      <c r="E65" s="43" t="s">
        <v>106</v>
      </c>
      <c r="F65" s="43" t="s">
        <v>467</v>
      </c>
      <c r="G65" s="43" t="s">
        <v>383</v>
      </c>
      <c r="H65" s="43">
        <v>60</v>
      </c>
      <c r="I65" s="43">
        <v>-52.847700000000003</v>
      </c>
      <c r="J65" s="28">
        <v>-4.3980000000000001E-7</v>
      </c>
      <c r="K65" s="43" t="s">
        <v>911</v>
      </c>
      <c r="L65" s="43" t="s">
        <v>65</v>
      </c>
      <c r="N65" s="43" t="s">
        <v>131</v>
      </c>
      <c r="O65" s="43">
        <v>222</v>
      </c>
      <c r="P65" s="43" t="s">
        <v>465</v>
      </c>
      <c r="Q65" s="43" t="s">
        <v>377</v>
      </c>
      <c r="R65" s="43" t="s">
        <v>467</v>
      </c>
      <c r="S65" s="43" t="s">
        <v>383</v>
      </c>
      <c r="T65" s="43">
        <v>10</v>
      </c>
      <c r="U65" s="43">
        <v>-52.850499999999997</v>
      </c>
      <c r="V65" s="28">
        <v>-4.3980000000000001E-7</v>
      </c>
      <c r="W65" s="43" t="s">
        <v>911</v>
      </c>
      <c r="X65" s="43" t="s">
        <v>65</v>
      </c>
    </row>
    <row r="66" spans="2:24" x14ac:dyDescent="0.2">
      <c r="B66" s="43" t="s">
        <v>131</v>
      </c>
      <c r="C66" s="43">
        <v>225</v>
      </c>
      <c r="D66" s="43" t="s">
        <v>468</v>
      </c>
      <c r="E66" s="43" t="s">
        <v>106</v>
      </c>
      <c r="F66" s="43" t="s">
        <v>469</v>
      </c>
      <c r="G66" s="43" t="s">
        <v>381</v>
      </c>
      <c r="H66" s="43">
        <v>60</v>
      </c>
      <c r="I66" s="43">
        <v>-62.125599999999999</v>
      </c>
      <c r="J66" s="28">
        <v>-9.9999999999999995E-7</v>
      </c>
      <c r="K66" s="43" t="s">
        <v>911</v>
      </c>
      <c r="L66" s="43" t="s">
        <v>65</v>
      </c>
      <c r="N66" s="43" t="s">
        <v>131</v>
      </c>
      <c r="O66" s="43">
        <v>225</v>
      </c>
      <c r="P66" s="43" t="s">
        <v>468</v>
      </c>
      <c r="Q66" s="43" t="s">
        <v>377</v>
      </c>
      <c r="R66" s="43" t="s">
        <v>469</v>
      </c>
      <c r="S66" s="43" t="s">
        <v>381</v>
      </c>
      <c r="T66" s="43">
        <v>10</v>
      </c>
      <c r="U66" s="43">
        <v>-62.242600000000003</v>
      </c>
      <c r="V66" s="28">
        <v>-9.9999999999999995E-7</v>
      </c>
      <c r="W66" s="43" t="s">
        <v>911</v>
      </c>
      <c r="X66" s="43" t="s">
        <v>65</v>
      </c>
    </row>
    <row r="67" spans="2:24" x14ac:dyDescent="0.2">
      <c r="B67" s="43" t="s">
        <v>131</v>
      </c>
      <c r="C67" s="43">
        <v>225</v>
      </c>
      <c r="D67" s="43" t="s">
        <v>468</v>
      </c>
      <c r="E67" s="43" t="s">
        <v>106</v>
      </c>
      <c r="F67" s="43" t="s">
        <v>470</v>
      </c>
      <c r="G67" s="43" t="s">
        <v>383</v>
      </c>
      <c r="H67" s="43">
        <v>60</v>
      </c>
      <c r="I67" s="43">
        <v>-46.553400000000003</v>
      </c>
      <c r="J67" s="28">
        <v>-3.9019999999999999E-7</v>
      </c>
      <c r="K67" s="43" t="s">
        <v>911</v>
      </c>
      <c r="L67" s="43" t="s">
        <v>65</v>
      </c>
      <c r="N67" s="43" t="s">
        <v>131</v>
      </c>
      <c r="O67" s="43">
        <v>225</v>
      </c>
      <c r="P67" s="43" t="s">
        <v>468</v>
      </c>
      <c r="Q67" s="43" t="s">
        <v>377</v>
      </c>
      <c r="R67" s="43" t="s">
        <v>470</v>
      </c>
      <c r="S67" s="43" t="s">
        <v>383</v>
      </c>
      <c r="T67" s="43">
        <v>10</v>
      </c>
      <c r="U67" s="43">
        <v>-46.430999999999997</v>
      </c>
      <c r="V67" s="28">
        <v>-3.8910000000000001E-7</v>
      </c>
      <c r="W67" s="43" t="s">
        <v>911</v>
      </c>
      <c r="X67" s="43" t="s">
        <v>65</v>
      </c>
    </row>
    <row r="68" spans="2:24" x14ac:dyDescent="0.2">
      <c r="B68" s="43" t="s">
        <v>131</v>
      </c>
      <c r="C68" s="43">
        <v>228</v>
      </c>
      <c r="D68" s="43" t="s">
        <v>471</v>
      </c>
      <c r="E68" s="43" t="s">
        <v>106</v>
      </c>
      <c r="F68" s="43" t="s">
        <v>472</v>
      </c>
      <c r="G68" s="43" t="s">
        <v>381</v>
      </c>
      <c r="H68" s="43">
        <v>60</v>
      </c>
      <c r="I68" s="43">
        <v>-36.719700000000003</v>
      </c>
      <c r="J68" s="28">
        <v>-4.0270000000000003E-7</v>
      </c>
      <c r="K68" s="43" t="s">
        <v>911</v>
      </c>
      <c r="L68" s="43" t="s">
        <v>65</v>
      </c>
      <c r="N68" s="43" t="s">
        <v>131</v>
      </c>
      <c r="O68" s="43">
        <v>228</v>
      </c>
      <c r="P68" s="43" t="s">
        <v>471</v>
      </c>
      <c r="Q68" s="43" t="s">
        <v>377</v>
      </c>
      <c r="R68" s="43" t="s">
        <v>472</v>
      </c>
      <c r="S68" s="43" t="s">
        <v>381</v>
      </c>
      <c r="T68" s="43">
        <v>10</v>
      </c>
      <c r="U68" s="43">
        <v>-36.720799999999997</v>
      </c>
      <c r="V68" s="28">
        <v>-4.0270000000000003E-7</v>
      </c>
      <c r="W68" s="43" t="s">
        <v>911</v>
      </c>
      <c r="X68" s="43" t="s">
        <v>65</v>
      </c>
    </row>
    <row r="69" spans="2:24" x14ac:dyDescent="0.2">
      <c r="B69" s="43" t="s">
        <v>131</v>
      </c>
      <c r="C69" s="43">
        <v>228</v>
      </c>
      <c r="D69" s="43" t="s">
        <v>471</v>
      </c>
      <c r="E69" s="43" t="s">
        <v>106</v>
      </c>
      <c r="F69" s="43" t="s">
        <v>473</v>
      </c>
      <c r="G69" s="43" t="s">
        <v>383</v>
      </c>
      <c r="H69" s="43">
        <v>60</v>
      </c>
      <c r="I69" s="43">
        <v>-31.5214</v>
      </c>
      <c r="J69" s="28">
        <v>-3.4569999999999998E-7</v>
      </c>
      <c r="K69" s="43" t="s">
        <v>911</v>
      </c>
      <c r="L69" s="43" t="s">
        <v>65</v>
      </c>
      <c r="N69" s="43" t="s">
        <v>131</v>
      </c>
      <c r="O69" s="43">
        <v>228</v>
      </c>
      <c r="P69" s="43" t="s">
        <v>471</v>
      </c>
      <c r="Q69" s="43" t="s">
        <v>377</v>
      </c>
      <c r="R69" s="43" t="s">
        <v>473</v>
      </c>
      <c r="S69" s="43" t="s">
        <v>383</v>
      </c>
      <c r="T69" s="43">
        <v>10</v>
      </c>
      <c r="U69" s="43">
        <v>-31.4084</v>
      </c>
      <c r="V69" s="28">
        <v>-3.4439999999999999E-7</v>
      </c>
      <c r="W69" s="43" t="s">
        <v>911</v>
      </c>
      <c r="X69" s="43" t="s">
        <v>65</v>
      </c>
    </row>
    <row r="70" spans="2:24" x14ac:dyDescent="0.2">
      <c r="B70" s="43" t="s">
        <v>131</v>
      </c>
      <c r="C70" s="43">
        <v>244</v>
      </c>
      <c r="D70" s="43" t="s">
        <v>474</v>
      </c>
      <c r="E70" s="43" t="s">
        <v>106</v>
      </c>
      <c r="F70" s="43" t="s">
        <v>475</v>
      </c>
      <c r="G70" s="43" t="s">
        <v>381</v>
      </c>
      <c r="H70" s="43">
        <v>60</v>
      </c>
      <c r="I70" s="43">
        <v>18.201899999999998</v>
      </c>
      <c r="J70" s="28">
        <v>2.082E-7</v>
      </c>
      <c r="K70" s="43" t="s">
        <v>911</v>
      </c>
      <c r="L70" s="43" t="s">
        <v>65</v>
      </c>
      <c r="N70" s="43" t="s">
        <v>131</v>
      </c>
      <c r="O70" s="43">
        <v>244</v>
      </c>
      <c r="P70" s="43" t="s">
        <v>474</v>
      </c>
      <c r="Q70" s="43" t="s">
        <v>377</v>
      </c>
      <c r="R70" s="43" t="s">
        <v>475</v>
      </c>
      <c r="S70" s="43" t="s">
        <v>381</v>
      </c>
      <c r="T70" s="43">
        <v>10</v>
      </c>
      <c r="U70" s="43">
        <v>17.670000000000002</v>
      </c>
      <c r="V70" s="28">
        <v>2.0209999999999999E-7</v>
      </c>
      <c r="W70" s="43" t="s">
        <v>911</v>
      </c>
      <c r="X70" s="43" t="s">
        <v>65</v>
      </c>
    </row>
    <row r="71" spans="2:24" x14ac:dyDescent="0.2">
      <c r="B71" s="43" t="s">
        <v>131</v>
      </c>
      <c r="C71" s="43">
        <v>244</v>
      </c>
      <c r="D71" s="43" t="s">
        <v>474</v>
      </c>
      <c r="E71" s="43" t="s">
        <v>106</v>
      </c>
      <c r="F71" s="43" t="s">
        <v>476</v>
      </c>
      <c r="G71" s="43" t="s">
        <v>383</v>
      </c>
      <c r="H71" s="43">
        <v>60</v>
      </c>
      <c r="I71" s="43">
        <v>-46.223399999999998</v>
      </c>
      <c r="J71" s="28">
        <v>-9.9999999999999995E-7</v>
      </c>
      <c r="K71" s="43" t="s">
        <v>911</v>
      </c>
      <c r="L71" s="43" t="s">
        <v>65</v>
      </c>
      <c r="N71" s="43" t="s">
        <v>131</v>
      </c>
      <c r="O71" s="43">
        <v>244</v>
      </c>
      <c r="P71" s="43" t="s">
        <v>474</v>
      </c>
      <c r="Q71" s="43" t="s">
        <v>377</v>
      </c>
      <c r="R71" s="43" t="s">
        <v>476</v>
      </c>
      <c r="S71" s="43" t="s">
        <v>383</v>
      </c>
      <c r="T71" s="43">
        <v>10</v>
      </c>
      <c r="U71" s="43">
        <v>-45.707599999999999</v>
      </c>
      <c r="V71" s="28">
        <v>-9.9999999999999995E-7</v>
      </c>
      <c r="W71" s="43" t="s">
        <v>911</v>
      </c>
      <c r="X71" s="43" t="s">
        <v>65</v>
      </c>
    </row>
    <row r="72" spans="2:24" x14ac:dyDescent="0.2">
      <c r="B72" s="43" t="s">
        <v>131</v>
      </c>
      <c r="C72" s="43">
        <v>245</v>
      </c>
      <c r="D72" s="43" t="s">
        <v>477</v>
      </c>
      <c r="E72" s="43" t="s">
        <v>106</v>
      </c>
      <c r="F72" s="43" t="s">
        <v>478</v>
      </c>
      <c r="G72" s="43" t="s">
        <v>381</v>
      </c>
      <c r="H72" s="43">
        <v>60</v>
      </c>
      <c r="I72" s="43">
        <v>17.9023</v>
      </c>
      <c r="J72" s="28">
        <v>1.9369999999999999E-7</v>
      </c>
      <c r="K72" s="43" t="s">
        <v>911</v>
      </c>
      <c r="L72" s="43" t="s">
        <v>65</v>
      </c>
      <c r="N72" s="43" t="s">
        <v>131</v>
      </c>
      <c r="O72" s="43">
        <v>245</v>
      </c>
      <c r="P72" s="43" t="s">
        <v>477</v>
      </c>
      <c r="Q72" s="43" t="s">
        <v>377</v>
      </c>
      <c r="R72" s="43" t="s">
        <v>478</v>
      </c>
      <c r="S72" s="43" t="s">
        <v>381</v>
      </c>
      <c r="T72" s="43">
        <v>10</v>
      </c>
      <c r="U72" s="43">
        <v>17.404699999999998</v>
      </c>
      <c r="V72" s="28">
        <v>1.8830000000000001E-7</v>
      </c>
      <c r="W72" s="43" t="s">
        <v>911</v>
      </c>
      <c r="X72" s="43" t="s">
        <v>65</v>
      </c>
    </row>
    <row r="73" spans="2:24" x14ac:dyDescent="0.2">
      <c r="B73" s="43" t="s">
        <v>131</v>
      </c>
      <c r="C73" s="43">
        <v>245</v>
      </c>
      <c r="D73" s="43" t="s">
        <v>477</v>
      </c>
      <c r="E73" s="43" t="s">
        <v>106</v>
      </c>
      <c r="F73" s="43" t="s">
        <v>479</v>
      </c>
      <c r="G73" s="43" t="s">
        <v>383</v>
      </c>
      <c r="H73" s="43">
        <v>60</v>
      </c>
      <c r="I73" s="43">
        <v>-43.5989</v>
      </c>
      <c r="J73" s="28">
        <v>-4.7179999999999998E-7</v>
      </c>
      <c r="K73" s="43" t="s">
        <v>911</v>
      </c>
      <c r="L73" s="43" t="s">
        <v>65</v>
      </c>
      <c r="N73" s="43" t="s">
        <v>131</v>
      </c>
      <c r="O73" s="43">
        <v>245</v>
      </c>
      <c r="P73" s="43" t="s">
        <v>477</v>
      </c>
      <c r="Q73" s="43" t="s">
        <v>377</v>
      </c>
      <c r="R73" s="43" t="s">
        <v>479</v>
      </c>
      <c r="S73" s="43" t="s">
        <v>383</v>
      </c>
      <c r="T73" s="43">
        <v>10</v>
      </c>
      <c r="U73" s="43">
        <v>-43.065300000000001</v>
      </c>
      <c r="V73" s="28">
        <v>-4.6600000000000002E-7</v>
      </c>
      <c r="W73" s="43" t="s">
        <v>911</v>
      </c>
      <c r="X73" s="43" t="s">
        <v>65</v>
      </c>
    </row>
    <row r="74" spans="2:24" x14ac:dyDescent="0.2">
      <c r="B74" s="43" t="s">
        <v>131</v>
      </c>
      <c r="C74" s="43">
        <v>246</v>
      </c>
      <c r="D74" s="43" t="s">
        <v>477</v>
      </c>
      <c r="E74" s="43" t="s">
        <v>106</v>
      </c>
      <c r="F74" s="43" t="s">
        <v>480</v>
      </c>
      <c r="G74" s="43" t="s">
        <v>381</v>
      </c>
      <c r="H74" s="43">
        <v>60</v>
      </c>
      <c r="I74" s="43">
        <v>24.1068</v>
      </c>
      <c r="J74" s="28">
        <v>2.4600000000000001E-7</v>
      </c>
      <c r="K74" s="43" t="s">
        <v>911</v>
      </c>
      <c r="L74" s="43" t="s">
        <v>65</v>
      </c>
      <c r="N74" s="43" t="s">
        <v>131</v>
      </c>
      <c r="O74" s="43">
        <v>246</v>
      </c>
      <c r="P74" s="43" t="s">
        <v>477</v>
      </c>
      <c r="Q74" s="43" t="s">
        <v>377</v>
      </c>
      <c r="R74" s="43" t="s">
        <v>480</v>
      </c>
      <c r="S74" s="43" t="s">
        <v>381</v>
      </c>
      <c r="T74" s="43">
        <v>10</v>
      </c>
      <c r="U74" s="43">
        <v>23.468</v>
      </c>
      <c r="V74" s="28">
        <v>2.3939999999999999E-7</v>
      </c>
      <c r="W74" s="43" t="s">
        <v>911</v>
      </c>
      <c r="X74" s="43" t="s">
        <v>65</v>
      </c>
    </row>
    <row r="75" spans="2:24" x14ac:dyDescent="0.2">
      <c r="B75" s="43" t="s">
        <v>131</v>
      </c>
      <c r="C75" s="43">
        <v>246</v>
      </c>
      <c r="D75" s="43" t="s">
        <v>477</v>
      </c>
      <c r="E75" s="43" t="s">
        <v>106</v>
      </c>
      <c r="F75" s="43" t="s">
        <v>481</v>
      </c>
      <c r="G75" s="43" t="s">
        <v>383</v>
      </c>
      <c r="H75" s="43">
        <v>60</v>
      </c>
      <c r="I75" s="43">
        <v>-44.237000000000002</v>
      </c>
      <c r="J75" s="28">
        <v>-4.5130000000000002E-7</v>
      </c>
      <c r="K75" s="43" t="s">
        <v>911</v>
      </c>
      <c r="L75" s="43" t="s">
        <v>65</v>
      </c>
      <c r="N75" s="43" t="s">
        <v>131</v>
      </c>
      <c r="O75" s="43">
        <v>246</v>
      </c>
      <c r="P75" s="43" t="s">
        <v>477</v>
      </c>
      <c r="Q75" s="43" t="s">
        <v>377</v>
      </c>
      <c r="R75" s="43" t="s">
        <v>481</v>
      </c>
      <c r="S75" s="43" t="s">
        <v>383</v>
      </c>
      <c r="T75" s="43">
        <v>10</v>
      </c>
      <c r="U75" s="43">
        <v>-43.602699999999999</v>
      </c>
      <c r="V75" s="28">
        <v>-4.4490000000000002E-7</v>
      </c>
      <c r="W75" s="43" t="s">
        <v>911</v>
      </c>
      <c r="X75" s="43" t="s">
        <v>65</v>
      </c>
    </row>
    <row r="76" spans="2:24" x14ac:dyDescent="0.2">
      <c r="B76" s="43" t="s">
        <v>131</v>
      </c>
      <c r="C76" s="43">
        <v>247</v>
      </c>
      <c r="D76" s="43" t="s">
        <v>477</v>
      </c>
      <c r="E76" s="43" t="s">
        <v>106</v>
      </c>
      <c r="F76" s="43" t="s">
        <v>482</v>
      </c>
      <c r="G76" s="43" t="s">
        <v>381</v>
      </c>
      <c r="H76" s="43">
        <v>60</v>
      </c>
      <c r="I76" s="43">
        <v>20.669699999999999</v>
      </c>
      <c r="J76" s="28">
        <v>2.237E-7</v>
      </c>
      <c r="K76" s="43" t="s">
        <v>911</v>
      </c>
      <c r="L76" s="43" t="s">
        <v>65</v>
      </c>
      <c r="N76" s="43" t="s">
        <v>131</v>
      </c>
      <c r="O76" s="43">
        <v>247</v>
      </c>
      <c r="P76" s="43" t="s">
        <v>477</v>
      </c>
      <c r="Q76" s="43" t="s">
        <v>377</v>
      </c>
      <c r="R76" s="43" t="s">
        <v>482</v>
      </c>
      <c r="S76" s="43" t="s">
        <v>381</v>
      </c>
      <c r="T76" s="43">
        <v>10</v>
      </c>
      <c r="U76" s="43">
        <v>20.035699999999999</v>
      </c>
      <c r="V76" s="28">
        <v>2.1680000000000001E-7</v>
      </c>
      <c r="W76" s="43" t="s">
        <v>911</v>
      </c>
      <c r="X76" s="43" t="s">
        <v>65</v>
      </c>
    </row>
    <row r="77" spans="2:24" x14ac:dyDescent="0.2">
      <c r="B77" s="43" t="s">
        <v>131</v>
      </c>
      <c r="C77" s="43">
        <v>247</v>
      </c>
      <c r="D77" s="43" t="s">
        <v>477</v>
      </c>
      <c r="E77" s="43" t="s">
        <v>106</v>
      </c>
      <c r="F77" s="43" t="s">
        <v>483</v>
      </c>
      <c r="G77" s="43" t="s">
        <v>383</v>
      </c>
      <c r="H77" s="43">
        <v>60</v>
      </c>
      <c r="I77" s="43">
        <v>-46.0623</v>
      </c>
      <c r="J77" s="28">
        <v>-4.9849999999999997E-7</v>
      </c>
      <c r="K77" s="43" t="s">
        <v>911</v>
      </c>
      <c r="L77" s="43" t="s">
        <v>65</v>
      </c>
      <c r="N77" s="43" t="s">
        <v>131</v>
      </c>
      <c r="O77" s="43">
        <v>247</v>
      </c>
      <c r="P77" s="43" t="s">
        <v>477</v>
      </c>
      <c r="Q77" s="43" t="s">
        <v>377</v>
      </c>
      <c r="R77" s="43" t="s">
        <v>483</v>
      </c>
      <c r="S77" s="43" t="s">
        <v>383</v>
      </c>
      <c r="T77" s="43">
        <v>10</v>
      </c>
      <c r="U77" s="43">
        <v>-45.432600000000001</v>
      </c>
      <c r="V77" s="28">
        <v>-4.9159999999999998E-7</v>
      </c>
      <c r="W77" s="43" t="s">
        <v>911</v>
      </c>
      <c r="X77" s="43" t="s">
        <v>65</v>
      </c>
    </row>
    <row r="78" spans="2:24" x14ac:dyDescent="0.2">
      <c r="B78" s="43" t="s">
        <v>131</v>
      </c>
      <c r="C78" s="43">
        <v>248</v>
      </c>
      <c r="D78" s="43" t="s">
        <v>484</v>
      </c>
      <c r="E78" s="43" t="s">
        <v>106</v>
      </c>
      <c r="F78" s="43" t="s">
        <v>485</v>
      </c>
      <c r="G78" s="43" t="s">
        <v>381</v>
      </c>
      <c r="H78" s="43">
        <v>60</v>
      </c>
      <c r="I78" s="43">
        <v>9.6583000000000006</v>
      </c>
      <c r="J78" s="28">
        <v>1.105E-7</v>
      </c>
      <c r="K78" s="43" t="s">
        <v>911</v>
      </c>
      <c r="L78" s="43" t="s">
        <v>65</v>
      </c>
      <c r="N78" s="43" t="s">
        <v>131</v>
      </c>
      <c r="O78" s="43">
        <v>248</v>
      </c>
      <c r="P78" s="43" t="s">
        <v>484</v>
      </c>
      <c r="Q78" s="43" t="s">
        <v>377</v>
      </c>
      <c r="R78" s="43" t="s">
        <v>485</v>
      </c>
      <c r="S78" s="43" t="s">
        <v>381</v>
      </c>
      <c r="T78" s="43">
        <v>10</v>
      </c>
      <c r="U78" s="43">
        <v>9.1425999999999998</v>
      </c>
      <c r="V78" s="28">
        <v>1.046E-7</v>
      </c>
      <c r="W78" s="43" t="s">
        <v>911</v>
      </c>
      <c r="X78" s="43" t="s">
        <v>65</v>
      </c>
    </row>
    <row r="79" spans="2:24" x14ac:dyDescent="0.2">
      <c r="B79" s="43" t="s">
        <v>131</v>
      </c>
      <c r="C79" s="43">
        <v>248</v>
      </c>
      <c r="D79" s="43" t="s">
        <v>484</v>
      </c>
      <c r="E79" s="43" t="s">
        <v>106</v>
      </c>
      <c r="F79" s="43" t="s">
        <v>486</v>
      </c>
      <c r="G79" s="43" t="s">
        <v>383</v>
      </c>
      <c r="H79" s="43">
        <v>60</v>
      </c>
      <c r="I79" s="43">
        <v>-36.015500000000003</v>
      </c>
      <c r="J79" s="28">
        <v>-4.1199999999999998E-7</v>
      </c>
      <c r="K79" s="43" t="s">
        <v>911</v>
      </c>
      <c r="L79" s="43" t="s">
        <v>65</v>
      </c>
      <c r="N79" s="43" t="s">
        <v>131</v>
      </c>
      <c r="O79" s="43">
        <v>248</v>
      </c>
      <c r="P79" s="43" t="s">
        <v>484</v>
      </c>
      <c r="Q79" s="43" t="s">
        <v>377</v>
      </c>
      <c r="R79" s="43" t="s">
        <v>486</v>
      </c>
      <c r="S79" s="43" t="s">
        <v>383</v>
      </c>
      <c r="T79" s="43">
        <v>10</v>
      </c>
      <c r="U79" s="43">
        <v>-35.531300000000002</v>
      </c>
      <c r="V79" s="28">
        <v>-4.0649999999999999E-7</v>
      </c>
      <c r="W79" s="43" t="s">
        <v>911</v>
      </c>
      <c r="X79" s="43" t="s">
        <v>65</v>
      </c>
    </row>
    <row r="80" spans="2:24" x14ac:dyDescent="0.2">
      <c r="B80" s="43" t="s">
        <v>180</v>
      </c>
      <c r="C80" s="43">
        <v>291</v>
      </c>
      <c r="D80" s="43" t="s">
        <v>487</v>
      </c>
      <c r="E80" s="43" t="s">
        <v>106</v>
      </c>
      <c r="F80" s="43" t="s">
        <v>488</v>
      </c>
      <c r="G80" s="43" t="s">
        <v>381</v>
      </c>
      <c r="H80" s="43">
        <v>60</v>
      </c>
      <c r="I80" s="43">
        <v>31.436</v>
      </c>
      <c r="J80" s="28">
        <v>3.2230000000000002E-7</v>
      </c>
      <c r="K80" s="43" t="s">
        <v>911</v>
      </c>
      <c r="L80" s="43" t="s">
        <v>65</v>
      </c>
      <c r="N80" s="43" t="s">
        <v>180</v>
      </c>
      <c r="O80" s="43">
        <v>291</v>
      </c>
      <c r="P80" s="43" t="s">
        <v>487</v>
      </c>
      <c r="Q80" s="43" t="s">
        <v>377</v>
      </c>
      <c r="R80" s="43" t="s">
        <v>488</v>
      </c>
      <c r="S80" s="43" t="s">
        <v>381</v>
      </c>
      <c r="T80" s="43">
        <v>10</v>
      </c>
      <c r="U80" s="43">
        <v>30.625900000000001</v>
      </c>
      <c r="V80" s="28">
        <v>3.1390000000000002E-7</v>
      </c>
      <c r="W80" s="43" t="s">
        <v>911</v>
      </c>
      <c r="X80" s="43" t="s">
        <v>65</v>
      </c>
    </row>
    <row r="81" spans="2:24" x14ac:dyDescent="0.2">
      <c r="B81" s="43" t="s">
        <v>180</v>
      </c>
      <c r="C81" s="43">
        <v>291</v>
      </c>
      <c r="D81" s="43" t="s">
        <v>487</v>
      </c>
      <c r="E81" s="43" t="s">
        <v>106</v>
      </c>
      <c r="F81" s="43" t="s">
        <v>489</v>
      </c>
      <c r="G81" s="43" t="s">
        <v>383</v>
      </c>
      <c r="H81" s="43">
        <v>60</v>
      </c>
      <c r="I81" s="43">
        <v>-73.728200000000001</v>
      </c>
      <c r="J81" s="28">
        <v>-9.9999999999999995E-7</v>
      </c>
      <c r="K81" s="43" t="s">
        <v>911</v>
      </c>
      <c r="L81" s="43" t="s">
        <v>65</v>
      </c>
      <c r="N81" s="43" t="s">
        <v>180</v>
      </c>
      <c r="O81" s="43">
        <v>291</v>
      </c>
      <c r="P81" s="43" t="s">
        <v>487</v>
      </c>
      <c r="Q81" s="43" t="s">
        <v>377</v>
      </c>
      <c r="R81" s="43" t="s">
        <v>489</v>
      </c>
      <c r="S81" s="43" t="s">
        <v>383</v>
      </c>
      <c r="T81" s="43">
        <v>10</v>
      </c>
      <c r="U81" s="43">
        <v>-72.944599999999994</v>
      </c>
      <c r="V81" s="28">
        <v>-9.9999999999999995E-7</v>
      </c>
      <c r="W81" s="43" t="s">
        <v>911</v>
      </c>
      <c r="X81" s="43" t="s">
        <v>65</v>
      </c>
    </row>
    <row r="82" spans="2:24" x14ac:dyDescent="0.2">
      <c r="B82" s="43" t="s">
        <v>180</v>
      </c>
      <c r="C82" s="43">
        <v>292</v>
      </c>
      <c r="D82" s="43" t="s">
        <v>490</v>
      </c>
      <c r="E82" s="43" t="s">
        <v>106</v>
      </c>
      <c r="F82" s="43" t="s">
        <v>491</v>
      </c>
      <c r="G82" s="43" t="s">
        <v>381</v>
      </c>
      <c r="H82" s="43">
        <v>60</v>
      </c>
      <c r="I82" s="43">
        <v>36.701999999999998</v>
      </c>
      <c r="J82" s="28">
        <v>3.262E-7</v>
      </c>
      <c r="K82" s="43" t="s">
        <v>911</v>
      </c>
      <c r="L82" s="43" t="s">
        <v>65</v>
      </c>
      <c r="N82" s="43" t="s">
        <v>180</v>
      </c>
      <c r="O82" s="43">
        <v>292</v>
      </c>
      <c r="P82" s="43" t="s">
        <v>490</v>
      </c>
      <c r="Q82" s="43" t="s">
        <v>377</v>
      </c>
      <c r="R82" s="43" t="s">
        <v>491</v>
      </c>
      <c r="S82" s="43" t="s">
        <v>381</v>
      </c>
      <c r="T82" s="43">
        <v>10</v>
      </c>
      <c r="U82" s="43">
        <v>35.872</v>
      </c>
      <c r="V82" s="28">
        <v>3.1889999999999998E-7</v>
      </c>
      <c r="W82" s="43" t="s">
        <v>911</v>
      </c>
      <c r="X82" s="43" t="s">
        <v>65</v>
      </c>
    </row>
    <row r="83" spans="2:24" x14ac:dyDescent="0.2">
      <c r="B83" s="43" t="s">
        <v>180</v>
      </c>
      <c r="C83" s="43">
        <v>292</v>
      </c>
      <c r="D83" s="43" t="s">
        <v>490</v>
      </c>
      <c r="E83" s="43" t="s">
        <v>106</v>
      </c>
      <c r="F83" s="43" t="s">
        <v>492</v>
      </c>
      <c r="G83" s="43" t="s">
        <v>383</v>
      </c>
      <c r="H83" s="43">
        <v>60</v>
      </c>
      <c r="I83" s="43">
        <v>-70.268199999999993</v>
      </c>
      <c r="J83" s="28">
        <v>-9.9999999999999995E-7</v>
      </c>
      <c r="K83" s="43" t="s">
        <v>911</v>
      </c>
      <c r="L83" s="43" t="s">
        <v>65</v>
      </c>
      <c r="N83" s="43" t="s">
        <v>180</v>
      </c>
      <c r="O83" s="43">
        <v>292</v>
      </c>
      <c r="P83" s="43" t="s">
        <v>490</v>
      </c>
      <c r="Q83" s="43" t="s">
        <v>377</v>
      </c>
      <c r="R83" s="43" t="s">
        <v>492</v>
      </c>
      <c r="S83" s="43" t="s">
        <v>383</v>
      </c>
      <c r="T83" s="43">
        <v>10</v>
      </c>
      <c r="U83" s="43">
        <v>-69.464399999999998</v>
      </c>
      <c r="V83" s="28">
        <v>-9.9999999999999995E-7</v>
      </c>
      <c r="W83" s="43" t="s">
        <v>911</v>
      </c>
      <c r="X83" s="43" t="s">
        <v>65</v>
      </c>
    </row>
    <row r="84" spans="2:24" x14ac:dyDescent="0.2">
      <c r="B84" s="43" t="s">
        <v>180</v>
      </c>
      <c r="C84" s="43">
        <v>293</v>
      </c>
      <c r="D84" s="43" t="s">
        <v>490</v>
      </c>
      <c r="E84" s="43" t="s">
        <v>106</v>
      </c>
      <c r="F84" s="43" t="s">
        <v>493</v>
      </c>
      <c r="G84" s="43" t="s">
        <v>381</v>
      </c>
      <c r="H84" s="43">
        <v>60</v>
      </c>
      <c r="I84" s="43">
        <v>40.181600000000003</v>
      </c>
      <c r="J84" s="28">
        <v>3.368E-7</v>
      </c>
      <c r="K84" s="43" t="s">
        <v>911</v>
      </c>
      <c r="L84" s="43" t="s">
        <v>65</v>
      </c>
      <c r="N84" s="43" t="s">
        <v>180</v>
      </c>
      <c r="O84" s="43">
        <v>293</v>
      </c>
      <c r="P84" s="43" t="s">
        <v>490</v>
      </c>
      <c r="Q84" s="43" t="s">
        <v>377</v>
      </c>
      <c r="R84" s="43" t="s">
        <v>493</v>
      </c>
      <c r="S84" s="43" t="s">
        <v>381</v>
      </c>
      <c r="T84" s="43">
        <v>10</v>
      </c>
      <c r="U84" s="43">
        <v>39.293799999999997</v>
      </c>
      <c r="V84" s="28">
        <v>3.2930000000000002E-7</v>
      </c>
      <c r="W84" s="43" t="s">
        <v>911</v>
      </c>
      <c r="X84" s="43" t="s">
        <v>65</v>
      </c>
    </row>
    <row r="85" spans="2:24" x14ac:dyDescent="0.2">
      <c r="B85" s="43" t="s">
        <v>180</v>
      </c>
      <c r="C85" s="43">
        <v>293</v>
      </c>
      <c r="D85" s="43" t="s">
        <v>490</v>
      </c>
      <c r="E85" s="43" t="s">
        <v>106</v>
      </c>
      <c r="F85" s="43" t="s">
        <v>494</v>
      </c>
      <c r="G85" s="43" t="s">
        <v>383</v>
      </c>
      <c r="H85" s="43">
        <v>60</v>
      </c>
      <c r="I85" s="43">
        <v>-69.980099999999993</v>
      </c>
      <c r="J85" s="28">
        <v>-9.9999999999999995E-7</v>
      </c>
      <c r="K85" s="43" t="s">
        <v>911</v>
      </c>
      <c r="L85" s="43" t="s">
        <v>65</v>
      </c>
      <c r="N85" s="43" t="s">
        <v>180</v>
      </c>
      <c r="O85" s="43">
        <v>293</v>
      </c>
      <c r="P85" s="43" t="s">
        <v>490</v>
      </c>
      <c r="Q85" s="43" t="s">
        <v>377</v>
      </c>
      <c r="R85" s="43" t="s">
        <v>494</v>
      </c>
      <c r="S85" s="43" t="s">
        <v>383</v>
      </c>
      <c r="T85" s="43">
        <v>10</v>
      </c>
      <c r="U85" s="43">
        <v>-69.097499999999997</v>
      </c>
      <c r="V85" s="28">
        <v>-9.9999999999999995E-7</v>
      </c>
      <c r="W85" s="43" t="s">
        <v>911</v>
      </c>
      <c r="X85" s="43" t="s">
        <v>65</v>
      </c>
    </row>
    <row r="86" spans="2:24" x14ac:dyDescent="0.2">
      <c r="B86" s="43" t="s">
        <v>180</v>
      </c>
      <c r="C86" s="43">
        <v>294</v>
      </c>
      <c r="D86" s="43" t="s">
        <v>490</v>
      </c>
      <c r="E86" s="43" t="s">
        <v>106</v>
      </c>
      <c r="F86" s="43" t="s">
        <v>495</v>
      </c>
      <c r="G86" s="43" t="s">
        <v>381</v>
      </c>
      <c r="H86" s="43">
        <v>60</v>
      </c>
      <c r="I86" s="43">
        <v>36.9452</v>
      </c>
      <c r="J86" s="28">
        <v>3.284E-7</v>
      </c>
      <c r="K86" s="43" t="s">
        <v>911</v>
      </c>
      <c r="L86" s="43" t="s">
        <v>65</v>
      </c>
      <c r="N86" s="43" t="s">
        <v>180</v>
      </c>
      <c r="O86" s="43">
        <v>294</v>
      </c>
      <c r="P86" s="43" t="s">
        <v>490</v>
      </c>
      <c r="Q86" s="43" t="s">
        <v>377</v>
      </c>
      <c r="R86" s="43" t="s">
        <v>495</v>
      </c>
      <c r="S86" s="43" t="s">
        <v>381</v>
      </c>
      <c r="T86" s="43">
        <v>10</v>
      </c>
      <c r="U86" s="43">
        <v>36.026600000000002</v>
      </c>
      <c r="V86" s="28">
        <v>3.2020000000000002E-7</v>
      </c>
      <c r="W86" s="43" t="s">
        <v>911</v>
      </c>
      <c r="X86" s="43" t="s">
        <v>65</v>
      </c>
    </row>
    <row r="87" spans="2:24" x14ac:dyDescent="0.2">
      <c r="B87" s="43" t="s">
        <v>180</v>
      </c>
      <c r="C87" s="43">
        <v>294</v>
      </c>
      <c r="D87" s="43" t="s">
        <v>490</v>
      </c>
      <c r="E87" s="43" t="s">
        <v>106</v>
      </c>
      <c r="F87" s="43" t="s">
        <v>496</v>
      </c>
      <c r="G87" s="43" t="s">
        <v>383</v>
      </c>
      <c r="H87" s="43">
        <v>60</v>
      </c>
      <c r="I87" s="43">
        <v>-77.700999999999993</v>
      </c>
      <c r="J87" s="28">
        <v>-9.9999999999999995E-7</v>
      </c>
      <c r="K87" s="43" t="s">
        <v>911</v>
      </c>
      <c r="L87" s="43" t="s">
        <v>65</v>
      </c>
      <c r="N87" s="43" t="s">
        <v>180</v>
      </c>
      <c r="O87" s="43">
        <v>294</v>
      </c>
      <c r="P87" s="43" t="s">
        <v>490</v>
      </c>
      <c r="Q87" s="43" t="s">
        <v>377</v>
      </c>
      <c r="R87" s="43" t="s">
        <v>496</v>
      </c>
      <c r="S87" s="43" t="s">
        <v>383</v>
      </c>
      <c r="T87" s="43">
        <v>10</v>
      </c>
      <c r="U87" s="43">
        <v>-76.741100000000003</v>
      </c>
      <c r="V87" s="28">
        <v>-9.9999999999999995E-7</v>
      </c>
      <c r="W87" s="43" t="s">
        <v>911</v>
      </c>
      <c r="X87" s="43" t="s">
        <v>65</v>
      </c>
    </row>
    <row r="88" spans="2:24" x14ac:dyDescent="0.2">
      <c r="B88" s="43" t="s">
        <v>180</v>
      </c>
      <c r="C88" s="43">
        <v>295</v>
      </c>
      <c r="D88" s="43" t="s">
        <v>497</v>
      </c>
      <c r="E88" s="43" t="s">
        <v>106</v>
      </c>
      <c r="F88" s="43" t="s">
        <v>498</v>
      </c>
      <c r="G88" s="43" t="s">
        <v>381</v>
      </c>
      <c r="H88" s="43">
        <v>60</v>
      </c>
      <c r="I88" s="43">
        <v>24.0837</v>
      </c>
      <c r="J88" s="28">
        <v>2.4690000000000002E-7</v>
      </c>
      <c r="K88" s="43" t="s">
        <v>911</v>
      </c>
      <c r="L88" s="43" t="s">
        <v>65</v>
      </c>
      <c r="N88" s="43" t="s">
        <v>180</v>
      </c>
      <c r="O88" s="43">
        <v>295</v>
      </c>
      <c r="P88" s="43" t="s">
        <v>497</v>
      </c>
      <c r="Q88" s="43" t="s">
        <v>377</v>
      </c>
      <c r="R88" s="43" t="s">
        <v>498</v>
      </c>
      <c r="S88" s="43" t="s">
        <v>381</v>
      </c>
      <c r="T88" s="43">
        <v>10</v>
      </c>
      <c r="U88" s="43">
        <v>23.302399999999999</v>
      </c>
      <c r="V88" s="28">
        <v>2.389E-7</v>
      </c>
      <c r="W88" s="43" t="s">
        <v>911</v>
      </c>
      <c r="X88" s="43" t="s">
        <v>65</v>
      </c>
    </row>
    <row r="89" spans="2:24" x14ac:dyDescent="0.2">
      <c r="B89" s="43" t="s">
        <v>180</v>
      </c>
      <c r="C89" s="43">
        <v>295</v>
      </c>
      <c r="D89" s="43" t="s">
        <v>497</v>
      </c>
      <c r="E89" s="43" t="s">
        <v>106</v>
      </c>
      <c r="F89" s="43" t="s">
        <v>499</v>
      </c>
      <c r="G89" s="43" t="s">
        <v>383</v>
      </c>
      <c r="H89" s="43">
        <v>60</v>
      </c>
      <c r="I89" s="43">
        <v>-67.462599999999995</v>
      </c>
      <c r="J89" s="28">
        <v>-9.9999999999999995E-7</v>
      </c>
      <c r="K89" s="43" t="s">
        <v>911</v>
      </c>
      <c r="L89" s="43" t="s">
        <v>65</v>
      </c>
      <c r="N89" s="43" t="s">
        <v>180</v>
      </c>
      <c r="O89" s="43">
        <v>295</v>
      </c>
      <c r="P89" s="43" t="s">
        <v>497</v>
      </c>
      <c r="Q89" s="43" t="s">
        <v>377</v>
      </c>
      <c r="R89" s="43" t="s">
        <v>499</v>
      </c>
      <c r="S89" s="43" t="s">
        <v>383</v>
      </c>
      <c r="T89" s="43">
        <v>10</v>
      </c>
      <c r="U89" s="43">
        <v>-66.721900000000005</v>
      </c>
      <c r="V89" s="28">
        <v>-9.9999999999999995E-7</v>
      </c>
      <c r="W89" s="43" t="s">
        <v>911</v>
      </c>
      <c r="X89" s="43" t="s">
        <v>65</v>
      </c>
    </row>
    <row r="90" spans="2:24" x14ac:dyDescent="0.2">
      <c r="B90" s="43" t="s">
        <v>180</v>
      </c>
      <c r="C90" s="43">
        <v>273</v>
      </c>
      <c r="D90" s="43" t="s">
        <v>500</v>
      </c>
      <c r="E90" s="43" t="s">
        <v>106</v>
      </c>
      <c r="F90" s="43" t="s">
        <v>501</v>
      </c>
      <c r="G90" s="43" t="s">
        <v>381</v>
      </c>
      <c r="H90" s="43">
        <v>60</v>
      </c>
      <c r="I90" s="43">
        <v>-41.822099999999999</v>
      </c>
      <c r="J90" s="28">
        <v>-3.9569999999999998E-7</v>
      </c>
      <c r="K90" s="43" t="s">
        <v>911</v>
      </c>
      <c r="L90" s="43" t="s">
        <v>65</v>
      </c>
      <c r="N90" s="43" t="s">
        <v>180</v>
      </c>
      <c r="O90" s="43">
        <v>273</v>
      </c>
      <c r="P90" s="43" t="s">
        <v>500</v>
      </c>
      <c r="Q90" s="43" t="s">
        <v>377</v>
      </c>
      <c r="R90" s="43" t="s">
        <v>501</v>
      </c>
      <c r="S90" s="43" t="s">
        <v>381</v>
      </c>
      <c r="T90" s="43">
        <v>10</v>
      </c>
      <c r="U90" s="43">
        <v>-41.986800000000002</v>
      </c>
      <c r="V90" s="28">
        <v>-3.9729999999999999E-7</v>
      </c>
      <c r="W90" s="43" t="s">
        <v>911</v>
      </c>
      <c r="X90" s="43" t="s">
        <v>65</v>
      </c>
    </row>
    <row r="91" spans="2:24" x14ac:dyDescent="0.2">
      <c r="B91" s="43" t="s">
        <v>180</v>
      </c>
      <c r="C91" s="43">
        <v>273</v>
      </c>
      <c r="D91" s="43" t="s">
        <v>500</v>
      </c>
      <c r="E91" s="43" t="s">
        <v>106</v>
      </c>
      <c r="F91" s="43" t="s">
        <v>502</v>
      </c>
      <c r="G91" s="43" t="s">
        <v>383</v>
      </c>
      <c r="H91" s="43">
        <v>60</v>
      </c>
      <c r="I91" s="43">
        <v>-39.618200000000002</v>
      </c>
      <c r="J91" s="28">
        <v>-3.749E-7</v>
      </c>
      <c r="K91" s="43" t="s">
        <v>911</v>
      </c>
      <c r="L91" s="43" t="s">
        <v>65</v>
      </c>
      <c r="N91" s="43" t="s">
        <v>180</v>
      </c>
      <c r="O91" s="43">
        <v>273</v>
      </c>
      <c r="P91" s="43" t="s">
        <v>500</v>
      </c>
      <c r="Q91" s="43" t="s">
        <v>377</v>
      </c>
      <c r="R91" s="43" t="s">
        <v>502</v>
      </c>
      <c r="S91" s="43" t="s">
        <v>383</v>
      </c>
      <c r="T91" s="43">
        <v>10</v>
      </c>
      <c r="U91" s="43">
        <v>-39.633899999999997</v>
      </c>
      <c r="V91" s="28">
        <v>-3.7500000000000001E-7</v>
      </c>
      <c r="W91" s="43" t="s">
        <v>911</v>
      </c>
      <c r="X91" s="43" t="s">
        <v>65</v>
      </c>
    </row>
    <row r="92" spans="2:24" x14ac:dyDescent="0.2">
      <c r="B92" s="43" t="s">
        <v>180</v>
      </c>
      <c r="C92" s="43">
        <v>276</v>
      </c>
      <c r="D92" s="43" t="s">
        <v>503</v>
      </c>
      <c r="E92" s="43" t="s">
        <v>106</v>
      </c>
      <c r="F92" s="43" t="s">
        <v>504</v>
      </c>
      <c r="G92" s="43" t="s">
        <v>381</v>
      </c>
      <c r="H92" s="43">
        <v>60</v>
      </c>
      <c r="I92" s="43">
        <v>-56.847900000000003</v>
      </c>
      <c r="J92" s="28">
        <v>-3.833E-7</v>
      </c>
      <c r="K92" s="43" t="s">
        <v>911</v>
      </c>
      <c r="L92" s="43" t="s">
        <v>65</v>
      </c>
      <c r="N92" s="43" t="s">
        <v>180</v>
      </c>
      <c r="O92" s="43">
        <v>276</v>
      </c>
      <c r="P92" s="43" t="s">
        <v>503</v>
      </c>
      <c r="Q92" s="43" t="s">
        <v>377</v>
      </c>
      <c r="R92" s="43" t="s">
        <v>504</v>
      </c>
      <c r="S92" s="43" t="s">
        <v>381</v>
      </c>
      <c r="T92" s="43">
        <v>10</v>
      </c>
      <c r="U92" s="43">
        <v>-56.891599999999997</v>
      </c>
      <c r="V92" s="28">
        <v>-3.8360000000000002E-7</v>
      </c>
      <c r="W92" s="43" t="s">
        <v>911</v>
      </c>
      <c r="X92" s="43" t="s">
        <v>65</v>
      </c>
    </row>
    <row r="93" spans="2:24" x14ac:dyDescent="0.2">
      <c r="B93" s="43" t="s">
        <v>180</v>
      </c>
      <c r="C93" s="43">
        <v>276</v>
      </c>
      <c r="D93" s="43" t="s">
        <v>503</v>
      </c>
      <c r="E93" s="43" t="s">
        <v>106</v>
      </c>
      <c r="F93" s="43" t="s">
        <v>505</v>
      </c>
      <c r="G93" s="43" t="s">
        <v>383</v>
      </c>
      <c r="H93" s="43">
        <v>60</v>
      </c>
      <c r="I93" s="43">
        <v>-72.521199999999993</v>
      </c>
      <c r="J93" s="28">
        <v>-4.89E-7</v>
      </c>
      <c r="K93" s="43" t="s">
        <v>911</v>
      </c>
      <c r="L93" s="43" t="s">
        <v>65</v>
      </c>
      <c r="N93" s="43" t="s">
        <v>180</v>
      </c>
      <c r="O93" s="43">
        <v>276</v>
      </c>
      <c r="P93" s="43" t="s">
        <v>503</v>
      </c>
      <c r="Q93" s="43" t="s">
        <v>377</v>
      </c>
      <c r="R93" s="43" t="s">
        <v>505</v>
      </c>
      <c r="S93" s="43" t="s">
        <v>383</v>
      </c>
      <c r="T93" s="43">
        <v>10</v>
      </c>
      <c r="U93" s="43">
        <v>-72.500299999999996</v>
      </c>
      <c r="V93" s="28">
        <v>-4.8889999999999999E-7</v>
      </c>
      <c r="W93" s="43" t="s">
        <v>911</v>
      </c>
      <c r="X93" s="43" t="s">
        <v>65</v>
      </c>
    </row>
    <row r="94" spans="2:24" x14ac:dyDescent="0.2">
      <c r="B94" s="43" t="s">
        <v>180</v>
      </c>
      <c r="C94" s="43">
        <v>279</v>
      </c>
      <c r="D94" s="43" t="s">
        <v>506</v>
      </c>
      <c r="E94" s="43" t="s">
        <v>106</v>
      </c>
      <c r="F94" s="43" t="s">
        <v>507</v>
      </c>
      <c r="G94" s="43" t="s">
        <v>381</v>
      </c>
      <c r="H94" s="43">
        <v>60</v>
      </c>
      <c r="I94" s="43">
        <v>-68.637799999999999</v>
      </c>
      <c r="J94" s="28">
        <v>-4.8520000000000003E-7</v>
      </c>
      <c r="K94" s="43" t="s">
        <v>911</v>
      </c>
      <c r="L94" s="43" t="s">
        <v>65</v>
      </c>
      <c r="N94" s="43" t="s">
        <v>180</v>
      </c>
      <c r="O94" s="43">
        <v>279</v>
      </c>
      <c r="P94" s="43" t="s">
        <v>506</v>
      </c>
      <c r="Q94" s="43" t="s">
        <v>377</v>
      </c>
      <c r="R94" s="43" t="s">
        <v>507</v>
      </c>
      <c r="S94" s="43" t="s">
        <v>381</v>
      </c>
      <c r="T94" s="43">
        <v>10</v>
      </c>
      <c r="U94" s="43">
        <v>-68.799700000000001</v>
      </c>
      <c r="V94" s="28">
        <v>-4.8630000000000001E-7</v>
      </c>
      <c r="W94" s="43" t="s">
        <v>911</v>
      </c>
      <c r="X94" s="43" t="s">
        <v>65</v>
      </c>
    </row>
    <row r="95" spans="2:24" x14ac:dyDescent="0.2">
      <c r="B95" s="43" t="s">
        <v>180</v>
      </c>
      <c r="C95" s="43">
        <v>279</v>
      </c>
      <c r="D95" s="43" t="s">
        <v>506</v>
      </c>
      <c r="E95" s="43" t="s">
        <v>106</v>
      </c>
      <c r="F95" s="43" t="s">
        <v>508</v>
      </c>
      <c r="G95" s="43" t="s">
        <v>383</v>
      </c>
      <c r="H95" s="43">
        <v>60</v>
      </c>
      <c r="I95" s="43">
        <v>-55.012599999999999</v>
      </c>
      <c r="J95" s="28">
        <v>-3.8879999999999999E-7</v>
      </c>
      <c r="K95" s="43" t="s">
        <v>911</v>
      </c>
      <c r="L95" s="43" t="s">
        <v>65</v>
      </c>
      <c r="N95" s="43" t="s">
        <v>180</v>
      </c>
      <c r="O95" s="43">
        <v>279</v>
      </c>
      <c r="P95" s="43" t="s">
        <v>506</v>
      </c>
      <c r="Q95" s="43" t="s">
        <v>377</v>
      </c>
      <c r="R95" s="43" t="s">
        <v>508</v>
      </c>
      <c r="S95" s="43" t="s">
        <v>383</v>
      </c>
      <c r="T95" s="43">
        <v>10</v>
      </c>
      <c r="U95" s="43">
        <v>-54.851900000000001</v>
      </c>
      <c r="V95" s="28">
        <v>-3.8770000000000001E-7</v>
      </c>
      <c r="W95" s="43" t="s">
        <v>911</v>
      </c>
      <c r="X95" s="43" t="s">
        <v>65</v>
      </c>
    </row>
    <row r="96" spans="2:24" x14ac:dyDescent="0.2">
      <c r="B96" s="43" t="s">
        <v>180</v>
      </c>
      <c r="C96" s="43">
        <v>282</v>
      </c>
      <c r="D96" s="43" t="s">
        <v>509</v>
      </c>
      <c r="E96" s="43" t="s">
        <v>106</v>
      </c>
      <c r="F96" s="43" t="s">
        <v>510</v>
      </c>
      <c r="G96" s="43" t="s">
        <v>381</v>
      </c>
      <c r="H96" s="43">
        <v>60</v>
      </c>
      <c r="I96" s="43">
        <v>-68.830299999999994</v>
      </c>
      <c r="J96" s="28">
        <v>-4.8650000000000002E-7</v>
      </c>
      <c r="K96" s="43" t="s">
        <v>911</v>
      </c>
      <c r="L96" s="43" t="s">
        <v>65</v>
      </c>
      <c r="N96" s="43" t="s">
        <v>180</v>
      </c>
      <c r="O96" s="43">
        <v>282</v>
      </c>
      <c r="P96" s="43" t="s">
        <v>509</v>
      </c>
      <c r="Q96" s="43" t="s">
        <v>377</v>
      </c>
      <c r="R96" s="43" t="s">
        <v>510</v>
      </c>
      <c r="S96" s="43" t="s">
        <v>381</v>
      </c>
      <c r="T96" s="43">
        <v>10</v>
      </c>
      <c r="U96" s="43">
        <v>-69.008399999999995</v>
      </c>
      <c r="V96" s="28">
        <v>-4.8780000000000001E-7</v>
      </c>
      <c r="W96" s="43" t="s">
        <v>911</v>
      </c>
      <c r="X96" s="43" t="s">
        <v>65</v>
      </c>
    </row>
    <row r="97" spans="2:24" x14ac:dyDescent="0.2">
      <c r="B97" s="43" t="s">
        <v>180</v>
      </c>
      <c r="C97" s="43">
        <v>282</v>
      </c>
      <c r="D97" s="43" t="s">
        <v>509</v>
      </c>
      <c r="E97" s="43" t="s">
        <v>106</v>
      </c>
      <c r="F97" s="43" t="s">
        <v>511</v>
      </c>
      <c r="G97" s="43" t="s">
        <v>383</v>
      </c>
      <c r="H97" s="43">
        <v>60</v>
      </c>
      <c r="I97" s="43">
        <v>-55.286999999999999</v>
      </c>
      <c r="J97" s="28">
        <v>-3.9079999999999998E-7</v>
      </c>
      <c r="K97" s="43" t="s">
        <v>911</v>
      </c>
      <c r="L97" s="43" t="s">
        <v>65</v>
      </c>
      <c r="N97" s="43" t="s">
        <v>180</v>
      </c>
      <c r="O97" s="43">
        <v>282</v>
      </c>
      <c r="P97" s="43" t="s">
        <v>509</v>
      </c>
      <c r="Q97" s="43" t="s">
        <v>377</v>
      </c>
      <c r="R97" s="43" t="s">
        <v>511</v>
      </c>
      <c r="S97" s="43" t="s">
        <v>383</v>
      </c>
      <c r="T97" s="43">
        <v>10</v>
      </c>
      <c r="U97" s="43">
        <v>-55.110900000000001</v>
      </c>
      <c r="V97" s="28">
        <v>-3.8949999999999999E-7</v>
      </c>
      <c r="W97" s="43" t="s">
        <v>911</v>
      </c>
      <c r="X97" s="43" t="s">
        <v>65</v>
      </c>
    </row>
    <row r="98" spans="2:24" x14ac:dyDescent="0.2">
      <c r="B98" s="43" t="s">
        <v>180</v>
      </c>
      <c r="C98" s="43">
        <v>285</v>
      </c>
      <c r="D98" s="43" t="s">
        <v>512</v>
      </c>
      <c r="E98" s="43" t="s">
        <v>106</v>
      </c>
      <c r="F98" s="43" t="s">
        <v>513</v>
      </c>
      <c r="G98" s="43" t="s">
        <v>381</v>
      </c>
      <c r="H98" s="43">
        <v>60</v>
      </c>
      <c r="I98" s="43">
        <v>-59.699800000000003</v>
      </c>
      <c r="J98" s="28">
        <v>-4.0260000000000002E-7</v>
      </c>
      <c r="K98" s="43" t="s">
        <v>911</v>
      </c>
      <c r="L98" s="43" t="s">
        <v>65</v>
      </c>
      <c r="N98" s="43" t="s">
        <v>180</v>
      </c>
      <c r="O98" s="43">
        <v>285</v>
      </c>
      <c r="P98" s="43" t="s">
        <v>512</v>
      </c>
      <c r="Q98" s="43" t="s">
        <v>377</v>
      </c>
      <c r="R98" s="43" t="s">
        <v>513</v>
      </c>
      <c r="S98" s="43" t="s">
        <v>381</v>
      </c>
      <c r="T98" s="43">
        <v>10</v>
      </c>
      <c r="U98" s="43">
        <v>-59.7746</v>
      </c>
      <c r="V98" s="28">
        <v>-4.031E-7</v>
      </c>
      <c r="W98" s="43" t="s">
        <v>911</v>
      </c>
      <c r="X98" s="43" t="s">
        <v>65</v>
      </c>
    </row>
    <row r="99" spans="2:24" x14ac:dyDescent="0.2">
      <c r="B99" s="43" t="s">
        <v>180</v>
      </c>
      <c r="C99" s="43">
        <v>285</v>
      </c>
      <c r="D99" s="43" t="s">
        <v>512</v>
      </c>
      <c r="E99" s="43" t="s">
        <v>106</v>
      </c>
      <c r="F99" s="43" t="s">
        <v>514</v>
      </c>
      <c r="G99" s="43" t="s">
        <v>383</v>
      </c>
      <c r="H99" s="43">
        <v>60</v>
      </c>
      <c r="I99" s="43">
        <v>-76.001099999999994</v>
      </c>
      <c r="J99" s="28">
        <v>-9.9999999999999995E-7</v>
      </c>
      <c r="K99" s="43" t="s">
        <v>911</v>
      </c>
      <c r="L99" s="43" t="s">
        <v>65</v>
      </c>
      <c r="N99" s="43" t="s">
        <v>180</v>
      </c>
      <c r="O99" s="43">
        <v>285</v>
      </c>
      <c r="P99" s="43" t="s">
        <v>512</v>
      </c>
      <c r="Q99" s="43" t="s">
        <v>377</v>
      </c>
      <c r="R99" s="43" t="s">
        <v>514</v>
      </c>
      <c r="S99" s="43" t="s">
        <v>383</v>
      </c>
      <c r="T99" s="43">
        <v>10</v>
      </c>
      <c r="U99" s="43">
        <v>-75.924199999999999</v>
      </c>
      <c r="V99" s="28">
        <v>-9.9999999999999995E-7</v>
      </c>
      <c r="W99" s="43" t="s">
        <v>911</v>
      </c>
      <c r="X99" s="43" t="s">
        <v>65</v>
      </c>
    </row>
    <row r="100" spans="2:24" x14ac:dyDescent="0.2">
      <c r="B100" s="43" t="s">
        <v>180</v>
      </c>
      <c r="C100" s="43">
        <v>288</v>
      </c>
      <c r="D100" s="43" t="s">
        <v>515</v>
      </c>
      <c r="E100" s="43" t="s">
        <v>106</v>
      </c>
      <c r="F100" s="43" t="s">
        <v>516</v>
      </c>
      <c r="G100" s="43" t="s">
        <v>381</v>
      </c>
      <c r="H100" s="43">
        <v>60</v>
      </c>
      <c r="I100" s="43">
        <v>-54.130099999999999</v>
      </c>
      <c r="J100" s="28">
        <v>-9.9999999999999995E-7</v>
      </c>
      <c r="K100" s="43" t="s">
        <v>911</v>
      </c>
      <c r="L100" s="43" t="s">
        <v>65</v>
      </c>
      <c r="N100" s="43" t="s">
        <v>180</v>
      </c>
      <c r="O100" s="43">
        <v>288</v>
      </c>
      <c r="P100" s="43" t="s">
        <v>515</v>
      </c>
      <c r="Q100" s="43" t="s">
        <v>377</v>
      </c>
      <c r="R100" s="43" t="s">
        <v>516</v>
      </c>
      <c r="S100" s="43" t="s">
        <v>381</v>
      </c>
      <c r="T100" s="43">
        <v>10</v>
      </c>
      <c r="U100" s="43">
        <v>-54.162599999999998</v>
      </c>
      <c r="V100" s="28">
        <v>-9.9999999999999995E-7</v>
      </c>
      <c r="W100" s="43" t="s">
        <v>911</v>
      </c>
      <c r="X100" s="43" t="s">
        <v>65</v>
      </c>
    </row>
    <row r="101" spans="2:24" x14ac:dyDescent="0.2">
      <c r="B101" s="43" t="s">
        <v>180</v>
      </c>
      <c r="C101" s="43">
        <v>288</v>
      </c>
      <c r="D101" s="43" t="s">
        <v>515</v>
      </c>
      <c r="E101" s="43" t="s">
        <v>106</v>
      </c>
      <c r="F101" s="43" t="s">
        <v>517</v>
      </c>
      <c r="G101" s="43" t="s">
        <v>383</v>
      </c>
      <c r="H101" s="43">
        <v>60</v>
      </c>
      <c r="I101" s="43">
        <v>-53.705599999999997</v>
      </c>
      <c r="J101" s="28">
        <v>-9.9999999999999995E-7</v>
      </c>
      <c r="K101" s="43" t="s">
        <v>911</v>
      </c>
      <c r="L101" s="43" t="s">
        <v>65</v>
      </c>
      <c r="N101" s="43" t="s">
        <v>180</v>
      </c>
      <c r="O101" s="43">
        <v>288</v>
      </c>
      <c r="P101" s="43" t="s">
        <v>515</v>
      </c>
      <c r="Q101" s="43" t="s">
        <v>377</v>
      </c>
      <c r="R101" s="43" t="s">
        <v>517</v>
      </c>
      <c r="S101" s="43" t="s">
        <v>383</v>
      </c>
      <c r="T101" s="43">
        <v>10</v>
      </c>
      <c r="U101" s="43">
        <v>-53.515000000000001</v>
      </c>
      <c r="V101" s="28">
        <v>-9.9999999999999995E-7</v>
      </c>
      <c r="W101" s="43" t="s">
        <v>911</v>
      </c>
      <c r="X101" s="43" t="s">
        <v>65</v>
      </c>
    </row>
    <row r="102" spans="2:24" x14ac:dyDescent="0.2">
      <c r="B102" s="43" t="s">
        <v>180</v>
      </c>
      <c r="C102" s="43">
        <v>296</v>
      </c>
      <c r="D102" s="43" t="s">
        <v>518</v>
      </c>
      <c r="E102" s="43" t="s">
        <v>106</v>
      </c>
      <c r="F102" s="43" t="s">
        <v>519</v>
      </c>
      <c r="G102" s="43" t="s">
        <v>381</v>
      </c>
      <c r="H102" s="43">
        <v>60</v>
      </c>
      <c r="I102" s="43">
        <v>42.6646</v>
      </c>
      <c r="J102" s="28">
        <v>3.1860000000000001E-7</v>
      </c>
      <c r="K102" s="43" t="s">
        <v>911</v>
      </c>
      <c r="L102" s="43" t="s">
        <v>65</v>
      </c>
      <c r="N102" s="43" t="s">
        <v>180</v>
      </c>
      <c r="O102" s="43">
        <v>296</v>
      </c>
      <c r="P102" s="43" t="s">
        <v>518</v>
      </c>
      <c r="Q102" s="43" t="s">
        <v>377</v>
      </c>
      <c r="R102" s="43" t="s">
        <v>519</v>
      </c>
      <c r="S102" s="43" t="s">
        <v>381</v>
      </c>
      <c r="T102" s="43">
        <v>10</v>
      </c>
      <c r="U102" s="43">
        <v>41.629899999999999</v>
      </c>
      <c r="V102" s="28">
        <v>3.108E-7</v>
      </c>
      <c r="W102" s="43" t="s">
        <v>911</v>
      </c>
      <c r="X102" s="43" t="s">
        <v>65</v>
      </c>
    </row>
    <row r="103" spans="2:24" x14ac:dyDescent="0.2">
      <c r="B103" s="43" t="s">
        <v>180</v>
      </c>
      <c r="C103" s="43">
        <v>296</v>
      </c>
      <c r="D103" s="43" t="s">
        <v>518</v>
      </c>
      <c r="E103" s="43" t="s">
        <v>106</v>
      </c>
      <c r="F103" s="43" t="s">
        <v>520</v>
      </c>
      <c r="G103" s="43" t="s">
        <v>383</v>
      </c>
      <c r="H103" s="43">
        <v>60</v>
      </c>
      <c r="I103" s="43">
        <v>-82.680700000000002</v>
      </c>
      <c r="J103" s="28">
        <v>-9.9999999999999995E-7</v>
      </c>
      <c r="K103" s="43" t="s">
        <v>911</v>
      </c>
      <c r="L103" s="43" t="s">
        <v>65</v>
      </c>
      <c r="N103" s="43" t="s">
        <v>180</v>
      </c>
      <c r="O103" s="43">
        <v>296</v>
      </c>
      <c r="P103" s="43" t="s">
        <v>518</v>
      </c>
      <c r="Q103" s="43" t="s">
        <v>377</v>
      </c>
      <c r="R103" s="43" t="s">
        <v>520</v>
      </c>
      <c r="S103" s="43" t="s">
        <v>383</v>
      </c>
      <c r="T103" s="43">
        <v>10</v>
      </c>
      <c r="U103" s="43">
        <v>-81.735699999999994</v>
      </c>
      <c r="V103" s="28">
        <v>-9.9999999999999995E-7</v>
      </c>
      <c r="W103" s="43" t="s">
        <v>911</v>
      </c>
      <c r="X103" s="43" t="s">
        <v>65</v>
      </c>
    </row>
    <row r="104" spans="2:24" x14ac:dyDescent="0.2">
      <c r="B104" s="43" t="s">
        <v>180</v>
      </c>
      <c r="C104" s="43">
        <v>297</v>
      </c>
      <c r="D104" s="43" t="s">
        <v>521</v>
      </c>
      <c r="E104" s="43" t="s">
        <v>106</v>
      </c>
      <c r="F104" s="43" t="s">
        <v>522</v>
      </c>
      <c r="G104" s="43" t="s">
        <v>381</v>
      </c>
      <c r="H104" s="43">
        <v>60</v>
      </c>
      <c r="I104" s="43">
        <v>41.974699999999999</v>
      </c>
      <c r="J104" s="28">
        <v>3.1339999999999999E-7</v>
      </c>
      <c r="K104" s="43" t="s">
        <v>911</v>
      </c>
      <c r="L104" s="43" t="s">
        <v>65</v>
      </c>
      <c r="N104" s="43" t="s">
        <v>180</v>
      </c>
      <c r="O104" s="43">
        <v>297</v>
      </c>
      <c r="P104" s="43" t="s">
        <v>521</v>
      </c>
      <c r="Q104" s="43" t="s">
        <v>377</v>
      </c>
      <c r="R104" s="43" t="s">
        <v>522</v>
      </c>
      <c r="S104" s="43" t="s">
        <v>381</v>
      </c>
      <c r="T104" s="43">
        <v>10</v>
      </c>
      <c r="U104" s="43">
        <v>40.912300000000002</v>
      </c>
      <c r="V104" s="28">
        <v>3.0549999999999998E-7</v>
      </c>
      <c r="W104" s="43" t="s">
        <v>911</v>
      </c>
      <c r="X104" s="43" t="s">
        <v>65</v>
      </c>
    </row>
    <row r="105" spans="2:24" x14ac:dyDescent="0.2">
      <c r="B105" s="43" t="s">
        <v>180</v>
      </c>
      <c r="C105" s="43">
        <v>297</v>
      </c>
      <c r="D105" s="43" t="s">
        <v>521</v>
      </c>
      <c r="E105" s="43" t="s">
        <v>106</v>
      </c>
      <c r="F105" s="43" t="s">
        <v>523</v>
      </c>
      <c r="G105" s="43" t="s">
        <v>383</v>
      </c>
      <c r="H105" s="43">
        <v>60</v>
      </c>
      <c r="I105" s="43">
        <v>-91.112899999999996</v>
      </c>
      <c r="J105" s="28">
        <v>-9.9999999999999995E-7</v>
      </c>
      <c r="K105" s="43" t="s">
        <v>911</v>
      </c>
      <c r="L105" s="43" t="s">
        <v>65</v>
      </c>
      <c r="N105" s="43" t="s">
        <v>180</v>
      </c>
      <c r="O105" s="43">
        <v>297</v>
      </c>
      <c r="P105" s="43" t="s">
        <v>521</v>
      </c>
      <c r="Q105" s="43" t="s">
        <v>377</v>
      </c>
      <c r="R105" s="43" t="s">
        <v>523</v>
      </c>
      <c r="S105" s="43" t="s">
        <v>383</v>
      </c>
      <c r="T105" s="43">
        <v>10</v>
      </c>
      <c r="U105" s="43">
        <v>-90.051900000000003</v>
      </c>
      <c r="V105" s="28">
        <v>-9.9999999999999995E-7</v>
      </c>
      <c r="W105" s="43" t="s">
        <v>911</v>
      </c>
      <c r="X105" s="43" t="s">
        <v>65</v>
      </c>
    </row>
    <row r="106" spans="2:24" x14ac:dyDescent="0.2">
      <c r="B106" s="43" t="s">
        <v>180</v>
      </c>
      <c r="C106" s="43">
        <v>298</v>
      </c>
      <c r="D106" s="43" t="s">
        <v>521</v>
      </c>
      <c r="E106" s="43" t="s">
        <v>106</v>
      </c>
      <c r="F106" s="43" t="s">
        <v>524</v>
      </c>
      <c r="G106" s="43" t="s">
        <v>381</v>
      </c>
      <c r="H106" s="43">
        <v>60</v>
      </c>
      <c r="I106" s="43">
        <v>33.734999999999999</v>
      </c>
      <c r="J106" s="28">
        <v>2.663E-7</v>
      </c>
      <c r="K106" s="43" t="s">
        <v>911</v>
      </c>
      <c r="L106" s="43" t="s">
        <v>65</v>
      </c>
      <c r="N106" s="43" t="s">
        <v>180</v>
      </c>
      <c r="O106" s="43">
        <v>298</v>
      </c>
      <c r="P106" s="43" t="s">
        <v>521</v>
      </c>
      <c r="Q106" s="43" t="s">
        <v>377</v>
      </c>
      <c r="R106" s="43" t="s">
        <v>524</v>
      </c>
      <c r="S106" s="43" t="s">
        <v>381</v>
      </c>
      <c r="T106" s="43">
        <v>10</v>
      </c>
      <c r="U106" s="43">
        <v>32.843899999999998</v>
      </c>
      <c r="V106" s="28">
        <v>2.5919999999999999E-7</v>
      </c>
      <c r="W106" s="43" t="s">
        <v>911</v>
      </c>
      <c r="X106" s="43" t="s">
        <v>65</v>
      </c>
    </row>
    <row r="107" spans="2:24" x14ac:dyDescent="0.2">
      <c r="B107" s="43" t="s">
        <v>180</v>
      </c>
      <c r="C107" s="43">
        <v>298</v>
      </c>
      <c r="D107" s="43" t="s">
        <v>521</v>
      </c>
      <c r="E107" s="43" t="s">
        <v>106</v>
      </c>
      <c r="F107" s="43" t="s">
        <v>525</v>
      </c>
      <c r="G107" s="43" t="s">
        <v>383</v>
      </c>
      <c r="H107" s="43">
        <v>60</v>
      </c>
      <c r="I107" s="43">
        <v>-90.375200000000007</v>
      </c>
      <c r="J107" s="28">
        <v>-9.9999999999999995E-7</v>
      </c>
      <c r="K107" s="43" t="s">
        <v>911</v>
      </c>
      <c r="L107" s="43" t="s">
        <v>65</v>
      </c>
      <c r="N107" s="43" t="s">
        <v>180</v>
      </c>
      <c r="O107" s="43">
        <v>298</v>
      </c>
      <c r="P107" s="43" t="s">
        <v>521</v>
      </c>
      <c r="Q107" s="43" t="s">
        <v>377</v>
      </c>
      <c r="R107" s="43" t="s">
        <v>525</v>
      </c>
      <c r="S107" s="43" t="s">
        <v>383</v>
      </c>
      <c r="T107" s="43">
        <v>10</v>
      </c>
      <c r="U107" s="43">
        <v>-89.4773</v>
      </c>
      <c r="V107" s="28">
        <v>-9.9999999999999995E-7</v>
      </c>
      <c r="W107" s="43" t="s">
        <v>911</v>
      </c>
      <c r="X107" s="43" t="s">
        <v>65</v>
      </c>
    </row>
    <row r="108" spans="2:24" x14ac:dyDescent="0.2">
      <c r="B108" s="43" t="s">
        <v>180</v>
      </c>
      <c r="C108" s="43">
        <v>299</v>
      </c>
      <c r="D108" s="43" t="s">
        <v>521</v>
      </c>
      <c r="E108" s="43" t="s">
        <v>106</v>
      </c>
      <c r="F108" s="43" t="s">
        <v>526</v>
      </c>
      <c r="G108" s="43" t="s">
        <v>381</v>
      </c>
      <c r="H108" s="43">
        <v>60</v>
      </c>
      <c r="I108" s="43">
        <v>38.2836</v>
      </c>
      <c r="J108" s="28">
        <v>2.8589999999999999E-7</v>
      </c>
      <c r="K108" s="43" t="s">
        <v>911</v>
      </c>
      <c r="L108" s="43" t="s">
        <v>65</v>
      </c>
      <c r="N108" s="43" t="s">
        <v>180</v>
      </c>
      <c r="O108" s="43">
        <v>299</v>
      </c>
      <c r="P108" s="43" t="s">
        <v>521</v>
      </c>
      <c r="Q108" s="43" t="s">
        <v>377</v>
      </c>
      <c r="R108" s="43" t="s">
        <v>526</v>
      </c>
      <c r="S108" s="43" t="s">
        <v>381</v>
      </c>
      <c r="T108" s="43">
        <v>10</v>
      </c>
      <c r="U108" s="43">
        <v>37.396900000000002</v>
      </c>
      <c r="V108" s="28">
        <v>2.7920000000000001E-7</v>
      </c>
      <c r="W108" s="43" t="s">
        <v>911</v>
      </c>
      <c r="X108" s="43" t="s">
        <v>65</v>
      </c>
    </row>
    <row r="109" spans="2:24" x14ac:dyDescent="0.2">
      <c r="B109" s="43" t="s">
        <v>180</v>
      </c>
      <c r="C109" s="43">
        <v>299</v>
      </c>
      <c r="D109" s="43" t="s">
        <v>521</v>
      </c>
      <c r="E109" s="43" t="s">
        <v>106</v>
      </c>
      <c r="F109" s="43" t="s">
        <v>527</v>
      </c>
      <c r="G109" s="43" t="s">
        <v>383</v>
      </c>
      <c r="H109" s="43">
        <v>60</v>
      </c>
      <c r="I109" s="43">
        <v>-82.165000000000006</v>
      </c>
      <c r="J109" s="28">
        <v>-9.9999999999999995E-7</v>
      </c>
      <c r="K109" s="43" t="s">
        <v>911</v>
      </c>
      <c r="L109" s="43" t="s">
        <v>65</v>
      </c>
      <c r="N109" s="43" t="s">
        <v>180</v>
      </c>
      <c r="O109" s="43">
        <v>299</v>
      </c>
      <c r="P109" s="43" t="s">
        <v>521</v>
      </c>
      <c r="Q109" s="43" t="s">
        <v>377</v>
      </c>
      <c r="R109" s="43" t="s">
        <v>527</v>
      </c>
      <c r="S109" s="43" t="s">
        <v>383</v>
      </c>
      <c r="T109" s="43">
        <v>10</v>
      </c>
      <c r="U109" s="43">
        <v>-81.2684</v>
      </c>
      <c r="V109" s="28">
        <v>-9.9999999999999995E-7</v>
      </c>
      <c r="W109" s="43" t="s">
        <v>911</v>
      </c>
      <c r="X109" s="43" t="s">
        <v>65</v>
      </c>
    </row>
    <row r="110" spans="2:24" x14ac:dyDescent="0.2">
      <c r="B110" s="43" t="s">
        <v>180</v>
      </c>
      <c r="C110" s="43">
        <v>300</v>
      </c>
      <c r="D110" s="43" t="s">
        <v>528</v>
      </c>
      <c r="E110" s="43" t="s">
        <v>106</v>
      </c>
      <c r="F110" s="43" t="s">
        <v>529</v>
      </c>
      <c r="G110" s="43" t="s">
        <v>381</v>
      </c>
      <c r="H110" s="43">
        <v>60</v>
      </c>
      <c r="I110" s="43">
        <v>42.13</v>
      </c>
      <c r="J110" s="28">
        <v>3.1460000000000002E-7</v>
      </c>
      <c r="K110" s="43" t="s">
        <v>911</v>
      </c>
      <c r="L110" s="43" t="s">
        <v>65</v>
      </c>
      <c r="N110" s="43" t="s">
        <v>180</v>
      </c>
      <c r="O110" s="43">
        <v>300</v>
      </c>
      <c r="P110" s="43" t="s">
        <v>528</v>
      </c>
      <c r="Q110" s="43" t="s">
        <v>377</v>
      </c>
      <c r="R110" s="43" t="s">
        <v>529</v>
      </c>
      <c r="S110" s="43" t="s">
        <v>381</v>
      </c>
      <c r="T110" s="43">
        <v>10</v>
      </c>
      <c r="U110" s="43">
        <v>41.055799999999998</v>
      </c>
      <c r="V110" s="28">
        <v>3.0660000000000001E-7</v>
      </c>
      <c r="W110" s="43" t="s">
        <v>911</v>
      </c>
      <c r="X110" s="43" t="s">
        <v>65</v>
      </c>
    </row>
    <row r="111" spans="2:24" x14ac:dyDescent="0.2">
      <c r="B111" s="43" t="s">
        <v>180</v>
      </c>
      <c r="C111" s="43">
        <v>300</v>
      </c>
      <c r="D111" s="43" t="s">
        <v>528</v>
      </c>
      <c r="E111" s="43" t="s">
        <v>106</v>
      </c>
      <c r="F111" s="43" t="s">
        <v>530</v>
      </c>
      <c r="G111" s="43" t="s">
        <v>383</v>
      </c>
      <c r="H111" s="43">
        <v>60</v>
      </c>
      <c r="I111" s="43">
        <v>-94.843100000000007</v>
      </c>
      <c r="J111" s="28">
        <v>-9.9999999999999995E-7</v>
      </c>
      <c r="K111" s="43" t="s">
        <v>911</v>
      </c>
      <c r="L111" s="43" t="s">
        <v>65</v>
      </c>
      <c r="N111" s="43" t="s">
        <v>180</v>
      </c>
      <c r="O111" s="43">
        <v>300</v>
      </c>
      <c r="P111" s="43" t="s">
        <v>528</v>
      </c>
      <c r="Q111" s="43" t="s">
        <v>377</v>
      </c>
      <c r="R111" s="43" t="s">
        <v>530</v>
      </c>
      <c r="S111" s="43" t="s">
        <v>383</v>
      </c>
      <c r="T111" s="43">
        <v>10</v>
      </c>
      <c r="U111" s="43">
        <v>-93.692300000000003</v>
      </c>
      <c r="V111" s="28">
        <v>-9.9999999999999995E-7</v>
      </c>
      <c r="W111" s="43" t="s">
        <v>911</v>
      </c>
      <c r="X111" s="43" t="s">
        <v>65</v>
      </c>
    </row>
    <row r="112" spans="2:24" x14ac:dyDescent="0.2">
      <c r="B112" s="43" t="s">
        <v>180</v>
      </c>
      <c r="C112" s="43">
        <v>274</v>
      </c>
      <c r="D112" s="43" t="s">
        <v>531</v>
      </c>
      <c r="E112" s="43" t="s">
        <v>106</v>
      </c>
      <c r="F112" s="43" t="s">
        <v>532</v>
      </c>
      <c r="G112" s="43" t="s">
        <v>381</v>
      </c>
      <c r="H112" s="43">
        <v>60</v>
      </c>
      <c r="I112" s="43">
        <v>-37.336399999999998</v>
      </c>
      <c r="J112" s="28">
        <v>-3.1979999999999999E-7</v>
      </c>
      <c r="K112" s="43" t="s">
        <v>911</v>
      </c>
      <c r="L112" s="43" t="s">
        <v>65</v>
      </c>
      <c r="N112" s="43" t="s">
        <v>180</v>
      </c>
      <c r="O112" s="43">
        <v>274</v>
      </c>
      <c r="P112" s="43" t="s">
        <v>531</v>
      </c>
      <c r="Q112" s="43" t="s">
        <v>377</v>
      </c>
      <c r="R112" s="43" t="s">
        <v>532</v>
      </c>
      <c r="S112" s="43" t="s">
        <v>381</v>
      </c>
      <c r="T112" s="43">
        <v>10</v>
      </c>
      <c r="U112" s="43">
        <v>-37.4923</v>
      </c>
      <c r="V112" s="28">
        <v>-3.2109999999999998E-7</v>
      </c>
      <c r="W112" s="43" t="s">
        <v>911</v>
      </c>
      <c r="X112" s="43" t="s">
        <v>65</v>
      </c>
    </row>
    <row r="113" spans="2:24" x14ac:dyDescent="0.2">
      <c r="B113" s="43" t="s">
        <v>180</v>
      </c>
      <c r="C113" s="43">
        <v>274</v>
      </c>
      <c r="D113" s="43" t="s">
        <v>531</v>
      </c>
      <c r="E113" s="43" t="s">
        <v>106</v>
      </c>
      <c r="F113" s="43" t="s">
        <v>533</v>
      </c>
      <c r="G113" s="43" t="s">
        <v>383</v>
      </c>
      <c r="H113" s="43">
        <v>60</v>
      </c>
      <c r="I113" s="43">
        <v>-37.558799999999998</v>
      </c>
      <c r="J113" s="28">
        <v>-3.2169999999999998E-7</v>
      </c>
      <c r="K113" s="43" t="s">
        <v>911</v>
      </c>
      <c r="L113" s="43" t="s">
        <v>65</v>
      </c>
      <c r="N113" s="43" t="s">
        <v>180</v>
      </c>
      <c r="O113" s="43">
        <v>274</v>
      </c>
      <c r="P113" s="43" t="s">
        <v>531</v>
      </c>
      <c r="Q113" s="43" t="s">
        <v>377</v>
      </c>
      <c r="R113" s="43" t="s">
        <v>533</v>
      </c>
      <c r="S113" s="43" t="s">
        <v>383</v>
      </c>
      <c r="T113" s="43">
        <v>10</v>
      </c>
      <c r="U113" s="43">
        <v>-37.569899999999997</v>
      </c>
      <c r="V113" s="28">
        <v>-3.2179999999999998E-7</v>
      </c>
      <c r="W113" s="43" t="s">
        <v>911</v>
      </c>
      <c r="X113" s="43" t="s">
        <v>65</v>
      </c>
    </row>
    <row r="114" spans="2:24" x14ac:dyDescent="0.2">
      <c r="B114" s="43" t="s">
        <v>180</v>
      </c>
      <c r="C114" s="43">
        <v>277</v>
      </c>
      <c r="D114" s="43" t="s">
        <v>534</v>
      </c>
      <c r="E114" s="43" t="s">
        <v>106</v>
      </c>
      <c r="F114" s="43" t="s">
        <v>535</v>
      </c>
      <c r="G114" s="43" t="s">
        <v>381</v>
      </c>
      <c r="H114" s="43">
        <v>60</v>
      </c>
      <c r="I114" s="43">
        <v>-72.775199999999998</v>
      </c>
      <c r="J114" s="28">
        <v>-4.862E-7</v>
      </c>
      <c r="K114" s="43" t="s">
        <v>911</v>
      </c>
      <c r="L114" s="43" t="s">
        <v>65</v>
      </c>
      <c r="N114" s="43" t="s">
        <v>180</v>
      </c>
      <c r="O114" s="43">
        <v>277</v>
      </c>
      <c r="P114" s="43" t="s">
        <v>534</v>
      </c>
      <c r="Q114" s="43" t="s">
        <v>377</v>
      </c>
      <c r="R114" s="43" t="s">
        <v>535</v>
      </c>
      <c r="S114" s="43" t="s">
        <v>381</v>
      </c>
      <c r="T114" s="43">
        <v>10</v>
      </c>
      <c r="U114" s="43">
        <v>-72.894999999999996</v>
      </c>
      <c r="V114" s="28">
        <v>-4.8699999999999995E-7</v>
      </c>
      <c r="W114" s="43" t="s">
        <v>911</v>
      </c>
      <c r="X114" s="43" t="s">
        <v>65</v>
      </c>
    </row>
    <row r="115" spans="2:24" x14ac:dyDescent="0.2">
      <c r="B115" s="43" t="s">
        <v>180</v>
      </c>
      <c r="C115" s="43">
        <v>277</v>
      </c>
      <c r="D115" s="43" t="s">
        <v>534</v>
      </c>
      <c r="E115" s="43" t="s">
        <v>106</v>
      </c>
      <c r="F115" s="43" t="s">
        <v>536</v>
      </c>
      <c r="G115" s="43" t="s">
        <v>383</v>
      </c>
      <c r="H115" s="43">
        <v>60</v>
      </c>
      <c r="I115" s="43">
        <v>-72.927999999999997</v>
      </c>
      <c r="J115" s="28">
        <v>-4.8729999999999998E-7</v>
      </c>
      <c r="K115" s="43" t="s">
        <v>911</v>
      </c>
      <c r="L115" s="43" t="s">
        <v>65</v>
      </c>
      <c r="N115" s="43" t="s">
        <v>180</v>
      </c>
      <c r="O115" s="43">
        <v>277</v>
      </c>
      <c r="P115" s="43" t="s">
        <v>534</v>
      </c>
      <c r="Q115" s="43" t="s">
        <v>377</v>
      </c>
      <c r="R115" s="43" t="s">
        <v>536</v>
      </c>
      <c r="S115" s="43" t="s">
        <v>383</v>
      </c>
      <c r="T115" s="43">
        <v>10</v>
      </c>
      <c r="U115" s="43">
        <v>-72.843500000000006</v>
      </c>
      <c r="V115" s="28">
        <v>-4.8670000000000004E-7</v>
      </c>
      <c r="W115" s="43" t="s">
        <v>911</v>
      </c>
      <c r="X115" s="43" t="s">
        <v>65</v>
      </c>
    </row>
    <row r="116" spans="2:24" x14ac:dyDescent="0.2">
      <c r="B116" s="43" t="s">
        <v>180</v>
      </c>
      <c r="C116" s="43">
        <v>280</v>
      </c>
      <c r="D116" s="43" t="s">
        <v>537</v>
      </c>
      <c r="E116" s="43" t="s">
        <v>106</v>
      </c>
      <c r="F116" s="43" t="s">
        <v>538</v>
      </c>
      <c r="G116" s="43" t="s">
        <v>381</v>
      </c>
      <c r="H116" s="43">
        <v>60</v>
      </c>
      <c r="I116" s="43">
        <v>-57.271500000000003</v>
      </c>
      <c r="J116" s="28">
        <v>-3.9009999999999998E-7</v>
      </c>
      <c r="K116" s="43" t="s">
        <v>911</v>
      </c>
      <c r="L116" s="43" t="s">
        <v>65</v>
      </c>
      <c r="N116" s="43" t="s">
        <v>180</v>
      </c>
      <c r="O116" s="43">
        <v>280</v>
      </c>
      <c r="P116" s="43" t="s">
        <v>537</v>
      </c>
      <c r="Q116" s="43" t="s">
        <v>377</v>
      </c>
      <c r="R116" s="43" t="s">
        <v>538</v>
      </c>
      <c r="S116" s="43" t="s">
        <v>381</v>
      </c>
      <c r="T116" s="43">
        <v>10</v>
      </c>
      <c r="U116" s="43">
        <v>-57.364899999999999</v>
      </c>
      <c r="V116" s="28">
        <v>-3.9070000000000002E-7</v>
      </c>
      <c r="W116" s="43" t="s">
        <v>911</v>
      </c>
      <c r="X116" s="43" t="s">
        <v>65</v>
      </c>
    </row>
    <row r="117" spans="2:24" x14ac:dyDescent="0.2">
      <c r="B117" s="43" t="s">
        <v>180</v>
      </c>
      <c r="C117" s="43">
        <v>280</v>
      </c>
      <c r="D117" s="43" t="s">
        <v>537</v>
      </c>
      <c r="E117" s="43" t="s">
        <v>106</v>
      </c>
      <c r="F117" s="43" t="s">
        <v>539</v>
      </c>
      <c r="G117" s="43" t="s">
        <v>383</v>
      </c>
      <c r="H117" s="43">
        <v>60</v>
      </c>
      <c r="I117" s="43">
        <v>-57.293900000000001</v>
      </c>
      <c r="J117" s="28">
        <v>-3.9019999999999999E-7</v>
      </c>
      <c r="K117" s="43" t="s">
        <v>911</v>
      </c>
      <c r="L117" s="43" t="s">
        <v>65</v>
      </c>
      <c r="N117" s="43" t="s">
        <v>180</v>
      </c>
      <c r="O117" s="43">
        <v>280</v>
      </c>
      <c r="P117" s="43" t="s">
        <v>537</v>
      </c>
      <c r="Q117" s="43" t="s">
        <v>377</v>
      </c>
      <c r="R117" s="43" t="s">
        <v>539</v>
      </c>
      <c r="S117" s="43" t="s">
        <v>383</v>
      </c>
      <c r="T117" s="43">
        <v>10</v>
      </c>
      <c r="U117" s="43">
        <v>-57.164099999999998</v>
      </c>
      <c r="V117" s="28">
        <v>-3.8939999999999998E-7</v>
      </c>
      <c r="W117" s="43" t="s">
        <v>911</v>
      </c>
      <c r="X117" s="43" t="s">
        <v>65</v>
      </c>
    </row>
    <row r="118" spans="2:24" x14ac:dyDescent="0.2">
      <c r="B118" s="43" t="s">
        <v>180</v>
      </c>
      <c r="C118" s="43">
        <v>283</v>
      </c>
      <c r="D118" s="43" t="s">
        <v>540</v>
      </c>
      <c r="E118" s="43" t="s">
        <v>106</v>
      </c>
      <c r="F118" s="43" t="s">
        <v>541</v>
      </c>
      <c r="G118" s="43" t="s">
        <v>381</v>
      </c>
      <c r="H118" s="43">
        <v>60</v>
      </c>
      <c r="I118" s="43">
        <v>-56.632599999999996</v>
      </c>
      <c r="J118" s="28">
        <v>-3.8570000000000002E-7</v>
      </c>
      <c r="K118" s="43" t="s">
        <v>911</v>
      </c>
      <c r="L118" s="43" t="s">
        <v>65</v>
      </c>
      <c r="N118" s="43" t="s">
        <v>180</v>
      </c>
      <c r="O118" s="43">
        <v>283</v>
      </c>
      <c r="P118" s="43" t="s">
        <v>540</v>
      </c>
      <c r="Q118" s="43" t="s">
        <v>377</v>
      </c>
      <c r="R118" s="43" t="s">
        <v>541</v>
      </c>
      <c r="S118" s="43" t="s">
        <v>381</v>
      </c>
      <c r="T118" s="43">
        <v>10</v>
      </c>
      <c r="U118" s="43">
        <v>-56.756599999999999</v>
      </c>
      <c r="V118" s="28">
        <v>-3.8659999999999998E-7</v>
      </c>
      <c r="W118" s="43" t="s">
        <v>911</v>
      </c>
      <c r="X118" s="43" t="s">
        <v>65</v>
      </c>
    </row>
    <row r="119" spans="2:24" x14ac:dyDescent="0.2">
      <c r="B119" s="43" t="s">
        <v>180</v>
      </c>
      <c r="C119" s="43">
        <v>283</v>
      </c>
      <c r="D119" s="43" t="s">
        <v>540</v>
      </c>
      <c r="E119" s="43" t="s">
        <v>106</v>
      </c>
      <c r="F119" s="43" t="s">
        <v>542</v>
      </c>
      <c r="G119" s="43" t="s">
        <v>383</v>
      </c>
      <c r="H119" s="43">
        <v>60</v>
      </c>
      <c r="I119" s="43">
        <v>-56.515099999999997</v>
      </c>
      <c r="J119" s="28">
        <v>-3.8490000000000001E-7</v>
      </c>
      <c r="K119" s="43" t="s">
        <v>911</v>
      </c>
      <c r="L119" s="43" t="s">
        <v>65</v>
      </c>
      <c r="N119" s="43" t="s">
        <v>180</v>
      </c>
      <c r="O119" s="43">
        <v>283</v>
      </c>
      <c r="P119" s="43" t="s">
        <v>540</v>
      </c>
      <c r="Q119" s="43" t="s">
        <v>377</v>
      </c>
      <c r="R119" s="43" t="s">
        <v>542</v>
      </c>
      <c r="S119" s="43" t="s">
        <v>383</v>
      </c>
      <c r="T119" s="43">
        <v>10</v>
      </c>
      <c r="U119" s="43">
        <v>-56.396099999999997</v>
      </c>
      <c r="V119" s="28">
        <v>-3.841E-7</v>
      </c>
      <c r="W119" s="43" t="s">
        <v>911</v>
      </c>
      <c r="X119" s="43" t="s">
        <v>65</v>
      </c>
    </row>
    <row r="120" spans="2:24" x14ac:dyDescent="0.2">
      <c r="B120" s="43" t="s">
        <v>180</v>
      </c>
      <c r="C120" s="43">
        <v>286</v>
      </c>
      <c r="D120" s="43" t="s">
        <v>543</v>
      </c>
      <c r="E120" s="43" t="s">
        <v>106</v>
      </c>
      <c r="F120" s="43" t="s">
        <v>544</v>
      </c>
      <c r="G120" s="43" t="s">
        <v>381</v>
      </c>
      <c r="H120" s="43">
        <v>60</v>
      </c>
      <c r="I120" s="43">
        <v>-73.916300000000007</v>
      </c>
      <c r="J120" s="28">
        <v>-4.9390000000000005E-7</v>
      </c>
      <c r="K120" s="43" t="s">
        <v>911</v>
      </c>
      <c r="L120" s="43" t="s">
        <v>65</v>
      </c>
      <c r="N120" s="43" t="s">
        <v>180</v>
      </c>
      <c r="O120" s="43">
        <v>286</v>
      </c>
      <c r="P120" s="43" t="s">
        <v>543</v>
      </c>
      <c r="Q120" s="43" t="s">
        <v>377</v>
      </c>
      <c r="R120" s="43" t="s">
        <v>544</v>
      </c>
      <c r="S120" s="43" t="s">
        <v>381</v>
      </c>
      <c r="T120" s="43">
        <v>10</v>
      </c>
      <c r="U120" s="43">
        <v>-74.064099999999996</v>
      </c>
      <c r="V120" s="28">
        <v>-4.9480000000000001E-7</v>
      </c>
      <c r="W120" s="43" t="s">
        <v>911</v>
      </c>
      <c r="X120" s="43" t="s">
        <v>65</v>
      </c>
    </row>
    <row r="121" spans="2:24" x14ac:dyDescent="0.2">
      <c r="B121" s="43" t="s">
        <v>180</v>
      </c>
      <c r="C121" s="43">
        <v>286</v>
      </c>
      <c r="D121" s="43" t="s">
        <v>543</v>
      </c>
      <c r="E121" s="43" t="s">
        <v>106</v>
      </c>
      <c r="F121" s="43" t="s">
        <v>545</v>
      </c>
      <c r="G121" s="43" t="s">
        <v>383</v>
      </c>
      <c r="H121" s="43">
        <v>60</v>
      </c>
      <c r="I121" s="43">
        <v>-73.092699999999994</v>
      </c>
      <c r="J121" s="28">
        <v>-4.8839999999999995E-7</v>
      </c>
      <c r="K121" s="43" t="s">
        <v>911</v>
      </c>
      <c r="L121" s="43" t="s">
        <v>65</v>
      </c>
      <c r="N121" s="43" t="s">
        <v>180</v>
      </c>
      <c r="O121" s="43">
        <v>286</v>
      </c>
      <c r="P121" s="43" t="s">
        <v>543</v>
      </c>
      <c r="Q121" s="43" t="s">
        <v>377</v>
      </c>
      <c r="R121" s="43" t="s">
        <v>545</v>
      </c>
      <c r="S121" s="43" t="s">
        <v>383</v>
      </c>
      <c r="T121" s="43">
        <v>10</v>
      </c>
      <c r="U121" s="43">
        <v>-72.9816</v>
      </c>
      <c r="V121" s="28">
        <v>-4.876E-7</v>
      </c>
      <c r="W121" s="43" t="s">
        <v>911</v>
      </c>
      <c r="X121" s="43" t="s">
        <v>65</v>
      </c>
    </row>
    <row r="122" spans="2:24" x14ac:dyDescent="0.2">
      <c r="B122" s="43" t="s">
        <v>180</v>
      </c>
      <c r="C122" s="43">
        <v>289</v>
      </c>
      <c r="D122" s="43" t="s">
        <v>546</v>
      </c>
      <c r="E122" s="43" t="s">
        <v>106</v>
      </c>
      <c r="F122" s="43" t="s">
        <v>547</v>
      </c>
      <c r="G122" s="43" t="s">
        <v>381</v>
      </c>
      <c r="H122" s="43">
        <v>60</v>
      </c>
      <c r="I122" s="43">
        <v>-48.850200000000001</v>
      </c>
      <c r="J122" s="28">
        <v>-4.1839999999999999E-7</v>
      </c>
      <c r="K122" s="43" t="s">
        <v>911</v>
      </c>
      <c r="L122" s="43" t="s">
        <v>65</v>
      </c>
      <c r="N122" s="43" t="s">
        <v>180</v>
      </c>
      <c r="O122" s="43">
        <v>289</v>
      </c>
      <c r="P122" s="43" t="s">
        <v>546</v>
      </c>
      <c r="Q122" s="43" t="s">
        <v>377</v>
      </c>
      <c r="R122" s="43" t="s">
        <v>547</v>
      </c>
      <c r="S122" s="43" t="s">
        <v>381</v>
      </c>
      <c r="T122" s="43">
        <v>10</v>
      </c>
      <c r="U122" s="43">
        <v>-48.866</v>
      </c>
      <c r="V122" s="28">
        <v>-4.186E-7</v>
      </c>
      <c r="W122" s="43" t="s">
        <v>911</v>
      </c>
      <c r="X122" s="43" t="s">
        <v>65</v>
      </c>
    </row>
    <row r="123" spans="2:24" x14ac:dyDescent="0.2">
      <c r="B123" s="43" t="s">
        <v>180</v>
      </c>
      <c r="C123" s="43">
        <v>289</v>
      </c>
      <c r="D123" s="43" t="s">
        <v>546</v>
      </c>
      <c r="E123" s="43" t="s">
        <v>106</v>
      </c>
      <c r="F123" s="43" t="s">
        <v>548</v>
      </c>
      <c r="G123" s="43" t="s">
        <v>383</v>
      </c>
      <c r="H123" s="43">
        <v>60</v>
      </c>
      <c r="I123" s="43">
        <v>-48.405900000000003</v>
      </c>
      <c r="J123" s="28">
        <v>-4.1460000000000002E-7</v>
      </c>
      <c r="K123" s="43" t="s">
        <v>911</v>
      </c>
      <c r="L123" s="43" t="s">
        <v>65</v>
      </c>
      <c r="N123" s="43" t="s">
        <v>180</v>
      </c>
      <c r="O123" s="43">
        <v>289</v>
      </c>
      <c r="P123" s="43" t="s">
        <v>546</v>
      </c>
      <c r="Q123" s="43" t="s">
        <v>377</v>
      </c>
      <c r="R123" s="43" t="s">
        <v>548</v>
      </c>
      <c r="S123" s="43" t="s">
        <v>383</v>
      </c>
      <c r="T123" s="43">
        <v>10</v>
      </c>
      <c r="U123" s="43">
        <v>-48.199199999999998</v>
      </c>
      <c r="V123" s="28">
        <v>-4.129E-7</v>
      </c>
      <c r="W123" s="43" t="s">
        <v>911</v>
      </c>
      <c r="X123" s="43" t="s">
        <v>65</v>
      </c>
    </row>
    <row r="124" spans="2:24" x14ac:dyDescent="0.2">
      <c r="B124" s="43" t="s">
        <v>180</v>
      </c>
      <c r="C124" s="43">
        <v>301</v>
      </c>
      <c r="D124" s="43" t="s">
        <v>549</v>
      </c>
      <c r="E124" s="43" t="s">
        <v>106</v>
      </c>
      <c r="F124" s="43" t="s">
        <v>550</v>
      </c>
      <c r="G124" s="43" t="s">
        <v>381</v>
      </c>
      <c r="H124" s="43">
        <v>60</v>
      </c>
      <c r="I124" s="43">
        <v>42.749699999999997</v>
      </c>
      <c r="J124" s="28">
        <v>3.192E-7</v>
      </c>
      <c r="K124" s="43" t="s">
        <v>911</v>
      </c>
      <c r="L124" s="43" t="s">
        <v>65</v>
      </c>
      <c r="N124" s="43" t="s">
        <v>180</v>
      </c>
      <c r="O124" s="43">
        <v>301</v>
      </c>
      <c r="P124" s="43" t="s">
        <v>549</v>
      </c>
      <c r="Q124" s="43" t="s">
        <v>377</v>
      </c>
      <c r="R124" s="43" t="s">
        <v>550</v>
      </c>
      <c r="S124" s="43" t="s">
        <v>381</v>
      </c>
      <c r="T124" s="43">
        <v>10</v>
      </c>
      <c r="U124" s="43">
        <v>41.723799999999997</v>
      </c>
      <c r="V124" s="28">
        <v>3.115E-7</v>
      </c>
      <c r="W124" s="43" t="s">
        <v>911</v>
      </c>
      <c r="X124" s="43" t="s">
        <v>65</v>
      </c>
    </row>
    <row r="125" spans="2:24" x14ac:dyDescent="0.2">
      <c r="B125" s="43" t="s">
        <v>180</v>
      </c>
      <c r="C125" s="43">
        <v>301</v>
      </c>
      <c r="D125" s="43" t="s">
        <v>549</v>
      </c>
      <c r="E125" s="43" t="s">
        <v>106</v>
      </c>
      <c r="F125" s="43" t="s">
        <v>551</v>
      </c>
      <c r="G125" s="43" t="s">
        <v>383</v>
      </c>
      <c r="H125" s="43">
        <v>60</v>
      </c>
      <c r="I125" s="43">
        <v>-82.760599999999997</v>
      </c>
      <c r="J125" s="28">
        <v>-9.9999999999999995E-7</v>
      </c>
      <c r="K125" s="43" t="s">
        <v>911</v>
      </c>
      <c r="L125" s="43" t="s">
        <v>65</v>
      </c>
      <c r="N125" s="43" t="s">
        <v>180</v>
      </c>
      <c r="O125" s="43">
        <v>301</v>
      </c>
      <c r="P125" s="43" t="s">
        <v>549</v>
      </c>
      <c r="Q125" s="43" t="s">
        <v>377</v>
      </c>
      <c r="R125" s="43" t="s">
        <v>551</v>
      </c>
      <c r="S125" s="43" t="s">
        <v>383</v>
      </c>
      <c r="T125" s="43">
        <v>10</v>
      </c>
      <c r="U125" s="43">
        <v>-81.823999999999998</v>
      </c>
      <c r="V125" s="28">
        <v>-9.9999999999999995E-7</v>
      </c>
      <c r="W125" s="43" t="s">
        <v>911</v>
      </c>
      <c r="X125" s="43" t="s">
        <v>65</v>
      </c>
    </row>
    <row r="126" spans="2:24" x14ac:dyDescent="0.2">
      <c r="B126" s="43" t="s">
        <v>180</v>
      </c>
      <c r="C126" s="43">
        <v>302</v>
      </c>
      <c r="D126" s="43" t="s">
        <v>552</v>
      </c>
      <c r="E126" s="43" t="s">
        <v>106</v>
      </c>
      <c r="F126" s="43" t="s">
        <v>553</v>
      </c>
      <c r="G126" s="43" t="s">
        <v>381</v>
      </c>
      <c r="H126" s="43">
        <v>60</v>
      </c>
      <c r="I126" s="43">
        <v>42.048900000000003</v>
      </c>
      <c r="J126" s="28">
        <v>3.1399999999999998E-7</v>
      </c>
      <c r="K126" s="43" t="s">
        <v>911</v>
      </c>
      <c r="L126" s="43" t="s">
        <v>65</v>
      </c>
      <c r="N126" s="43" t="s">
        <v>180</v>
      </c>
      <c r="O126" s="43">
        <v>302</v>
      </c>
      <c r="P126" s="43" t="s">
        <v>552</v>
      </c>
      <c r="Q126" s="43" t="s">
        <v>377</v>
      </c>
      <c r="R126" s="43" t="s">
        <v>553</v>
      </c>
      <c r="S126" s="43" t="s">
        <v>381</v>
      </c>
      <c r="T126" s="43">
        <v>10</v>
      </c>
      <c r="U126" s="43">
        <v>40.995199999999997</v>
      </c>
      <c r="V126" s="28">
        <v>3.0610000000000002E-7</v>
      </c>
      <c r="W126" s="43" t="s">
        <v>911</v>
      </c>
      <c r="X126" s="43" t="s">
        <v>65</v>
      </c>
    </row>
    <row r="127" spans="2:24" x14ac:dyDescent="0.2">
      <c r="B127" s="43" t="s">
        <v>180</v>
      </c>
      <c r="C127" s="43">
        <v>302</v>
      </c>
      <c r="D127" s="43" t="s">
        <v>552</v>
      </c>
      <c r="E127" s="43" t="s">
        <v>106</v>
      </c>
      <c r="F127" s="43" t="s">
        <v>554</v>
      </c>
      <c r="G127" s="43" t="s">
        <v>383</v>
      </c>
      <c r="H127" s="43">
        <v>60</v>
      </c>
      <c r="I127" s="43">
        <v>-91.184700000000007</v>
      </c>
      <c r="J127" s="28">
        <v>-9.9999999999999995E-7</v>
      </c>
      <c r="K127" s="43" t="s">
        <v>911</v>
      </c>
      <c r="L127" s="43" t="s">
        <v>65</v>
      </c>
      <c r="N127" s="43" t="s">
        <v>180</v>
      </c>
      <c r="O127" s="43">
        <v>302</v>
      </c>
      <c r="P127" s="43" t="s">
        <v>552</v>
      </c>
      <c r="Q127" s="43" t="s">
        <v>377</v>
      </c>
      <c r="R127" s="43" t="s">
        <v>554</v>
      </c>
      <c r="S127" s="43" t="s">
        <v>383</v>
      </c>
      <c r="T127" s="43">
        <v>10</v>
      </c>
      <c r="U127" s="43">
        <v>-90.131799999999998</v>
      </c>
      <c r="V127" s="28">
        <v>-9.9999999999999995E-7</v>
      </c>
      <c r="W127" s="43" t="s">
        <v>911</v>
      </c>
      <c r="X127" s="43" t="s">
        <v>65</v>
      </c>
    </row>
    <row r="128" spans="2:24" x14ac:dyDescent="0.2">
      <c r="B128" s="43" t="s">
        <v>180</v>
      </c>
      <c r="C128" s="43">
        <v>303</v>
      </c>
      <c r="D128" s="43" t="s">
        <v>552</v>
      </c>
      <c r="E128" s="43" t="s">
        <v>106</v>
      </c>
      <c r="F128" s="43" t="s">
        <v>555</v>
      </c>
      <c r="G128" s="43" t="s">
        <v>381</v>
      </c>
      <c r="H128" s="43">
        <v>60</v>
      </c>
      <c r="I128" s="43">
        <v>33.801600000000001</v>
      </c>
      <c r="J128" s="28">
        <v>2.6679999999999998E-7</v>
      </c>
      <c r="K128" s="43" t="s">
        <v>911</v>
      </c>
      <c r="L128" s="43" t="s">
        <v>65</v>
      </c>
      <c r="N128" s="43" t="s">
        <v>180</v>
      </c>
      <c r="O128" s="43">
        <v>303</v>
      </c>
      <c r="P128" s="43" t="s">
        <v>552</v>
      </c>
      <c r="Q128" s="43" t="s">
        <v>377</v>
      </c>
      <c r="R128" s="43" t="s">
        <v>555</v>
      </c>
      <c r="S128" s="43" t="s">
        <v>381</v>
      </c>
      <c r="T128" s="43">
        <v>10</v>
      </c>
      <c r="U128" s="43">
        <v>32.920499999999997</v>
      </c>
      <c r="V128" s="28">
        <v>2.5989999999999999E-7</v>
      </c>
      <c r="W128" s="43" t="s">
        <v>911</v>
      </c>
      <c r="X128" s="43" t="s">
        <v>65</v>
      </c>
    </row>
    <row r="129" spans="2:24" x14ac:dyDescent="0.2">
      <c r="B129" s="43" t="s">
        <v>180</v>
      </c>
      <c r="C129" s="43">
        <v>303</v>
      </c>
      <c r="D129" s="43" t="s">
        <v>552</v>
      </c>
      <c r="E129" s="43" t="s">
        <v>106</v>
      </c>
      <c r="F129" s="43" t="s">
        <v>556</v>
      </c>
      <c r="G129" s="43" t="s">
        <v>383</v>
      </c>
      <c r="H129" s="43">
        <v>60</v>
      </c>
      <c r="I129" s="43">
        <v>-90.439599999999999</v>
      </c>
      <c r="J129" s="28">
        <v>-9.9999999999999995E-7</v>
      </c>
      <c r="K129" s="43" t="s">
        <v>911</v>
      </c>
      <c r="L129" s="43" t="s">
        <v>65</v>
      </c>
      <c r="N129" s="43" t="s">
        <v>180</v>
      </c>
      <c r="O129" s="43">
        <v>303</v>
      </c>
      <c r="P129" s="43" t="s">
        <v>552</v>
      </c>
      <c r="Q129" s="43" t="s">
        <v>377</v>
      </c>
      <c r="R129" s="43" t="s">
        <v>556</v>
      </c>
      <c r="S129" s="43" t="s">
        <v>383</v>
      </c>
      <c r="T129" s="43">
        <v>10</v>
      </c>
      <c r="U129" s="43">
        <v>-89.551100000000005</v>
      </c>
      <c r="V129" s="28">
        <v>-9.9999999999999995E-7</v>
      </c>
      <c r="W129" s="43" t="s">
        <v>911</v>
      </c>
      <c r="X129" s="43" t="s">
        <v>65</v>
      </c>
    </row>
    <row r="130" spans="2:24" x14ac:dyDescent="0.2">
      <c r="B130" s="43" t="s">
        <v>180</v>
      </c>
      <c r="C130" s="43">
        <v>304</v>
      </c>
      <c r="D130" s="43" t="s">
        <v>552</v>
      </c>
      <c r="E130" s="43" t="s">
        <v>106</v>
      </c>
      <c r="F130" s="43" t="s">
        <v>557</v>
      </c>
      <c r="G130" s="43" t="s">
        <v>381</v>
      </c>
      <c r="H130" s="43">
        <v>60</v>
      </c>
      <c r="I130" s="43">
        <v>38.3125</v>
      </c>
      <c r="J130" s="28">
        <v>2.861E-7</v>
      </c>
      <c r="K130" s="43" t="s">
        <v>911</v>
      </c>
      <c r="L130" s="43" t="s">
        <v>65</v>
      </c>
      <c r="N130" s="43" t="s">
        <v>180</v>
      </c>
      <c r="O130" s="43">
        <v>304</v>
      </c>
      <c r="P130" s="43" t="s">
        <v>552</v>
      </c>
      <c r="Q130" s="43" t="s">
        <v>377</v>
      </c>
      <c r="R130" s="43" t="s">
        <v>557</v>
      </c>
      <c r="S130" s="43" t="s">
        <v>381</v>
      </c>
      <c r="T130" s="43">
        <v>10</v>
      </c>
      <c r="U130" s="43">
        <v>37.439500000000002</v>
      </c>
      <c r="V130" s="28">
        <v>2.7949999999999998E-7</v>
      </c>
      <c r="W130" s="43" t="s">
        <v>911</v>
      </c>
      <c r="X130" s="43" t="s">
        <v>65</v>
      </c>
    </row>
    <row r="131" spans="2:24" x14ac:dyDescent="0.2">
      <c r="B131" s="43" t="s">
        <v>180</v>
      </c>
      <c r="C131" s="43">
        <v>304</v>
      </c>
      <c r="D131" s="43" t="s">
        <v>552</v>
      </c>
      <c r="E131" s="43" t="s">
        <v>106</v>
      </c>
      <c r="F131" s="43" t="s">
        <v>558</v>
      </c>
      <c r="G131" s="43" t="s">
        <v>383</v>
      </c>
      <c r="H131" s="43">
        <v>60</v>
      </c>
      <c r="I131" s="43">
        <v>-82.155000000000001</v>
      </c>
      <c r="J131" s="28">
        <v>-9.9999999999999995E-7</v>
      </c>
      <c r="K131" s="43" t="s">
        <v>911</v>
      </c>
      <c r="L131" s="43" t="s">
        <v>65</v>
      </c>
      <c r="N131" s="43" t="s">
        <v>180</v>
      </c>
      <c r="O131" s="43">
        <v>304</v>
      </c>
      <c r="P131" s="43" t="s">
        <v>552</v>
      </c>
      <c r="Q131" s="43" t="s">
        <v>377</v>
      </c>
      <c r="R131" s="43" t="s">
        <v>558</v>
      </c>
      <c r="S131" s="43" t="s">
        <v>383</v>
      </c>
      <c r="T131" s="43">
        <v>10</v>
      </c>
      <c r="U131" s="43">
        <v>-81.270700000000005</v>
      </c>
      <c r="V131" s="28">
        <v>-9.9999999999999995E-7</v>
      </c>
      <c r="W131" s="43" t="s">
        <v>911</v>
      </c>
      <c r="X131" s="43" t="s">
        <v>65</v>
      </c>
    </row>
    <row r="132" spans="2:24" x14ac:dyDescent="0.2">
      <c r="B132" s="43" t="s">
        <v>180</v>
      </c>
      <c r="C132" s="43">
        <v>305</v>
      </c>
      <c r="D132" s="43" t="s">
        <v>559</v>
      </c>
      <c r="E132" s="43" t="s">
        <v>106</v>
      </c>
      <c r="F132" s="43" t="s">
        <v>560</v>
      </c>
      <c r="G132" s="43" t="s">
        <v>381</v>
      </c>
      <c r="H132" s="43">
        <v>60</v>
      </c>
      <c r="I132" s="43">
        <v>42.899700000000003</v>
      </c>
      <c r="J132" s="28">
        <v>3.2029999999999998E-7</v>
      </c>
      <c r="K132" s="43" t="s">
        <v>911</v>
      </c>
      <c r="L132" s="43" t="s">
        <v>65</v>
      </c>
      <c r="N132" s="43" t="s">
        <v>180</v>
      </c>
      <c r="O132" s="43">
        <v>305</v>
      </c>
      <c r="P132" s="43" t="s">
        <v>559</v>
      </c>
      <c r="Q132" s="43" t="s">
        <v>377</v>
      </c>
      <c r="R132" s="43" t="s">
        <v>560</v>
      </c>
      <c r="S132" s="43" t="s">
        <v>381</v>
      </c>
      <c r="T132" s="43">
        <v>10</v>
      </c>
      <c r="U132" s="43">
        <v>41.829599999999999</v>
      </c>
      <c r="V132" s="28">
        <v>3.1230000000000001E-7</v>
      </c>
      <c r="W132" s="43" t="s">
        <v>911</v>
      </c>
      <c r="X132" s="43" t="s">
        <v>65</v>
      </c>
    </row>
    <row r="133" spans="2:24" x14ac:dyDescent="0.2">
      <c r="B133" s="43" t="s">
        <v>180</v>
      </c>
      <c r="C133" s="43">
        <v>305</v>
      </c>
      <c r="D133" s="43" t="s">
        <v>559</v>
      </c>
      <c r="E133" s="43" t="s">
        <v>106</v>
      </c>
      <c r="F133" s="43" t="s">
        <v>561</v>
      </c>
      <c r="G133" s="43" t="s">
        <v>383</v>
      </c>
      <c r="H133" s="43">
        <v>60</v>
      </c>
      <c r="I133" s="43">
        <v>-94.237200000000001</v>
      </c>
      <c r="J133" s="28">
        <v>-9.9999999999999995E-7</v>
      </c>
      <c r="K133" s="43" t="s">
        <v>911</v>
      </c>
      <c r="L133" s="43" t="s">
        <v>65</v>
      </c>
      <c r="N133" s="43" t="s">
        <v>180</v>
      </c>
      <c r="O133" s="43">
        <v>305</v>
      </c>
      <c r="P133" s="43" t="s">
        <v>559</v>
      </c>
      <c r="Q133" s="43" t="s">
        <v>377</v>
      </c>
      <c r="R133" s="43" t="s">
        <v>561</v>
      </c>
      <c r="S133" s="43" t="s">
        <v>383</v>
      </c>
      <c r="T133" s="43">
        <v>10</v>
      </c>
      <c r="U133" s="43">
        <v>-93.085400000000007</v>
      </c>
      <c r="V133" s="28">
        <v>-9.9999999999999995E-7</v>
      </c>
      <c r="W133" s="43" t="s">
        <v>911</v>
      </c>
      <c r="X133" s="43" t="s">
        <v>65</v>
      </c>
    </row>
    <row r="134" spans="2:24" x14ac:dyDescent="0.2">
      <c r="B134" s="43" t="s">
        <v>180</v>
      </c>
      <c r="C134" s="43">
        <v>275</v>
      </c>
      <c r="D134" s="43" t="s">
        <v>562</v>
      </c>
      <c r="E134" s="43" t="s">
        <v>106</v>
      </c>
      <c r="F134" s="43" t="s">
        <v>563</v>
      </c>
      <c r="G134" s="43" t="s">
        <v>381</v>
      </c>
      <c r="H134" s="43">
        <v>60</v>
      </c>
      <c r="I134" s="43">
        <v>-39.404000000000003</v>
      </c>
      <c r="J134" s="28">
        <v>-3.7290000000000001E-7</v>
      </c>
      <c r="K134" s="43" t="s">
        <v>911</v>
      </c>
      <c r="L134" s="43" t="s">
        <v>65</v>
      </c>
      <c r="N134" s="43" t="s">
        <v>180</v>
      </c>
      <c r="O134" s="43">
        <v>275</v>
      </c>
      <c r="P134" s="43" t="s">
        <v>562</v>
      </c>
      <c r="Q134" s="43" t="s">
        <v>377</v>
      </c>
      <c r="R134" s="43" t="s">
        <v>563</v>
      </c>
      <c r="S134" s="43" t="s">
        <v>381</v>
      </c>
      <c r="T134" s="43">
        <v>10</v>
      </c>
      <c r="U134" s="43">
        <v>-39.555199999999999</v>
      </c>
      <c r="V134" s="28">
        <v>-3.7430000000000001E-7</v>
      </c>
      <c r="W134" s="43" t="s">
        <v>911</v>
      </c>
      <c r="X134" s="43" t="s">
        <v>65</v>
      </c>
    </row>
    <row r="135" spans="2:24" x14ac:dyDescent="0.2">
      <c r="B135" s="43" t="s">
        <v>180</v>
      </c>
      <c r="C135" s="43">
        <v>275</v>
      </c>
      <c r="D135" s="43" t="s">
        <v>562</v>
      </c>
      <c r="E135" s="43" t="s">
        <v>106</v>
      </c>
      <c r="F135" s="43" t="s">
        <v>564</v>
      </c>
      <c r="G135" s="43" t="s">
        <v>383</v>
      </c>
      <c r="H135" s="43">
        <v>60</v>
      </c>
      <c r="I135" s="43">
        <v>-42.002099999999999</v>
      </c>
      <c r="J135" s="28">
        <v>-3.974E-7</v>
      </c>
      <c r="K135" s="43" t="s">
        <v>911</v>
      </c>
      <c r="L135" s="43" t="s">
        <v>65</v>
      </c>
      <c r="N135" s="43" t="s">
        <v>180</v>
      </c>
      <c r="O135" s="43">
        <v>275</v>
      </c>
      <c r="P135" s="43" t="s">
        <v>562</v>
      </c>
      <c r="Q135" s="43" t="s">
        <v>377</v>
      </c>
      <c r="R135" s="43" t="s">
        <v>564</v>
      </c>
      <c r="S135" s="43" t="s">
        <v>383</v>
      </c>
      <c r="T135" s="43">
        <v>10</v>
      </c>
      <c r="U135" s="43">
        <v>-42.0274</v>
      </c>
      <c r="V135" s="28">
        <v>-3.9770000000000002E-7</v>
      </c>
      <c r="W135" s="43" t="s">
        <v>911</v>
      </c>
      <c r="X135" s="43" t="s">
        <v>65</v>
      </c>
    </row>
    <row r="136" spans="2:24" x14ac:dyDescent="0.2">
      <c r="B136" s="43" t="s">
        <v>180</v>
      </c>
      <c r="C136" s="43">
        <v>278</v>
      </c>
      <c r="D136" s="43" t="s">
        <v>565</v>
      </c>
      <c r="E136" s="43" t="s">
        <v>106</v>
      </c>
      <c r="F136" s="43" t="s">
        <v>566</v>
      </c>
      <c r="G136" s="43" t="s">
        <v>381</v>
      </c>
      <c r="H136" s="43">
        <v>60</v>
      </c>
      <c r="I136" s="43">
        <v>-72.365300000000005</v>
      </c>
      <c r="J136" s="28">
        <v>-4.8800000000000003E-7</v>
      </c>
      <c r="K136" s="43" t="s">
        <v>911</v>
      </c>
      <c r="L136" s="43" t="s">
        <v>65</v>
      </c>
      <c r="N136" s="43" t="s">
        <v>180</v>
      </c>
      <c r="O136" s="43">
        <v>278</v>
      </c>
      <c r="P136" s="43" t="s">
        <v>565</v>
      </c>
      <c r="Q136" s="43" t="s">
        <v>377</v>
      </c>
      <c r="R136" s="43" t="s">
        <v>566</v>
      </c>
      <c r="S136" s="43" t="s">
        <v>381</v>
      </c>
      <c r="T136" s="43">
        <v>10</v>
      </c>
      <c r="U136" s="43">
        <v>-72.551900000000003</v>
      </c>
      <c r="V136" s="28">
        <v>-4.8920000000000001E-7</v>
      </c>
      <c r="W136" s="43" t="s">
        <v>911</v>
      </c>
      <c r="X136" s="43" t="s">
        <v>65</v>
      </c>
    </row>
    <row r="137" spans="2:24" x14ac:dyDescent="0.2">
      <c r="B137" s="43" t="s">
        <v>180</v>
      </c>
      <c r="C137" s="43">
        <v>278</v>
      </c>
      <c r="D137" s="43" t="s">
        <v>565</v>
      </c>
      <c r="E137" s="43" t="s">
        <v>106</v>
      </c>
      <c r="F137" s="43" t="s">
        <v>567</v>
      </c>
      <c r="G137" s="43" t="s">
        <v>383</v>
      </c>
      <c r="H137" s="43">
        <v>60</v>
      </c>
      <c r="I137" s="43">
        <v>-56.995399999999997</v>
      </c>
      <c r="J137" s="28">
        <v>-3.8430000000000002E-7</v>
      </c>
      <c r="K137" s="43" t="s">
        <v>911</v>
      </c>
      <c r="L137" s="43" t="s">
        <v>65</v>
      </c>
      <c r="N137" s="43" t="s">
        <v>180</v>
      </c>
      <c r="O137" s="43">
        <v>278</v>
      </c>
      <c r="P137" s="43" t="s">
        <v>565</v>
      </c>
      <c r="Q137" s="43" t="s">
        <v>377</v>
      </c>
      <c r="R137" s="43" t="s">
        <v>567</v>
      </c>
      <c r="S137" s="43" t="s">
        <v>383</v>
      </c>
      <c r="T137" s="43">
        <v>10</v>
      </c>
      <c r="U137" s="43">
        <v>-56.828000000000003</v>
      </c>
      <c r="V137" s="28">
        <v>-3.8319999999999999E-7</v>
      </c>
      <c r="W137" s="43" t="s">
        <v>911</v>
      </c>
      <c r="X137" s="43" t="s">
        <v>65</v>
      </c>
    </row>
    <row r="138" spans="2:24" x14ac:dyDescent="0.2">
      <c r="B138" s="43" t="s">
        <v>180</v>
      </c>
      <c r="C138" s="43">
        <v>281</v>
      </c>
      <c r="D138" s="43" t="s">
        <v>568</v>
      </c>
      <c r="E138" s="43" t="s">
        <v>106</v>
      </c>
      <c r="F138" s="43" t="s">
        <v>569</v>
      </c>
      <c r="G138" s="43" t="s">
        <v>381</v>
      </c>
      <c r="H138" s="43">
        <v>60</v>
      </c>
      <c r="I138" s="43">
        <v>-54.965499999999999</v>
      </c>
      <c r="J138" s="28">
        <v>-3.8850000000000002E-7</v>
      </c>
      <c r="K138" s="43" t="s">
        <v>911</v>
      </c>
      <c r="L138" s="43" t="s">
        <v>65</v>
      </c>
      <c r="N138" s="43" t="s">
        <v>180</v>
      </c>
      <c r="O138" s="43">
        <v>281</v>
      </c>
      <c r="P138" s="43" t="s">
        <v>568</v>
      </c>
      <c r="Q138" s="43" t="s">
        <v>377</v>
      </c>
      <c r="R138" s="43" t="s">
        <v>569</v>
      </c>
      <c r="S138" s="43" t="s">
        <v>381</v>
      </c>
      <c r="T138" s="43">
        <v>10</v>
      </c>
      <c r="U138" s="43">
        <v>-55.014400000000002</v>
      </c>
      <c r="V138" s="28">
        <v>-3.889E-7</v>
      </c>
      <c r="W138" s="43" t="s">
        <v>911</v>
      </c>
      <c r="X138" s="43" t="s">
        <v>65</v>
      </c>
    </row>
    <row r="139" spans="2:24" x14ac:dyDescent="0.2">
      <c r="B139" s="43" t="s">
        <v>180</v>
      </c>
      <c r="C139" s="43">
        <v>281</v>
      </c>
      <c r="D139" s="43" t="s">
        <v>568</v>
      </c>
      <c r="E139" s="43" t="s">
        <v>106</v>
      </c>
      <c r="F139" s="43" t="s">
        <v>570</v>
      </c>
      <c r="G139" s="43" t="s">
        <v>383</v>
      </c>
      <c r="H139" s="43">
        <v>60</v>
      </c>
      <c r="I139" s="43">
        <v>-68.638300000000001</v>
      </c>
      <c r="J139" s="28">
        <v>-4.8520000000000003E-7</v>
      </c>
      <c r="K139" s="43" t="s">
        <v>911</v>
      </c>
      <c r="L139" s="43" t="s">
        <v>65</v>
      </c>
      <c r="N139" s="43" t="s">
        <v>180</v>
      </c>
      <c r="O139" s="43">
        <v>281</v>
      </c>
      <c r="P139" s="43" t="s">
        <v>568</v>
      </c>
      <c r="Q139" s="43" t="s">
        <v>377</v>
      </c>
      <c r="R139" s="43" t="s">
        <v>570</v>
      </c>
      <c r="S139" s="43" t="s">
        <v>383</v>
      </c>
      <c r="T139" s="43">
        <v>10</v>
      </c>
      <c r="U139" s="43">
        <v>-68.583100000000002</v>
      </c>
      <c r="V139" s="28">
        <v>-4.848E-7</v>
      </c>
      <c r="W139" s="43" t="s">
        <v>911</v>
      </c>
      <c r="X139" s="43" t="s">
        <v>65</v>
      </c>
    </row>
    <row r="140" spans="2:24" x14ac:dyDescent="0.2">
      <c r="B140" s="43" t="s">
        <v>180</v>
      </c>
      <c r="C140" s="43">
        <v>284</v>
      </c>
      <c r="D140" s="43" t="s">
        <v>571</v>
      </c>
      <c r="E140" s="43" t="s">
        <v>106</v>
      </c>
      <c r="F140" s="43" t="s">
        <v>572</v>
      </c>
      <c r="G140" s="43" t="s">
        <v>381</v>
      </c>
      <c r="H140" s="43">
        <v>60</v>
      </c>
      <c r="I140" s="43">
        <v>-55.2746</v>
      </c>
      <c r="J140" s="28">
        <v>-3.9070000000000002E-7</v>
      </c>
      <c r="K140" s="43" t="s">
        <v>911</v>
      </c>
      <c r="L140" s="43" t="s">
        <v>65</v>
      </c>
      <c r="N140" s="43" t="s">
        <v>180</v>
      </c>
      <c r="O140" s="43">
        <v>284</v>
      </c>
      <c r="P140" s="43" t="s">
        <v>571</v>
      </c>
      <c r="Q140" s="43" t="s">
        <v>377</v>
      </c>
      <c r="R140" s="43" t="s">
        <v>572</v>
      </c>
      <c r="S140" s="43" t="s">
        <v>381</v>
      </c>
      <c r="T140" s="43">
        <v>10</v>
      </c>
      <c r="U140" s="43">
        <v>-55.336799999999997</v>
      </c>
      <c r="V140" s="28">
        <v>-3.911E-7</v>
      </c>
      <c r="W140" s="43" t="s">
        <v>911</v>
      </c>
      <c r="X140" s="43" t="s">
        <v>65</v>
      </c>
    </row>
    <row r="141" spans="2:24" x14ac:dyDescent="0.2">
      <c r="B141" s="43" t="s">
        <v>180</v>
      </c>
      <c r="C141" s="43">
        <v>284</v>
      </c>
      <c r="D141" s="43" t="s">
        <v>571</v>
      </c>
      <c r="E141" s="43" t="s">
        <v>106</v>
      </c>
      <c r="F141" s="43" t="s">
        <v>573</v>
      </c>
      <c r="G141" s="43" t="s">
        <v>383</v>
      </c>
      <c r="H141" s="43">
        <v>60</v>
      </c>
      <c r="I141" s="43">
        <v>-68.567800000000005</v>
      </c>
      <c r="J141" s="28">
        <v>-4.8469999999999999E-7</v>
      </c>
      <c r="K141" s="43" t="s">
        <v>911</v>
      </c>
      <c r="L141" s="43" t="s">
        <v>65</v>
      </c>
      <c r="N141" s="43" t="s">
        <v>180</v>
      </c>
      <c r="O141" s="43">
        <v>284</v>
      </c>
      <c r="P141" s="43" t="s">
        <v>571</v>
      </c>
      <c r="Q141" s="43" t="s">
        <v>377</v>
      </c>
      <c r="R141" s="43" t="s">
        <v>573</v>
      </c>
      <c r="S141" s="43" t="s">
        <v>383</v>
      </c>
      <c r="T141" s="43">
        <v>10</v>
      </c>
      <c r="U141" s="43">
        <v>-68.499099999999999</v>
      </c>
      <c r="V141" s="28">
        <v>-4.8419999999999996E-7</v>
      </c>
      <c r="W141" s="43" t="s">
        <v>911</v>
      </c>
      <c r="X141" s="43" t="s">
        <v>65</v>
      </c>
    </row>
    <row r="142" spans="2:24" x14ac:dyDescent="0.2">
      <c r="B142" s="43" t="s">
        <v>180</v>
      </c>
      <c r="C142" s="43">
        <v>287</v>
      </c>
      <c r="D142" s="43" t="s">
        <v>574</v>
      </c>
      <c r="E142" s="43" t="s">
        <v>106</v>
      </c>
      <c r="F142" s="43" t="s">
        <v>575</v>
      </c>
      <c r="G142" s="43" t="s">
        <v>381</v>
      </c>
      <c r="H142" s="43">
        <v>60</v>
      </c>
      <c r="I142" s="43">
        <v>-73.951599999999999</v>
      </c>
      <c r="J142" s="28">
        <v>-4.9869999999999999E-7</v>
      </c>
      <c r="K142" s="43" t="s">
        <v>911</v>
      </c>
      <c r="L142" s="43" t="s">
        <v>65</v>
      </c>
      <c r="N142" s="43" t="s">
        <v>180</v>
      </c>
      <c r="O142" s="43">
        <v>287</v>
      </c>
      <c r="P142" s="43" t="s">
        <v>574</v>
      </c>
      <c r="Q142" s="43" t="s">
        <v>377</v>
      </c>
      <c r="R142" s="43" t="s">
        <v>575</v>
      </c>
      <c r="S142" s="43" t="s">
        <v>381</v>
      </c>
      <c r="T142" s="43">
        <v>10</v>
      </c>
      <c r="U142" s="43">
        <v>-74.143000000000001</v>
      </c>
      <c r="V142" s="28">
        <v>-4.9999999999999998E-7</v>
      </c>
      <c r="W142" s="43" t="s">
        <v>911</v>
      </c>
      <c r="X142" s="43" t="s">
        <v>65</v>
      </c>
    </row>
    <row r="143" spans="2:24" x14ac:dyDescent="0.2">
      <c r="B143" s="43" t="s">
        <v>180</v>
      </c>
      <c r="C143" s="43">
        <v>287</v>
      </c>
      <c r="D143" s="43" t="s">
        <v>574</v>
      </c>
      <c r="E143" s="43" t="s">
        <v>106</v>
      </c>
      <c r="F143" s="43" t="s">
        <v>576</v>
      </c>
      <c r="G143" s="43" t="s">
        <v>383</v>
      </c>
      <c r="H143" s="43">
        <v>60</v>
      </c>
      <c r="I143" s="43">
        <v>-57.346600000000002</v>
      </c>
      <c r="J143" s="28">
        <v>-3.8669999999999999E-7</v>
      </c>
      <c r="K143" s="43" t="s">
        <v>911</v>
      </c>
      <c r="L143" s="43" t="s">
        <v>65</v>
      </c>
      <c r="N143" s="43" t="s">
        <v>180</v>
      </c>
      <c r="O143" s="43">
        <v>287</v>
      </c>
      <c r="P143" s="43" t="s">
        <v>574</v>
      </c>
      <c r="Q143" s="43" t="s">
        <v>377</v>
      </c>
      <c r="R143" s="43" t="s">
        <v>576</v>
      </c>
      <c r="S143" s="43" t="s">
        <v>383</v>
      </c>
      <c r="T143" s="43">
        <v>10</v>
      </c>
      <c r="U143" s="43">
        <v>-57.154600000000002</v>
      </c>
      <c r="V143" s="28">
        <v>-3.854E-7</v>
      </c>
      <c r="W143" s="43" t="s">
        <v>911</v>
      </c>
      <c r="X143" s="43" t="s">
        <v>65</v>
      </c>
    </row>
    <row r="144" spans="2:24" x14ac:dyDescent="0.2">
      <c r="B144" s="43" t="s">
        <v>180</v>
      </c>
      <c r="C144" s="43">
        <v>290</v>
      </c>
      <c r="D144" s="43" t="s">
        <v>577</v>
      </c>
      <c r="E144" s="43" t="s">
        <v>106</v>
      </c>
      <c r="F144" s="43" t="s">
        <v>578</v>
      </c>
      <c r="G144" s="43" t="s">
        <v>381</v>
      </c>
      <c r="H144" s="43">
        <v>60</v>
      </c>
      <c r="I144" s="43">
        <v>-51.668300000000002</v>
      </c>
      <c r="J144" s="28">
        <v>-4.8889999999999999E-7</v>
      </c>
      <c r="K144" s="43" t="s">
        <v>911</v>
      </c>
      <c r="L144" s="43" t="s">
        <v>65</v>
      </c>
      <c r="N144" s="43" t="s">
        <v>180</v>
      </c>
      <c r="O144" s="43">
        <v>290</v>
      </c>
      <c r="P144" s="43" t="s">
        <v>577</v>
      </c>
      <c r="Q144" s="43" t="s">
        <v>377</v>
      </c>
      <c r="R144" s="43" t="s">
        <v>578</v>
      </c>
      <c r="S144" s="43" t="s">
        <v>381</v>
      </c>
      <c r="T144" s="43">
        <v>10</v>
      </c>
      <c r="U144" s="43">
        <v>-51.686500000000002</v>
      </c>
      <c r="V144" s="28">
        <v>-4.8910000000000001E-7</v>
      </c>
      <c r="W144" s="43" t="s">
        <v>911</v>
      </c>
      <c r="X144" s="43" t="s">
        <v>65</v>
      </c>
    </row>
    <row r="145" spans="2:24" x14ac:dyDescent="0.2">
      <c r="B145" s="43" t="s">
        <v>180</v>
      </c>
      <c r="C145" s="43">
        <v>290</v>
      </c>
      <c r="D145" s="43" t="s">
        <v>577</v>
      </c>
      <c r="E145" s="43" t="s">
        <v>106</v>
      </c>
      <c r="F145" s="43" t="s">
        <v>579</v>
      </c>
      <c r="G145" s="43" t="s">
        <v>383</v>
      </c>
      <c r="H145" s="43">
        <v>60</v>
      </c>
      <c r="I145" s="43">
        <v>-51.952100000000002</v>
      </c>
      <c r="J145" s="28">
        <v>-4.9159999999999998E-7</v>
      </c>
      <c r="K145" s="43" t="s">
        <v>911</v>
      </c>
      <c r="L145" s="43" t="s">
        <v>65</v>
      </c>
      <c r="N145" s="43" t="s">
        <v>180</v>
      </c>
      <c r="O145" s="43">
        <v>290</v>
      </c>
      <c r="P145" s="43" t="s">
        <v>577</v>
      </c>
      <c r="Q145" s="43" t="s">
        <v>377</v>
      </c>
      <c r="R145" s="43" t="s">
        <v>579</v>
      </c>
      <c r="S145" s="43" t="s">
        <v>383</v>
      </c>
      <c r="T145" s="43">
        <v>10</v>
      </c>
      <c r="U145" s="43">
        <v>-51.768999999999998</v>
      </c>
      <c r="V145" s="28">
        <v>-4.8989999999999996E-7</v>
      </c>
      <c r="W145" s="43" t="s">
        <v>911</v>
      </c>
      <c r="X145" s="43" t="s">
        <v>65</v>
      </c>
    </row>
    <row r="146" spans="2:24" x14ac:dyDescent="0.2">
      <c r="B146" s="43" t="s">
        <v>180</v>
      </c>
      <c r="C146" s="43">
        <v>306</v>
      </c>
      <c r="D146" s="43" t="s">
        <v>580</v>
      </c>
      <c r="E146" s="43" t="s">
        <v>106</v>
      </c>
      <c r="F146" s="43" t="s">
        <v>581</v>
      </c>
      <c r="G146" s="43" t="s">
        <v>381</v>
      </c>
      <c r="H146" s="43">
        <v>60</v>
      </c>
      <c r="I146" s="43">
        <v>31.604700000000001</v>
      </c>
      <c r="J146" s="28">
        <v>3.2399999999999999E-7</v>
      </c>
      <c r="K146" s="43" t="s">
        <v>911</v>
      </c>
      <c r="L146" s="43" t="s">
        <v>65</v>
      </c>
      <c r="N146" s="43" t="s">
        <v>180</v>
      </c>
      <c r="O146" s="43">
        <v>306</v>
      </c>
      <c r="P146" s="43" t="s">
        <v>580</v>
      </c>
      <c r="Q146" s="43" t="s">
        <v>377</v>
      </c>
      <c r="R146" s="43" t="s">
        <v>581</v>
      </c>
      <c r="S146" s="43" t="s">
        <v>381</v>
      </c>
      <c r="T146" s="43">
        <v>10</v>
      </c>
      <c r="U146" s="43">
        <v>30.811800000000002</v>
      </c>
      <c r="V146" s="28">
        <v>3.1590000000000002E-7</v>
      </c>
      <c r="W146" s="43" t="s">
        <v>911</v>
      </c>
      <c r="X146" s="43" t="s">
        <v>65</v>
      </c>
    </row>
    <row r="147" spans="2:24" x14ac:dyDescent="0.2">
      <c r="B147" s="43" t="s">
        <v>180</v>
      </c>
      <c r="C147" s="43">
        <v>306</v>
      </c>
      <c r="D147" s="43" t="s">
        <v>580</v>
      </c>
      <c r="E147" s="43" t="s">
        <v>106</v>
      </c>
      <c r="F147" s="43" t="s">
        <v>582</v>
      </c>
      <c r="G147" s="43" t="s">
        <v>383</v>
      </c>
      <c r="H147" s="43">
        <v>60</v>
      </c>
      <c r="I147" s="43">
        <v>-73.9024</v>
      </c>
      <c r="J147" s="28">
        <v>-9.9999999999999995E-7</v>
      </c>
      <c r="K147" s="43" t="s">
        <v>911</v>
      </c>
      <c r="L147" s="43" t="s">
        <v>65</v>
      </c>
      <c r="N147" s="43" t="s">
        <v>180</v>
      </c>
      <c r="O147" s="43">
        <v>306</v>
      </c>
      <c r="P147" s="43" t="s">
        <v>580</v>
      </c>
      <c r="Q147" s="43" t="s">
        <v>377</v>
      </c>
      <c r="R147" s="43" t="s">
        <v>582</v>
      </c>
      <c r="S147" s="43" t="s">
        <v>383</v>
      </c>
      <c r="T147" s="43">
        <v>10</v>
      </c>
      <c r="U147" s="43">
        <v>-73.119299999999996</v>
      </c>
      <c r="V147" s="28">
        <v>-9.9999999999999995E-7</v>
      </c>
      <c r="W147" s="43" t="s">
        <v>911</v>
      </c>
      <c r="X147" s="43" t="s">
        <v>65</v>
      </c>
    </row>
    <row r="148" spans="2:24" x14ac:dyDescent="0.2">
      <c r="B148" s="43" t="s">
        <v>180</v>
      </c>
      <c r="C148" s="43">
        <v>307</v>
      </c>
      <c r="D148" s="43" t="s">
        <v>583</v>
      </c>
      <c r="E148" s="43" t="s">
        <v>106</v>
      </c>
      <c r="F148" s="43" t="s">
        <v>584</v>
      </c>
      <c r="G148" s="43" t="s">
        <v>381</v>
      </c>
      <c r="H148" s="43">
        <v>60</v>
      </c>
      <c r="I148" s="43">
        <v>36.901299999999999</v>
      </c>
      <c r="J148" s="28">
        <v>3.2800000000000003E-7</v>
      </c>
      <c r="K148" s="43" t="s">
        <v>911</v>
      </c>
      <c r="L148" s="43" t="s">
        <v>65</v>
      </c>
      <c r="N148" s="43" t="s">
        <v>180</v>
      </c>
      <c r="O148" s="43">
        <v>307</v>
      </c>
      <c r="P148" s="43" t="s">
        <v>583</v>
      </c>
      <c r="Q148" s="43" t="s">
        <v>377</v>
      </c>
      <c r="R148" s="43" t="s">
        <v>584</v>
      </c>
      <c r="S148" s="43" t="s">
        <v>381</v>
      </c>
      <c r="T148" s="43">
        <v>10</v>
      </c>
      <c r="U148" s="43">
        <v>36.098300000000002</v>
      </c>
      <c r="V148" s="28">
        <v>3.2090000000000002E-7</v>
      </c>
      <c r="W148" s="43" t="s">
        <v>911</v>
      </c>
      <c r="X148" s="43" t="s">
        <v>65</v>
      </c>
    </row>
    <row r="149" spans="2:24" x14ac:dyDescent="0.2">
      <c r="B149" s="43" t="s">
        <v>180</v>
      </c>
      <c r="C149" s="43">
        <v>307</v>
      </c>
      <c r="D149" s="43" t="s">
        <v>583</v>
      </c>
      <c r="E149" s="43" t="s">
        <v>106</v>
      </c>
      <c r="F149" s="43" t="s">
        <v>585</v>
      </c>
      <c r="G149" s="43" t="s">
        <v>383</v>
      </c>
      <c r="H149" s="43">
        <v>60</v>
      </c>
      <c r="I149" s="43">
        <v>-70.466399999999993</v>
      </c>
      <c r="J149" s="28">
        <v>-9.9999999999999995E-7</v>
      </c>
      <c r="K149" s="43" t="s">
        <v>911</v>
      </c>
      <c r="L149" s="43" t="s">
        <v>65</v>
      </c>
      <c r="N149" s="43" t="s">
        <v>180</v>
      </c>
      <c r="O149" s="43">
        <v>307</v>
      </c>
      <c r="P149" s="43" t="s">
        <v>583</v>
      </c>
      <c r="Q149" s="43" t="s">
        <v>377</v>
      </c>
      <c r="R149" s="43" t="s">
        <v>585</v>
      </c>
      <c r="S149" s="43" t="s">
        <v>383</v>
      </c>
      <c r="T149" s="43">
        <v>10</v>
      </c>
      <c r="U149" s="43">
        <v>-69.694199999999995</v>
      </c>
      <c r="V149" s="28">
        <v>-9.9999999999999995E-7</v>
      </c>
      <c r="W149" s="43" t="s">
        <v>911</v>
      </c>
      <c r="X149" s="43" t="s">
        <v>65</v>
      </c>
    </row>
    <row r="150" spans="2:24" x14ac:dyDescent="0.2">
      <c r="B150" s="43" t="s">
        <v>180</v>
      </c>
      <c r="C150" s="43">
        <v>308</v>
      </c>
      <c r="D150" s="43" t="s">
        <v>583</v>
      </c>
      <c r="E150" s="43" t="s">
        <v>106</v>
      </c>
      <c r="F150" s="43" t="s">
        <v>586</v>
      </c>
      <c r="G150" s="43" t="s">
        <v>381</v>
      </c>
      <c r="H150" s="43">
        <v>60</v>
      </c>
      <c r="I150" s="43">
        <v>40.383499999999998</v>
      </c>
      <c r="J150" s="28">
        <v>3.3850000000000002E-7</v>
      </c>
      <c r="K150" s="43" t="s">
        <v>911</v>
      </c>
      <c r="L150" s="43" t="s">
        <v>65</v>
      </c>
      <c r="N150" s="43" t="s">
        <v>180</v>
      </c>
      <c r="O150" s="43">
        <v>308</v>
      </c>
      <c r="P150" s="43" t="s">
        <v>583</v>
      </c>
      <c r="Q150" s="43" t="s">
        <v>377</v>
      </c>
      <c r="R150" s="43" t="s">
        <v>586</v>
      </c>
      <c r="S150" s="43" t="s">
        <v>381</v>
      </c>
      <c r="T150" s="43">
        <v>10</v>
      </c>
      <c r="U150" s="43">
        <v>39.516100000000002</v>
      </c>
      <c r="V150" s="28">
        <v>3.312E-7</v>
      </c>
      <c r="W150" s="43" t="s">
        <v>911</v>
      </c>
      <c r="X150" s="43" t="s">
        <v>65</v>
      </c>
    </row>
    <row r="151" spans="2:24" x14ac:dyDescent="0.2">
      <c r="B151" s="43" t="s">
        <v>180</v>
      </c>
      <c r="C151" s="43">
        <v>308</v>
      </c>
      <c r="D151" s="43" t="s">
        <v>583</v>
      </c>
      <c r="E151" s="43" t="s">
        <v>106</v>
      </c>
      <c r="F151" s="43" t="s">
        <v>587</v>
      </c>
      <c r="G151" s="43" t="s">
        <v>383</v>
      </c>
      <c r="H151" s="43">
        <v>60</v>
      </c>
      <c r="I151" s="43">
        <v>-70.183499999999995</v>
      </c>
      <c r="J151" s="28">
        <v>-9.9999999999999995E-7</v>
      </c>
      <c r="K151" s="43" t="s">
        <v>911</v>
      </c>
      <c r="L151" s="43" t="s">
        <v>65</v>
      </c>
      <c r="N151" s="43" t="s">
        <v>180</v>
      </c>
      <c r="O151" s="43">
        <v>308</v>
      </c>
      <c r="P151" s="43" t="s">
        <v>583</v>
      </c>
      <c r="Q151" s="43" t="s">
        <v>377</v>
      </c>
      <c r="R151" s="43" t="s">
        <v>587</v>
      </c>
      <c r="S151" s="43" t="s">
        <v>383</v>
      </c>
      <c r="T151" s="43">
        <v>10</v>
      </c>
      <c r="U151" s="43">
        <v>-69.314899999999994</v>
      </c>
      <c r="V151" s="28">
        <v>-9.9999999999999995E-7</v>
      </c>
      <c r="W151" s="43" t="s">
        <v>911</v>
      </c>
      <c r="X151" s="43" t="s">
        <v>65</v>
      </c>
    </row>
    <row r="152" spans="2:24" x14ac:dyDescent="0.2">
      <c r="B152" s="43" t="s">
        <v>180</v>
      </c>
      <c r="C152" s="43">
        <v>309</v>
      </c>
      <c r="D152" s="43" t="s">
        <v>583</v>
      </c>
      <c r="E152" s="43" t="s">
        <v>106</v>
      </c>
      <c r="F152" s="43" t="s">
        <v>588</v>
      </c>
      <c r="G152" s="43" t="s">
        <v>381</v>
      </c>
      <c r="H152" s="43">
        <v>60</v>
      </c>
      <c r="I152" s="43">
        <v>37.0336</v>
      </c>
      <c r="J152" s="28">
        <v>3.2920000000000001E-7</v>
      </c>
      <c r="K152" s="43" t="s">
        <v>911</v>
      </c>
      <c r="L152" s="43" t="s">
        <v>65</v>
      </c>
      <c r="N152" s="43" t="s">
        <v>180</v>
      </c>
      <c r="O152" s="43">
        <v>309</v>
      </c>
      <c r="P152" s="43" t="s">
        <v>583</v>
      </c>
      <c r="Q152" s="43" t="s">
        <v>377</v>
      </c>
      <c r="R152" s="43" t="s">
        <v>588</v>
      </c>
      <c r="S152" s="43" t="s">
        <v>381</v>
      </c>
      <c r="T152" s="43">
        <v>10</v>
      </c>
      <c r="U152" s="43">
        <v>36.146099999999997</v>
      </c>
      <c r="V152" s="28">
        <v>3.213E-7</v>
      </c>
      <c r="W152" s="43" t="s">
        <v>911</v>
      </c>
      <c r="X152" s="43" t="s">
        <v>65</v>
      </c>
    </row>
    <row r="153" spans="2:24" x14ac:dyDescent="0.2">
      <c r="B153" s="43" t="s">
        <v>180</v>
      </c>
      <c r="C153" s="43">
        <v>309</v>
      </c>
      <c r="D153" s="43" t="s">
        <v>583</v>
      </c>
      <c r="E153" s="43" t="s">
        <v>106</v>
      </c>
      <c r="F153" s="43" t="s">
        <v>589</v>
      </c>
      <c r="G153" s="43" t="s">
        <v>383</v>
      </c>
      <c r="H153" s="43">
        <v>60</v>
      </c>
      <c r="I153" s="43">
        <v>-77.577399999999997</v>
      </c>
      <c r="J153" s="28">
        <v>-9.9999999999999995E-7</v>
      </c>
      <c r="K153" s="43" t="s">
        <v>911</v>
      </c>
      <c r="L153" s="43" t="s">
        <v>65</v>
      </c>
      <c r="N153" s="43" t="s">
        <v>180</v>
      </c>
      <c r="O153" s="43">
        <v>309</v>
      </c>
      <c r="P153" s="43" t="s">
        <v>583</v>
      </c>
      <c r="Q153" s="43" t="s">
        <v>377</v>
      </c>
      <c r="R153" s="43" t="s">
        <v>589</v>
      </c>
      <c r="S153" s="43" t="s">
        <v>383</v>
      </c>
      <c r="T153" s="43">
        <v>10</v>
      </c>
      <c r="U153" s="43">
        <v>-76.6417</v>
      </c>
      <c r="V153" s="28">
        <v>-9.9999999999999995E-7</v>
      </c>
      <c r="W153" s="43" t="s">
        <v>911</v>
      </c>
      <c r="X153" s="43" t="s">
        <v>65</v>
      </c>
    </row>
    <row r="154" spans="2:24" x14ac:dyDescent="0.2">
      <c r="B154" s="43" t="s">
        <v>180</v>
      </c>
      <c r="C154" s="43">
        <v>310</v>
      </c>
      <c r="D154" s="43" t="s">
        <v>590</v>
      </c>
      <c r="E154" s="43" t="s">
        <v>106</v>
      </c>
      <c r="F154" s="43" t="s">
        <v>591</v>
      </c>
      <c r="G154" s="43" t="s">
        <v>381</v>
      </c>
      <c r="H154" s="43">
        <v>60</v>
      </c>
      <c r="I154" s="43">
        <v>25.3508</v>
      </c>
      <c r="J154" s="28">
        <v>2.5989999999999999E-7</v>
      </c>
      <c r="K154" s="43" t="s">
        <v>911</v>
      </c>
      <c r="L154" s="43" t="s">
        <v>65</v>
      </c>
      <c r="N154" s="43" t="s">
        <v>180</v>
      </c>
      <c r="O154" s="43">
        <v>310</v>
      </c>
      <c r="P154" s="43" t="s">
        <v>590</v>
      </c>
      <c r="Q154" s="43" t="s">
        <v>377</v>
      </c>
      <c r="R154" s="43" t="s">
        <v>591</v>
      </c>
      <c r="S154" s="43" t="s">
        <v>381</v>
      </c>
      <c r="T154" s="43">
        <v>10</v>
      </c>
      <c r="U154" s="43">
        <v>24.590399999999999</v>
      </c>
      <c r="V154" s="28">
        <v>2.5209999999999999E-7</v>
      </c>
      <c r="W154" s="43" t="s">
        <v>911</v>
      </c>
      <c r="X154" s="43" t="s">
        <v>65</v>
      </c>
    </row>
    <row r="155" spans="2:24" x14ac:dyDescent="0.2">
      <c r="B155" s="43" t="s">
        <v>180</v>
      </c>
      <c r="C155" s="43">
        <v>310</v>
      </c>
      <c r="D155" s="43" t="s">
        <v>590</v>
      </c>
      <c r="E155" s="43" t="s">
        <v>106</v>
      </c>
      <c r="F155" s="43" t="s">
        <v>592</v>
      </c>
      <c r="G155" s="43" t="s">
        <v>383</v>
      </c>
      <c r="H155" s="43">
        <v>60</v>
      </c>
      <c r="I155" s="43">
        <v>-66.987399999999994</v>
      </c>
      <c r="J155" s="28">
        <v>-9.9999999999999995E-7</v>
      </c>
      <c r="K155" s="43" t="s">
        <v>911</v>
      </c>
      <c r="L155" s="43" t="s">
        <v>65</v>
      </c>
      <c r="N155" s="43" t="s">
        <v>180</v>
      </c>
      <c r="O155" s="43">
        <v>310</v>
      </c>
      <c r="P155" s="43" t="s">
        <v>590</v>
      </c>
      <c r="Q155" s="43" t="s">
        <v>377</v>
      </c>
      <c r="R155" s="43" t="s">
        <v>592</v>
      </c>
      <c r="S155" s="43" t="s">
        <v>383</v>
      </c>
      <c r="T155" s="43">
        <v>10</v>
      </c>
      <c r="U155" s="43">
        <v>-66.248800000000003</v>
      </c>
      <c r="V155" s="28">
        <v>-9.9999999999999995E-7</v>
      </c>
      <c r="W155" s="43" t="s">
        <v>911</v>
      </c>
      <c r="X155" s="43" t="s">
        <v>65</v>
      </c>
    </row>
    <row r="156" spans="2:24" x14ac:dyDescent="0.2">
      <c r="B156" s="43" t="s">
        <v>229</v>
      </c>
      <c r="C156" s="43">
        <v>105</v>
      </c>
      <c r="D156" s="43" t="s">
        <v>593</v>
      </c>
      <c r="E156" s="43" t="s">
        <v>106</v>
      </c>
      <c r="F156" s="43" t="s">
        <v>594</v>
      </c>
      <c r="G156" s="43" t="s">
        <v>381</v>
      </c>
      <c r="H156" s="43">
        <v>60</v>
      </c>
      <c r="I156" s="43">
        <v>49.111400000000003</v>
      </c>
      <c r="J156" s="28">
        <v>9.9999999999999995E-7</v>
      </c>
      <c r="K156" s="43" t="s">
        <v>911</v>
      </c>
      <c r="L156" s="43" t="s">
        <v>65</v>
      </c>
      <c r="N156" s="43" t="s">
        <v>229</v>
      </c>
      <c r="O156" s="43">
        <v>105</v>
      </c>
      <c r="P156" s="43" t="s">
        <v>593</v>
      </c>
      <c r="Q156" s="43" t="s">
        <v>377</v>
      </c>
      <c r="R156" s="43" t="s">
        <v>594</v>
      </c>
      <c r="S156" s="43" t="s">
        <v>381</v>
      </c>
      <c r="T156" s="43">
        <v>10</v>
      </c>
      <c r="U156" s="43">
        <v>48.541400000000003</v>
      </c>
      <c r="V156" s="28">
        <v>4.9760000000000001E-7</v>
      </c>
      <c r="W156" s="43" t="s">
        <v>911</v>
      </c>
      <c r="X156" s="43" t="s">
        <v>65</v>
      </c>
    </row>
    <row r="157" spans="2:24" x14ac:dyDescent="0.2">
      <c r="B157" s="43" t="s">
        <v>229</v>
      </c>
      <c r="C157" s="43">
        <v>105</v>
      </c>
      <c r="D157" s="43" t="s">
        <v>593</v>
      </c>
      <c r="E157" s="43" t="s">
        <v>106</v>
      </c>
      <c r="F157" s="43" t="s">
        <v>595</v>
      </c>
      <c r="G157" s="43" t="s">
        <v>383</v>
      </c>
      <c r="H157" s="43">
        <v>60</v>
      </c>
      <c r="I157" s="43">
        <v>-91.015799999999999</v>
      </c>
      <c r="J157" s="28">
        <v>-9.9999999999999995E-7</v>
      </c>
      <c r="K157" s="43" t="s">
        <v>911</v>
      </c>
      <c r="L157" s="43" t="s">
        <v>65</v>
      </c>
      <c r="N157" s="43" t="s">
        <v>229</v>
      </c>
      <c r="O157" s="43">
        <v>105</v>
      </c>
      <c r="P157" s="43" t="s">
        <v>593</v>
      </c>
      <c r="Q157" s="43" t="s">
        <v>377</v>
      </c>
      <c r="R157" s="43" t="s">
        <v>595</v>
      </c>
      <c r="S157" s="43" t="s">
        <v>383</v>
      </c>
      <c r="T157" s="43">
        <v>10</v>
      </c>
      <c r="U157" s="43">
        <v>-90.454499999999996</v>
      </c>
      <c r="V157" s="28">
        <v>-9.9999999999999995E-7</v>
      </c>
      <c r="W157" s="43" t="s">
        <v>911</v>
      </c>
      <c r="X157" s="43" t="s">
        <v>65</v>
      </c>
    </row>
    <row r="158" spans="2:24" x14ac:dyDescent="0.2">
      <c r="B158" s="43" t="s">
        <v>229</v>
      </c>
      <c r="C158" s="43">
        <v>106</v>
      </c>
      <c r="D158" s="43" t="s">
        <v>596</v>
      </c>
      <c r="E158" s="43" t="s">
        <v>106</v>
      </c>
      <c r="F158" s="43" t="s">
        <v>597</v>
      </c>
      <c r="G158" s="43" t="s">
        <v>381</v>
      </c>
      <c r="H158" s="43">
        <v>60</v>
      </c>
      <c r="I158" s="43">
        <v>56.502499999999998</v>
      </c>
      <c r="J158" s="28">
        <v>9.9999999999999995E-7</v>
      </c>
      <c r="K158" s="43" t="s">
        <v>911</v>
      </c>
      <c r="L158" s="43" t="s">
        <v>65</v>
      </c>
      <c r="N158" s="43" t="s">
        <v>229</v>
      </c>
      <c r="O158" s="43">
        <v>106</v>
      </c>
      <c r="P158" s="43" t="s">
        <v>596</v>
      </c>
      <c r="Q158" s="43" t="s">
        <v>377</v>
      </c>
      <c r="R158" s="43" t="s">
        <v>597</v>
      </c>
      <c r="S158" s="43" t="s">
        <v>381</v>
      </c>
      <c r="T158" s="43">
        <v>10</v>
      </c>
      <c r="U158" s="43">
        <v>55.8855</v>
      </c>
      <c r="V158" s="28">
        <v>4.9679999999999995E-7</v>
      </c>
      <c r="W158" s="43" t="s">
        <v>911</v>
      </c>
      <c r="X158" s="43" t="s">
        <v>65</v>
      </c>
    </row>
    <row r="159" spans="2:24" x14ac:dyDescent="0.2">
      <c r="B159" s="43" t="s">
        <v>229</v>
      </c>
      <c r="C159" s="43">
        <v>106</v>
      </c>
      <c r="D159" s="43" t="s">
        <v>596</v>
      </c>
      <c r="E159" s="43" t="s">
        <v>106</v>
      </c>
      <c r="F159" s="43" t="s">
        <v>598</v>
      </c>
      <c r="G159" s="43" t="s">
        <v>383</v>
      </c>
      <c r="H159" s="43">
        <v>60</v>
      </c>
      <c r="I159" s="43">
        <v>-90.033100000000005</v>
      </c>
      <c r="J159" s="28">
        <v>-9.9999999999999995E-7</v>
      </c>
      <c r="K159" s="43" t="s">
        <v>911</v>
      </c>
      <c r="L159" s="43" t="s">
        <v>65</v>
      </c>
      <c r="N159" s="43" t="s">
        <v>229</v>
      </c>
      <c r="O159" s="43">
        <v>106</v>
      </c>
      <c r="P159" s="43" t="s">
        <v>596</v>
      </c>
      <c r="Q159" s="43" t="s">
        <v>377</v>
      </c>
      <c r="R159" s="43" t="s">
        <v>598</v>
      </c>
      <c r="S159" s="43" t="s">
        <v>383</v>
      </c>
      <c r="T159" s="43">
        <v>10</v>
      </c>
      <c r="U159" s="43">
        <v>-89.406000000000006</v>
      </c>
      <c r="V159" s="28">
        <v>-9.9999999999999995E-7</v>
      </c>
      <c r="W159" s="43" t="s">
        <v>911</v>
      </c>
      <c r="X159" s="43" t="s">
        <v>65</v>
      </c>
    </row>
    <row r="160" spans="2:24" x14ac:dyDescent="0.2">
      <c r="B160" s="43" t="s">
        <v>229</v>
      </c>
      <c r="C160" s="43">
        <v>107</v>
      </c>
      <c r="D160" s="43" t="s">
        <v>596</v>
      </c>
      <c r="E160" s="43" t="s">
        <v>106</v>
      </c>
      <c r="F160" s="43" t="s">
        <v>599</v>
      </c>
      <c r="G160" s="43" t="s">
        <v>381</v>
      </c>
      <c r="H160" s="43">
        <v>60</v>
      </c>
      <c r="I160" s="43">
        <v>61.346699999999998</v>
      </c>
      <c r="J160" s="28">
        <v>9.9999999999999995E-7</v>
      </c>
      <c r="K160" s="43" t="s">
        <v>911</v>
      </c>
      <c r="L160" s="43" t="s">
        <v>65</v>
      </c>
      <c r="N160" s="43" t="s">
        <v>229</v>
      </c>
      <c r="O160" s="43">
        <v>107</v>
      </c>
      <c r="P160" s="43" t="s">
        <v>596</v>
      </c>
      <c r="Q160" s="43" t="s">
        <v>377</v>
      </c>
      <c r="R160" s="43" t="s">
        <v>599</v>
      </c>
      <c r="S160" s="43" t="s">
        <v>381</v>
      </c>
      <c r="T160" s="43">
        <v>10</v>
      </c>
      <c r="U160" s="43">
        <v>60.630699999999997</v>
      </c>
      <c r="V160" s="28">
        <v>9.9999999999999995E-7</v>
      </c>
      <c r="W160" s="43" t="s">
        <v>911</v>
      </c>
      <c r="X160" s="43" t="s">
        <v>65</v>
      </c>
    </row>
    <row r="161" spans="2:24" x14ac:dyDescent="0.2">
      <c r="B161" s="43" t="s">
        <v>229</v>
      </c>
      <c r="C161" s="43">
        <v>107</v>
      </c>
      <c r="D161" s="43" t="s">
        <v>596</v>
      </c>
      <c r="E161" s="43" t="s">
        <v>106</v>
      </c>
      <c r="F161" s="43" t="s">
        <v>600</v>
      </c>
      <c r="G161" s="43" t="s">
        <v>383</v>
      </c>
      <c r="H161" s="43">
        <v>60</v>
      </c>
      <c r="I161" s="43">
        <v>-91.139499999999998</v>
      </c>
      <c r="J161" s="28">
        <v>-9.9999999999999995E-7</v>
      </c>
      <c r="K161" s="43" t="s">
        <v>911</v>
      </c>
      <c r="L161" s="43" t="s">
        <v>65</v>
      </c>
      <c r="N161" s="43" t="s">
        <v>229</v>
      </c>
      <c r="O161" s="43">
        <v>107</v>
      </c>
      <c r="P161" s="43" t="s">
        <v>596</v>
      </c>
      <c r="Q161" s="43" t="s">
        <v>377</v>
      </c>
      <c r="R161" s="43" t="s">
        <v>600</v>
      </c>
      <c r="S161" s="43" t="s">
        <v>383</v>
      </c>
      <c r="T161" s="43">
        <v>10</v>
      </c>
      <c r="U161" s="43">
        <v>-90.429100000000005</v>
      </c>
      <c r="V161" s="28">
        <v>-9.9999999999999995E-7</v>
      </c>
      <c r="W161" s="43" t="s">
        <v>911</v>
      </c>
      <c r="X161" s="43" t="s">
        <v>65</v>
      </c>
    </row>
    <row r="162" spans="2:24" x14ac:dyDescent="0.2">
      <c r="B162" s="43" t="s">
        <v>229</v>
      </c>
      <c r="C162" s="43">
        <v>108</v>
      </c>
      <c r="D162" s="43" t="s">
        <v>596</v>
      </c>
      <c r="E162" s="43" t="s">
        <v>106</v>
      </c>
      <c r="F162" s="43" t="s">
        <v>601</v>
      </c>
      <c r="G162" s="43" t="s">
        <v>381</v>
      </c>
      <c r="H162" s="43">
        <v>60</v>
      </c>
      <c r="I162" s="43">
        <v>56.967700000000001</v>
      </c>
      <c r="J162" s="28">
        <v>9.9999999999999995E-7</v>
      </c>
      <c r="K162" s="43" t="s">
        <v>911</v>
      </c>
      <c r="L162" s="43" t="s">
        <v>65</v>
      </c>
      <c r="N162" s="43" t="s">
        <v>229</v>
      </c>
      <c r="O162" s="43">
        <v>108</v>
      </c>
      <c r="P162" s="43" t="s">
        <v>596</v>
      </c>
      <c r="Q162" s="43" t="s">
        <v>377</v>
      </c>
      <c r="R162" s="43" t="s">
        <v>601</v>
      </c>
      <c r="S162" s="43" t="s">
        <v>381</v>
      </c>
      <c r="T162" s="43">
        <v>10</v>
      </c>
      <c r="U162" s="43">
        <v>56.238999999999997</v>
      </c>
      <c r="V162" s="28">
        <v>4.9989999999999997E-7</v>
      </c>
      <c r="W162" s="43" t="s">
        <v>911</v>
      </c>
      <c r="X162" s="43" t="s">
        <v>65</v>
      </c>
    </row>
    <row r="163" spans="2:24" x14ac:dyDescent="0.2">
      <c r="B163" s="43" t="s">
        <v>229</v>
      </c>
      <c r="C163" s="43">
        <v>108</v>
      </c>
      <c r="D163" s="43" t="s">
        <v>596</v>
      </c>
      <c r="E163" s="43" t="s">
        <v>106</v>
      </c>
      <c r="F163" s="43" t="s">
        <v>602</v>
      </c>
      <c r="G163" s="43" t="s">
        <v>383</v>
      </c>
      <c r="H163" s="43">
        <v>60</v>
      </c>
      <c r="I163" s="43">
        <v>-97.8108</v>
      </c>
      <c r="J163" s="28">
        <v>-9.9999999999999995E-7</v>
      </c>
      <c r="K163" s="43" t="s">
        <v>911</v>
      </c>
      <c r="L163" s="43" t="s">
        <v>65</v>
      </c>
      <c r="N163" s="43" t="s">
        <v>229</v>
      </c>
      <c r="O163" s="43">
        <v>108</v>
      </c>
      <c r="P163" s="43" t="s">
        <v>596</v>
      </c>
      <c r="Q163" s="43" t="s">
        <v>377</v>
      </c>
      <c r="R163" s="43" t="s">
        <v>602</v>
      </c>
      <c r="S163" s="43" t="s">
        <v>383</v>
      </c>
      <c r="T163" s="43">
        <v>10</v>
      </c>
      <c r="U163" s="43">
        <v>-97.096199999999996</v>
      </c>
      <c r="V163" s="28">
        <v>-9.9999999999999995E-7</v>
      </c>
      <c r="W163" s="43" t="s">
        <v>911</v>
      </c>
      <c r="X163" s="43" t="s">
        <v>65</v>
      </c>
    </row>
    <row r="164" spans="2:24" x14ac:dyDescent="0.2">
      <c r="B164" s="43" t="s">
        <v>229</v>
      </c>
      <c r="C164" s="43">
        <v>109</v>
      </c>
      <c r="D164" s="43" t="s">
        <v>603</v>
      </c>
      <c r="E164" s="43" t="s">
        <v>106</v>
      </c>
      <c r="F164" s="43" t="s">
        <v>604</v>
      </c>
      <c r="G164" s="43" t="s">
        <v>381</v>
      </c>
      <c r="H164" s="43">
        <v>60</v>
      </c>
      <c r="I164" s="43">
        <v>42.200499999999998</v>
      </c>
      <c r="J164" s="28">
        <v>4.326E-7</v>
      </c>
      <c r="K164" s="43" t="s">
        <v>911</v>
      </c>
      <c r="L164" s="43" t="s">
        <v>65</v>
      </c>
      <c r="N164" s="43" t="s">
        <v>229</v>
      </c>
      <c r="O164" s="43">
        <v>109</v>
      </c>
      <c r="P164" s="43" t="s">
        <v>603</v>
      </c>
      <c r="Q164" s="43" t="s">
        <v>377</v>
      </c>
      <c r="R164" s="43" t="s">
        <v>604</v>
      </c>
      <c r="S164" s="43" t="s">
        <v>381</v>
      </c>
      <c r="T164" s="43">
        <v>10</v>
      </c>
      <c r="U164" s="43">
        <v>41.706699999999998</v>
      </c>
      <c r="V164" s="28">
        <v>4.2749999999999998E-7</v>
      </c>
      <c r="W164" s="43" t="s">
        <v>911</v>
      </c>
      <c r="X164" s="43" t="s">
        <v>65</v>
      </c>
    </row>
    <row r="165" spans="2:24" x14ac:dyDescent="0.2">
      <c r="B165" s="43" t="s">
        <v>229</v>
      </c>
      <c r="C165" s="43">
        <v>109</v>
      </c>
      <c r="D165" s="43" t="s">
        <v>603</v>
      </c>
      <c r="E165" s="43" t="s">
        <v>106</v>
      </c>
      <c r="F165" s="43" t="s">
        <v>605</v>
      </c>
      <c r="G165" s="43" t="s">
        <v>383</v>
      </c>
      <c r="H165" s="43">
        <v>60</v>
      </c>
      <c r="I165" s="43">
        <v>-80.5124</v>
      </c>
      <c r="J165" s="28">
        <v>-2.1699999999999999E-4</v>
      </c>
      <c r="K165" s="43">
        <v>-1E-4</v>
      </c>
      <c r="L165" s="43" t="s">
        <v>376</v>
      </c>
      <c r="N165" s="43" t="s">
        <v>229</v>
      </c>
      <c r="O165" s="43">
        <v>109</v>
      </c>
      <c r="P165" s="43" t="s">
        <v>603</v>
      </c>
      <c r="Q165" s="43" t="s">
        <v>377</v>
      </c>
      <c r="R165" s="43" t="s">
        <v>605</v>
      </c>
      <c r="S165" s="43" t="s">
        <v>383</v>
      </c>
      <c r="T165" s="43">
        <v>10</v>
      </c>
      <c r="U165" s="43">
        <v>-80.505399999999995</v>
      </c>
      <c r="V165" s="28">
        <v>-1.8200000000000001E-4</v>
      </c>
      <c r="W165" s="43">
        <v>-1E-4</v>
      </c>
      <c r="X165" s="43" t="s">
        <v>376</v>
      </c>
    </row>
    <row r="166" spans="2:24" x14ac:dyDescent="0.2">
      <c r="B166" s="43" t="s">
        <v>229</v>
      </c>
      <c r="C166" s="43">
        <v>87</v>
      </c>
      <c r="D166" s="43" t="s">
        <v>606</v>
      </c>
      <c r="E166" s="43" t="s">
        <v>106</v>
      </c>
      <c r="F166" s="43" t="s">
        <v>607</v>
      </c>
      <c r="G166" s="43" t="s">
        <v>381</v>
      </c>
      <c r="H166" s="43">
        <v>60</v>
      </c>
      <c r="I166" s="43">
        <v>-39.4739</v>
      </c>
      <c r="J166" s="28">
        <v>-3.735E-7</v>
      </c>
      <c r="K166" s="43" t="s">
        <v>911</v>
      </c>
      <c r="L166" s="43" t="s">
        <v>65</v>
      </c>
      <c r="N166" s="43" t="s">
        <v>229</v>
      </c>
      <c r="O166" s="43">
        <v>87</v>
      </c>
      <c r="P166" s="43" t="s">
        <v>606</v>
      </c>
      <c r="Q166" s="43" t="s">
        <v>377</v>
      </c>
      <c r="R166" s="43" t="s">
        <v>607</v>
      </c>
      <c r="S166" s="43" t="s">
        <v>381</v>
      </c>
      <c r="T166" s="43">
        <v>10</v>
      </c>
      <c r="U166" s="43">
        <v>-39.633299999999998</v>
      </c>
      <c r="V166" s="28">
        <v>-3.7500000000000001E-7</v>
      </c>
      <c r="W166" s="43" t="s">
        <v>911</v>
      </c>
      <c r="X166" s="43" t="s">
        <v>65</v>
      </c>
    </row>
    <row r="167" spans="2:24" x14ac:dyDescent="0.2">
      <c r="B167" s="43" t="s">
        <v>229</v>
      </c>
      <c r="C167" s="43">
        <v>87</v>
      </c>
      <c r="D167" s="43" t="s">
        <v>606</v>
      </c>
      <c r="E167" s="43" t="s">
        <v>106</v>
      </c>
      <c r="F167" s="43" t="s">
        <v>608</v>
      </c>
      <c r="G167" s="43" t="s">
        <v>383</v>
      </c>
      <c r="H167" s="43">
        <v>60</v>
      </c>
      <c r="I167" s="43">
        <v>-37.616599999999998</v>
      </c>
      <c r="J167" s="28">
        <v>-3.559E-7</v>
      </c>
      <c r="K167" s="43" t="s">
        <v>911</v>
      </c>
      <c r="L167" s="43" t="s">
        <v>65</v>
      </c>
      <c r="N167" s="43" t="s">
        <v>229</v>
      </c>
      <c r="O167" s="43">
        <v>87</v>
      </c>
      <c r="P167" s="43" t="s">
        <v>606</v>
      </c>
      <c r="Q167" s="43" t="s">
        <v>377</v>
      </c>
      <c r="R167" s="43" t="s">
        <v>608</v>
      </c>
      <c r="S167" s="43" t="s">
        <v>383</v>
      </c>
      <c r="T167" s="43">
        <v>10</v>
      </c>
      <c r="U167" s="43">
        <v>-37.589799999999997</v>
      </c>
      <c r="V167" s="28">
        <v>-3.5569999999999999E-7</v>
      </c>
      <c r="W167" s="43" t="s">
        <v>911</v>
      </c>
      <c r="X167" s="43" t="s">
        <v>65</v>
      </c>
    </row>
    <row r="168" spans="2:24" x14ac:dyDescent="0.2">
      <c r="B168" s="43" t="s">
        <v>229</v>
      </c>
      <c r="C168" s="43">
        <v>90</v>
      </c>
      <c r="D168" s="43" t="s">
        <v>609</v>
      </c>
      <c r="E168" s="43" t="s">
        <v>106</v>
      </c>
      <c r="F168" s="43" t="s">
        <v>610</v>
      </c>
      <c r="G168" s="43" t="s">
        <v>381</v>
      </c>
      <c r="H168" s="43">
        <v>60</v>
      </c>
      <c r="I168" s="43">
        <v>-55.878700000000002</v>
      </c>
      <c r="J168" s="28">
        <v>-3.7679999999999999E-7</v>
      </c>
      <c r="K168" s="43" t="s">
        <v>911</v>
      </c>
      <c r="L168" s="43" t="s">
        <v>65</v>
      </c>
      <c r="N168" s="43" t="s">
        <v>229</v>
      </c>
      <c r="O168" s="43">
        <v>90</v>
      </c>
      <c r="P168" s="43" t="s">
        <v>609</v>
      </c>
      <c r="Q168" s="43" t="s">
        <v>377</v>
      </c>
      <c r="R168" s="43" t="s">
        <v>610</v>
      </c>
      <c r="S168" s="43" t="s">
        <v>381</v>
      </c>
      <c r="T168" s="43">
        <v>10</v>
      </c>
      <c r="U168" s="43">
        <v>-55.961100000000002</v>
      </c>
      <c r="V168" s="28">
        <v>-3.7739999999999998E-7</v>
      </c>
      <c r="W168" s="43" t="s">
        <v>911</v>
      </c>
      <c r="X168" s="43" t="s">
        <v>65</v>
      </c>
    </row>
    <row r="169" spans="2:24" x14ac:dyDescent="0.2">
      <c r="B169" s="43" t="s">
        <v>229</v>
      </c>
      <c r="C169" s="43">
        <v>90</v>
      </c>
      <c r="D169" s="43" t="s">
        <v>609</v>
      </c>
      <c r="E169" s="43" t="s">
        <v>106</v>
      </c>
      <c r="F169" s="43" t="s">
        <v>611</v>
      </c>
      <c r="G169" s="43" t="s">
        <v>383</v>
      </c>
      <c r="H169" s="43">
        <v>60</v>
      </c>
      <c r="I169" s="43">
        <v>-73.001300000000001</v>
      </c>
      <c r="J169" s="28">
        <v>-4.9230000000000003E-7</v>
      </c>
      <c r="K169" s="43" t="s">
        <v>911</v>
      </c>
      <c r="L169" s="43" t="s">
        <v>65</v>
      </c>
      <c r="N169" s="43" t="s">
        <v>229</v>
      </c>
      <c r="O169" s="43">
        <v>90</v>
      </c>
      <c r="P169" s="43" t="s">
        <v>609</v>
      </c>
      <c r="Q169" s="43" t="s">
        <v>377</v>
      </c>
      <c r="R169" s="43" t="s">
        <v>611</v>
      </c>
      <c r="S169" s="43" t="s">
        <v>383</v>
      </c>
      <c r="T169" s="43">
        <v>10</v>
      </c>
      <c r="U169" s="43">
        <v>-72.942800000000005</v>
      </c>
      <c r="V169" s="28">
        <v>-4.919E-7</v>
      </c>
      <c r="W169" s="43" t="s">
        <v>911</v>
      </c>
      <c r="X169" s="43" t="s">
        <v>65</v>
      </c>
    </row>
    <row r="170" spans="2:24" x14ac:dyDescent="0.2">
      <c r="B170" s="43" t="s">
        <v>229</v>
      </c>
      <c r="C170" s="43">
        <v>93</v>
      </c>
      <c r="D170" s="43" t="s">
        <v>612</v>
      </c>
      <c r="E170" s="43" t="s">
        <v>106</v>
      </c>
      <c r="F170" s="43" t="s">
        <v>613</v>
      </c>
      <c r="G170" s="43" t="s">
        <v>381</v>
      </c>
      <c r="H170" s="43">
        <v>60</v>
      </c>
      <c r="I170" s="43">
        <v>-67.622799999999998</v>
      </c>
      <c r="J170" s="28">
        <v>-4.7800000000000002E-7</v>
      </c>
      <c r="K170" s="43" t="s">
        <v>911</v>
      </c>
      <c r="L170" s="43" t="s">
        <v>65</v>
      </c>
      <c r="N170" s="43" t="s">
        <v>229</v>
      </c>
      <c r="O170" s="43">
        <v>93</v>
      </c>
      <c r="P170" s="43" t="s">
        <v>612</v>
      </c>
      <c r="Q170" s="43" t="s">
        <v>377</v>
      </c>
      <c r="R170" s="43" t="s">
        <v>613</v>
      </c>
      <c r="S170" s="43" t="s">
        <v>381</v>
      </c>
      <c r="T170" s="43">
        <v>10</v>
      </c>
      <c r="U170" s="43">
        <v>-67.807699999999997</v>
      </c>
      <c r="V170" s="28">
        <v>-4.7930000000000001E-7</v>
      </c>
      <c r="W170" s="43" t="s">
        <v>911</v>
      </c>
      <c r="X170" s="43" t="s">
        <v>65</v>
      </c>
    </row>
    <row r="171" spans="2:24" x14ac:dyDescent="0.2">
      <c r="B171" s="43" t="s">
        <v>229</v>
      </c>
      <c r="C171" s="43">
        <v>93</v>
      </c>
      <c r="D171" s="43" t="s">
        <v>612</v>
      </c>
      <c r="E171" s="43" t="s">
        <v>106</v>
      </c>
      <c r="F171" s="43" t="s">
        <v>614</v>
      </c>
      <c r="G171" s="43" t="s">
        <v>383</v>
      </c>
      <c r="H171" s="43">
        <v>60</v>
      </c>
      <c r="I171" s="43">
        <v>-55.647199999999998</v>
      </c>
      <c r="J171" s="28">
        <v>-3.9330000000000001E-7</v>
      </c>
      <c r="K171" s="43" t="s">
        <v>911</v>
      </c>
      <c r="L171" s="43" t="s">
        <v>65</v>
      </c>
      <c r="N171" s="43" t="s">
        <v>229</v>
      </c>
      <c r="O171" s="43">
        <v>93</v>
      </c>
      <c r="P171" s="43" t="s">
        <v>612</v>
      </c>
      <c r="Q171" s="43" t="s">
        <v>377</v>
      </c>
      <c r="R171" s="43" t="s">
        <v>614</v>
      </c>
      <c r="S171" s="43" t="s">
        <v>383</v>
      </c>
      <c r="T171" s="43">
        <v>10</v>
      </c>
      <c r="U171" s="43">
        <v>-55.4574</v>
      </c>
      <c r="V171" s="28">
        <v>-3.9200000000000002E-7</v>
      </c>
      <c r="W171" s="43" t="s">
        <v>911</v>
      </c>
      <c r="X171" s="43" t="s">
        <v>65</v>
      </c>
    </row>
    <row r="172" spans="2:24" x14ac:dyDescent="0.2">
      <c r="B172" s="43" t="s">
        <v>229</v>
      </c>
      <c r="C172" s="43">
        <v>96</v>
      </c>
      <c r="D172" s="43" t="s">
        <v>615</v>
      </c>
      <c r="E172" s="43" t="s">
        <v>106</v>
      </c>
      <c r="F172" s="43" t="s">
        <v>616</v>
      </c>
      <c r="G172" s="43" t="s">
        <v>381</v>
      </c>
      <c r="H172" s="43">
        <v>60</v>
      </c>
      <c r="I172" s="43">
        <v>-67.980199999999996</v>
      </c>
      <c r="J172" s="28">
        <v>-4.8049999999999999E-7</v>
      </c>
      <c r="K172" s="43" t="s">
        <v>911</v>
      </c>
      <c r="L172" s="43" t="s">
        <v>65</v>
      </c>
      <c r="N172" s="43" t="s">
        <v>229</v>
      </c>
      <c r="O172" s="43">
        <v>96</v>
      </c>
      <c r="P172" s="43" t="s">
        <v>615</v>
      </c>
      <c r="Q172" s="43" t="s">
        <v>377</v>
      </c>
      <c r="R172" s="43" t="s">
        <v>616</v>
      </c>
      <c r="S172" s="43" t="s">
        <v>381</v>
      </c>
      <c r="T172" s="43">
        <v>10</v>
      </c>
      <c r="U172" s="43">
        <v>-68.186400000000006</v>
      </c>
      <c r="V172" s="28">
        <v>-4.82E-7</v>
      </c>
      <c r="W172" s="43" t="s">
        <v>911</v>
      </c>
      <c r="X172" s="43" t="s">
        <v>65</v>
      </c>
    </row>
    <row r="173" spans="2:24" x14ac:dyDescent="0.2">
      <c r="B173" s="43" t="s">
        <v>229</v>
      </c>
      <c r="C173" s="43">
        <v>96</v>
      </c>
      <c r="D173" s="43" t="s">
        <v>615</v>
      </c>
      <c r="E173" s="43" t="s">
        <v>106</v>
      </c>
      <c r="F173" s="43" t="s">
        <v>617</v>
      </c>
      <c r="G173" s="43" t="s">
        <v>383</v>
      </c>
      <c r="H173" s="43">
        <v>60</v>
      </c>
      <c r="I173" s="43">
        <v>-55.419899999999998</v>
      </c>
      <c r="J173" s="28">
        <v>-3.9169999999999999E-7</v>
      </c>
      <c r="K173" s="43" t="s">
        <v>911</v>
      </c>
      <c r="L173" s="43" t="s">
        <v>65</v>
      </c>
      <c r="N173" s="43" t="s">
        <v>229</v>
      </c>
      <c r="O173" s="43">
        <v>96</v>
      </c>
      <c r="P173" s="43" t="s">
        <v>615</v>
      </c>
      <c r="Q173" s="43" t="s">
        <v>377</v>
      </c>
      <c r="R173" s="43" t="s">
        <v>617</v>
      </c>
      <c r="S173" s="43" t="s">
        <v>383</v>
      </c>
      <c r="T173" s="43">
        <v>10</v>
      </c>
      <c r="U173" s="43">
        <v>-55.224200000000003</v>
      </c>
      <c r="V173" s="28">
        <v>-3.9029999999999999E-7</v>
      </c>
      <c r="W173" s="43" t="s">
        <v>911</v>
      </c>
      <c r="X173" s="43" t="s">
        <v>65</v>
      </c>
    </row>
    <row r="174" spans="2:24" x14ac:dyDescent="0.2">
      <c r="B174" s="43" t="s">
        <v>229</v>
      </c>
      <c r="C174" s="43">
        <v>99</v>
      </c>
      <c r="D174" s="43" t="s">
        <v>618</v>
      </c>
      <c r="E174" s="43" t="s">
        <v>106</v>
      </c>
      <c r="F174" s="43" t="s">
        <v>619</v>
      </c>
      <c r="G174" s="43" t="s">
        <v>381</v>
      </c>
      <c r="H174" s="43">
        <v>60</v>
      </c>
      <c r="I174" s="43">
        <v>-57.043100000000003</v>
      </c>
      <c r="J174" s="28">
        <v>-3.847E-7</v>
      </c>
      <c r="K174" s="43" t="s">
        <v>911</v>
      </c>
      <c r="L174" s="43" t="s">
        <v>65</v>
      </c>
      <c r="N174" s="43" t="s">
        <v>229</v>
      </c>
      <c r="O174" s="43">
        <v>99</v>
      </c>
      <c r="P174" s="43" t="s">
        <v>618</v>
      </c>
      <c r="Q174" s="43" t="s">
        <v>377</v>
      </c>
      <c r="R174" s="43" t="s">
        <v>619</v>
      </c>
      <c r="S174" s="43" t="s">
        <v>381</v>
      </c>
      <c r="T174" s="43">
        <v>10</v>
      </c>
      <c r="U174" s="43">
        <v>-57.168999999999997</v>
      </c>
      <c r="V174" s="28">
        <v>-3.855E-7</v>
      </c>
      <c r="W174" s="43" t="s">
        <v>911</v>
      </c>
      <c r="X174" s="43" t="s">
        <v>65</v>
      </c>
    </row>
    <row r="175" spans="2:24" x14ac:dyDescent="0.2">
      <c r="B175" s="43" t="s">
        <v>229</v>
      </c>
      <c r="C175" s="43">
        <v>99</v>
      </c>
      <c r="D175" s="43" t="s">
        <v>618</v>
      </c>
      <c r="E175" s="43" t="s">
        <v>106</v>
      </c>
      <c r="F175" s="43" t="s">
        <v>620</v>
      </c>
      <c r="G175" s="43" t="s">
        <v>383</v>
      </c>
      <c r="H175" s="43">
        <v>60</v>
      </c>
      <c r="I175" s="43">
        <v>-74.227599999999995</v>
      </c>
      <c r="J175" s="28">
        <v>-9.9999999999999995E-7</v>
      </c>
      <c r="K175" s="43" t="s">
        <v>911</v>
      </c>
      <c r="L175" s="43" t="s">
        <v>65</v>
      </c>
      <c r="N175" s="43" t="s">
        <v>229</v>
      </c>
      <c r="O175" s="43">
        <v>99</v>
      </c>
      <c r="P175" s="43" t="s">
        <v>618</v>
      </c>
      <c r="Q175" s="43" t="s">
        <v>377</v>
      </c>
      <c r="R175" s="43" t="s">
        <v>620</v>
      </c>
      <c r="S175" s="43" t="s">
        <v>383</v>
      </c>
      <c r="T175" s="43">
        <v>10</v>
      </c>
      <c r="U175" s="43">
        <v>-74.113900000000001</v>
      </c>
      <c r="V175" s="28">
        <v>-4.9979999999999996E-7</v>
      </c>
      <c r="W175" s="43" t="s">
        <v>911</v>
      </c>
      <c r="X175" s="43" t="s">
        <v>65</v>
      </c>
    </row>
    <row r="176" spans="2:24" x14ac:dyDescent="0.2">
      <c r="B176" s="43" t="s">
        <v>229</v>
      </c>
      <c r="C176" s="43">
        <v>102</v>
      </c>
      <c r="D176" s="43" t="s">
        <v>621</v>
      </c>
      <c r="E176" s="43" t="s">
        <v>106</v>
      </c>
      <c r="F176" s="43" t="s">
        <v>622</v>
      </c>
      <c r="G176" s="43" t="s">
        <v>381</v>
      </c>
      <c r="H176" s="43">
        <v>60</v>
      </c>
      <c r="I176" s="43">
        <v>-53.892499999999998</v>
      </c>
      <c r="J176" s="28">
        <v>-9.9999999999999995E-7</v>
      </c>
      <c r="K176" s="43" t="s">
        <v>911</v>
      </c>
      <c r="L176" s="43" t="s">
        <v>65</v>
      </c>
      <c r="N176" s="43" t="s">
        <v>229</v>
      </c>
      <c r="O176" s="43">
        <v>102</v>
      </c>
      <c r="P176" s="43" t="s">
        <v>621</v>
      </c>
      <c r="Q176" s="43" t="s">
        <v>377</v>
      </c>
      <c r="R176" s="43" t="s">
        <v>622</v>
      </c>
      <c r="S176" s="43" t="s">
        <v>381</v>
      </c>
      <c r="T176" s="43">
        <v>10</v>
      </c>
      <c r="U176" s="43">
        <v>-53.955300000000001</v>
      </c>
      <c r="V176" s="28">
        <v>-9.9999999999999995E-7</v>
      </c>
      <c r="W176" s="43" t="s">
        <v>911</v>
      </c>
      <c r="X176" s="43" t="s">
        <v>65</v>
      </c>
    </row>
    <row r="177" spans="2:24" x14ac:dyDescent="0.2">
      <c r="B177" s="43" t="s">
        <v>229</v>
      </c>
      <c r="C177" s="43">
        <v>102</v>
      </c>
      <c r="D177" s="43" t="s">
        <v>621</v>
      </c>
      <c r="E177" s="43" t="s">
        <v>106</v>
      </c>
      <c r="F177" s="43" t="s">
        <v>623</v>
      </c>
      <c r="G177" s="43" t="s">
        <v>383</v>
      </c>
      <c r="H177" s="43">
        <v>60</v>
      </c>
      <c r="I177" s="43">
        <v>-53.596699999999998</v>
      </c>
      <c r="J177" s="28">
        <v>-9.9999999999999995E-7</v>
      </c>
      <c r="K177" s="43" t="s">
        <v>911</v>
      </c>
      <c r="L177" s="43" t="s">
        <v>65</v>
      </c>
      <c r="N177" s="43" t="s">
        <v>229</v>
      </c>
      <c r="O177" s="43">
        <v>102</v>
      </c>
      <c r="P177" s="43" t="s">
        <v>621</v>
      </c>
      <c r="Q177" s="43" t="s">
        <v>377</v>
      </c>
      <c r="R177" s="43" t="s">
        <v>623</v>
      </c>
      <c r="S177" s="43" t="s">
        <v>383</v>
      </c>
      <c r="T177" s="43">
        <v>10</v>
      </c>
      <c r="U177" s="43">
        <v>-53.388399999999997</v>
      </c>
      <c r="V177" s="28">
        <v>-9.9999999999999995E-7</v>
      </c>
      <c r="W177" s="43" t="s">
        <v>911</v>
      </c>
      <c r="X177" s="43" t="s">
        <v>65</v>
      </c>
    </row>
    <row r="178" spans="2:24" x14ac:dyDescent="0.2">
      <c r="B178" s="43" t="s">
        <v>229</v>
      </c>
      <c r="C178" s="43">
        <v>110</v>
      </c>
      <c r="D178" s="43" t="s">
        <v>624</v>
      </c>
      <c r="E178" s="43" t="s">
        <v>106</v>
      </c>
      <c r="F178" s="43" t="s">
        <v>625</v>
      </c>
      <c r="G178" s="43" t="s">
        <v>381</v>
      </c>
      <c r="H178" s="43">
        <v>60</v>
      </c>
      <c r="I178" s="43">
        <v>68.678600000000003</v>
      </c>
      <c r="J178" s="28">
        <v>9.9999999999999995E-7</v>
      </c>
      <c r="K178" s="43" t="s">
        <v>911</v>
      </c>
      <c r="L178" s="43" t="s">
        <v>65</v>
      </c>
      <c r="N178" s="43" t="s">
        <v>229</v>
      </c>
      <c r="O178" s="43">
        <v>110</v>
      </c>
      <c r="P178" s="43" t="s">
        <v>624</v>
      </c>
      <c r="Q178" s="43" t="s">
        <v>377</v>
      </c>
      <c r="R178" s="43" t="s">
        <v>625</v>
      </c>
      <c r="S178" s="43" t="s">
        <v>381</v>
      </c>
      <c r="T178" s="43">
        <v>10</v>
      </c>
      <c r="U178" s="43">
        <v>67.945400000000006</v>
      </c>
      <c r="V178" s="28">
        <v>9.9999999999999995E-7</v>
      </c>
      <c r="W178" s="43" t="s">
        <v>911</v>
      </c>
      <c r="X178" s="43" t="s">
        <v>65</v>
      </c>
    </row>
    <row r="179" spans="2:24" x14ac:dyDescent="0.2">
      <c r="B179" s="43" t="s">
        <v>229</v>
      </c>
      <c r="C179" s="43">
        <v>110</v>
      </c>
      <c r="D179" s="43" t="s">
        <v>624</v>
      </c>
      <c r="E179" s="43" t="s">
        <v>106</v>
      </c>
      <c r="F179" s="43" t="s">
        <v>626</v>
      </c>
      <c r="G179" s="43" t="s">
        <v>383</v>
      </c>
      <c r="H179" s="43">
        <v>60</v>
      </c>
      <c r="I179" s="43">
        <v>-107.22450000000001</v>
      </c>
      <c r="J179" s="28">
        <v>-9.9999999999999995E-7</v>
      </c>
      <c r="K179" s="43" t="s">
        <v>911</v>
      </c>
      <c r="L179" s="43" t="s">
        <v>65</v>
      </c>
      <c r="N179" s="43" t="s">
        <v>229</v>
      </c>
      <c r="O179" s="43">
        <v>110</v>
      </c>
      <c r="P179" s="43" t="s">
        <v>624</v>
      </c>
      <c r="Q179" s="43" t="s">
        <v>377</v>
      </c>
      <c r="R179" s="43" t="s">
        <v>626</v>
      </c>
      <c r="S179" s="43" t="s">
        <v>383</v>
      </c>
      <c r="T179" s="43">
        <v>10</v>
      </c>
      <c r="U179" s="43">
        <v>-106.51430000000001</v>
      </c>
      <c r="V179" s="28">
        <v>-9.9999999999999995E-7</v>
      </c>
      <c r="W179" s="43" t="s">
        <v>911</v>
      </c>
      <c r="X179" s="43" t="s">
        <v>65</v>
      </c>
    </row>
    <row r="180" spans="2:24" x14ac:dyDescent="0.2">
      <c r="B180" s="43" t="s">
        <v>229</v>
      </c>
      <c r="C180" s="43">
        <v>111</v>
      </c>
      <c r="D180" s="43" t="s">
        <v>627</v>
      </c>
      <c r="E180" s="43" t="s">
        <v>106</v>
      </c>
      <c r="F180" s="43" t="s">
        <v>628</v>
      </c>
      <c r="G180" s="43" t="s">
        <v>381</v>
      </c>
      <c r="H180" s="43">
        <v>60</v>
      </c>
      <c r="I180" s="43">
        <v>64.677899999999994</v>
      </c>
      <c r="J180" s="28">
        <v>4.8289999999999996E-7</v>
      </c>
      <c r="K180" s="43" t="s">
        <v>911</v>
      </c>
      <c r="L180" s="43" t="s">
        <v>65</v>
      </c>
      <c r="N180" s="43" t="s">
        <v>229</v>
      </c>
      <c r="O180" s="43">
        <v>111</v>
      </c>
      <c r="P180" s="43" t="s">
        <v>627</v>
      </c>
      <c r="Q180" s="43" t="s">
        <v>377</v>
      </c>
      <c r="R180" s="43" t="s">
        <v>628</v>
      </c>
      <c r="S180" s="43" t="s">
        <v>381</v>
      </c>
      <c r="T180" s="43">
        <v>10</v>
      </c>
      <c r="U180" s="43">
        <v>63.8812</v>
      </c>
      <c r="V180" s="28">
        <v>4.7700000000000005E-7</v>
      </c>
      <c r="W180" s="43" t="s">
        <v>911</v>
      </c>
      <c r="X180" s="43" t="s">
        <v>65</v>
      </c>
    </row>
    <row r="181" spans="2:24" x14ac:dyDescent="0.2">
      <c r="B181" s="43" t="s">
        <v>229</v>
      </c>
      <c r="C181" s="43">
        <v>111</v>
      </c>
      <c r="D181" s="43" t="s">
        <v>627</v>
      </c>
      <c r="E181" s="43" t="s">
        <v>106</v>
      </c>
      <c r="F181" s="43" t="s">
        <v>629</v>
      </c>
      <c r="G181" s="43" t="s">
        <v>383</v>
      </c>
      <c r="H181" s="43">
        <v>60</v>
      </c>
      <c r="I181" s="43">
        <v>-112.7403</v>
      </c>
      <c r="J181" s="28">
        <v>-9.9999999999999995E-7</v>
      </c>
      <c r="K181" s="43" t="s">
        <v>911</v>
      </c>
      <c r="L181" s="43" t="s">
        <v>65</v>
      </c>
      <c r="N181" s="43" t="s">
        <v>229</v>
      </c>
      <c r="O181" s="43">
        <v>111</v>
      </c>
      <c r="P181" s="43" t="s">
        <v>627</v>
      </c>
      <c r="Q181" s="43" t="s">
        <v>377</v>
      </c>
      <c r="R181" s="43" t="s">
        <v>629</v>
      </c>
      <c r="S181" s="43" t="s">
        <v>383</v>
      </c>
      <c r="T181" s="43">
        <v>10</v>
      </c>
      <c r="U181" s="43">
        <v>-112.0535</v>
      </c>
      <c r="V181" s="28">
        <v>-9.9999999999999995E-7</v>
      </c>
      <c r="W181" s="43" t="s">
        <v>911</v>
      </c>
      <c r="X181" s="43" t="s">
        <v>65</v>
      </c>
    </row>
    <row r="182" spans="2:24" x14ac:dyDescent="0.2">
      <c r="B182" s="43" t="s">
        <v>229</v>
      </c>
      <c r="C182" s="43">
        <v>112</v>
      </c>
      <c r="D182" s="43" t="s">
        <v>627</v>
      </c>
      <c r="E182" s="43" t="s">
        <v>106</v>
      </c>
      <c r="F182" s="43" t="s">
        <v>630</v>
      </c>
      <c r="G182" s="43" t="s">
        <v>381</v>
      </c>
      <c r="H182" s="43">
        <v>60</v>
      </c>
      <c r="I182" s="43">
        <v>52.395899999999997</v>
      </c>
      <c r="J182" s="28">
        <v>4.136E-7</v>
      </c>
      <c r="K182" s="43" t="s">
        <v>911</v>
      </c>
      <c r="L182" s="43" t="s">
        <v>65</v>
      </c>
      <c r="N182" s="43" t="s">
        <v>229</v>
      </c>
      <c r="O182" s="43">
        <v>112</v>
      </c>
      <c r="P182" s="43" t="s">
        <v>627</v>
      </c>
      <c r="Q182" s="43" t="s">
        <v>377</v>
      </c>
      <c r="R182" s="43" t="s">
        <v>630</v>
      </c>
      <c r="S182" s="43" t="s">
        <v>381</v>
      </c>
      <c r="T182" s="43">
        <v>10</v>
      </c>
      <c r="U182" s="43">
        <v>51.92</v>
      </c>
      <c r="V182" s="28">
        <v>4.0979999999999998E-7</v>
      </c>
      <c r="W182" s="43" t="s">
        <v>911</v>
      </c>
      <c r="X182" s="43" t="s">
        <v>65</v>
      </c>
    </row>
    <row r="183" spans="2:24" x14ac:dyDescent="0.2">
      <c r="B183" s="43" t="s">
        <v>229</v>
      </c>
      <c r="C183" s="43">
        <v>112</v>
      </c>
      <c r="D183" s="43" t="s">
        <v>627</v>
      </c>
      <c r="E183" s="43" t="s">
        <v>106</v>
      </c>
      <c r="F183" s="43" t="s">
        <v>631</v>
      </c>
      <c r="G183" s="43" t="s">
        <v>383</v>
      </c>
      <c r="H183" s="43">
        <v>60</v>
      </c>
      <c r="I183" s="43">
        <v>-108.7916</v>
      </c>
      <c r="J183" s="28">
        <v>-9.9999999999999995E-7</v>
      </c>
      <c r="K183" s="43" t="s">
        <v>911</v>
      </c>
      <c r="L183" s="43" t="s">
        <v>65</v>
      </c>
      <c r="N183" s="43" t="s">
        <v>229</v>
      </c>
      <c r="O183" s="43">
        <v>112</v>
      </c>
      <c r="P183" s="43" t="s">
        <v>627</v>
      </c>
      <c r="Q183" s="43" t="s">
        <v>377</v>
      </c>
      <c r="R183" s="43" t="s">
        <v>631</v>
      </c>
      <c r="S183" s="43" t="s">
        <v>383</v>
      </c>
      <c r="T183" s="43">
        <v>10</v>
      </c>
      <c r="U183" s="43">
        <v>-108.29949999999999</v>
      </c>
      <c r="V183" s="28">
        <v>-9.9999999999999995E-7</v>
      </c>
      <c r="W183" s="43" t="s">
        <v>911</v>
      </c>
      <c r="X183" s="43" t="s">
        <v>65</v>
      </c>
    </row>
    <row r="184" spans="2:24" x14ac:dyDescent="0.2">
      <c r="B184" s="43" t="s">
        <v>229</v>
      </c>
      <c r="C184" s="43">
        <v>113</v>
      </c>
      <c r="D184" s="43" t="s">
        <v>627</v>
      </c>
      <c r="E184" s="43" t="s">
        <v>106</v>
      </c>
      <c r="F184" s="43" t="s">
        <v>632</v>
      </c>
      <c r="G184" s="43" t="s">
        <v>381</v>
      </c>
      <c r="H184" s="43">
        <v>60</v>
      </c>
      <c r="I184" s="43">
        <v>59.413600000000002</v>
      </c>
      <c r="J184" s="28">
        <v>4.4359999999999998E-7</v>
      </c>
      <c r="K184" s="43" t="s">
        <v>911</v>
      </c>
      <c r="L184" s="43" t="s">
        <v>65</v>
      </c>
      <c r="N184" s="43" t="s">
        <v>229</v>
      </c>
      <c r="O184" s="43">
        <v>113</v>
      </c>
      <c r="P184" s="43" t="s">
        <v>627</v>
      </c>
      <c r="Q184" s="43" t="s">
        <v>377</v>
      </c>
      <c r="R184" s="43" t="s">
        <v>632</v>
      </c>
      <c r="S184" s="43" t="s">
        <v>381</v>
      </c>
      <c r="T184" s="43">
        <v>10</v>
      </c>
      <c r="U184" s="43">
        <v>58.8658</v>
      </c>
      <c r="V184" s="28">
        <v>4.3949999999999998E-7</v>
      </c>
      <c r="W184" s="43" t="s">
        <v>911</v>
      </c>
      <c r="X184" s="43" t="s">
        <v>65</v>
      </c>
    </row>
    <row r="185" spans="2:24" x14ac:dyDescent="0.2">
      <c r="B185" s="43" t="s">
        <v>229</v>
      </c>
      <c r="C185" s="43">
        <v>113</v>
      </c>
      <c r="D185" s="43" t="s">
        <v>627</v>
      </c>
      <c r="E185" s="43" t="s">
        <v>106</v>
      </c>
      <c r="F185" s="43" t="s">
        <v>633</v>
      </c>
      <c r="G185" s="43" t="s">
        <v>383</v>
      </c>
      <c r="H185" s="43">
        <v>60</v>
      </c>
      <c r="I185" s="43">
        <v>-104.70489999999999</v>
      </c>
      <c r="J185" s="28">
        <v>-9.9999999999999995E-7</v>
      </c>
      <c r="K185" s="43" t="s">
        <v>911</v>
      </c>
      <c r="L185" s="43" t="s">
        <v>65</v>
      </c>
      <c r="N185" s="43" t="s">
        <v>229</v>
      </c>
      <c r="O185" s="43">
        <v>113</v>
      </c>
      <c r="P185" s="43" t="s">
        <v>627</v>
      </c>
      <c r="Q185" s="43" t="s">
        <v>377</v>
      </c>
      <c r="R185" s="43" t="s">
        <v>633</v>
      </c>
      <c r="S185" s="43" t="s">
        <v>383</v>
      </c>
      <c r="T185" s="43">
        <v>10</v>
      </c>
      <c r="U185" s="43">
        <v>-104.04730000000001</v>
      </c>
      <c r="V185" s="28">
        <v>-9.9999999999999995E-7</v>
      </c>
      <c r="W185" s="43" t="s">
        <v>911</v>
      </c>
      <c r="X185" s="43" t="s">
        <v>65</v>
      </c>
    </row>
    <row r="186" spans="2:24" x14ac:dyDescent="0.2">
      <c r="B186" s="43" t="s">
        <v>229</v>
      </c>
      <c r="C186" s="43">
        <v>114</v>
      </c>
      <c r="D186" s="43" t="s">
        <v>634</v>
      </c>
      <c r="E186" s="43" t="s">
        <v>106</v>
      </c>
      <c r="F186" s="43" t="s">
        <v>635</v>
      </c>
      <c r="G186" s="43" t="s">
        <v>381</v>
      </c>
      <c r="H186" s="43">
        <v>60</v>
      </c>
      <c r="I186" s="43">
        <v>66.172399999999996</v>
      </c>
      <c r="J186" s="28">
        <v>4.9409999999999996E-7</v>
      </c>
      <c r="K186" s="43" t="s">
        <v>911</v>
      </c>
      <c r="L186" s="43" t="s">
        <v>65</v>
      </c>
      <c r="N186" s="43" t="s">
        <v>229</v>
      </c>
      <c r="O186" s="43">
        <v>114</v>
      </c>
      <c r="P186" s="43" t="s">
        <v>634</v>
      </c>
      <c r="Q186" s="43" t="s">
        <v>377</v>
      </c>
      <c r="R186" s="43" t="s">
        <v>635</v>
      </c>
      <c r="S186" s="43" t="s">
        <v>381</v>
      </c>
      <c r="T186" s="43">
        <v>10</v>
      </c>
      <c r="U186" s="43">
        <v>65.395899999999997</v>
      </c>
      <c r="V186" s="28">
        <v>4.8830000000000005E-7</v>
      </c>
      <c r="W186" s="43" t="s">
        <v>911</v>
      </c>
      <c r="X186" s="43" t="s">
        <v>65</v>
      </c>
    </row>
    <row r="187" spans="2:24" x14ac:dyDescent="0.2">
      <c r="B187" s="43" t="s">
        <v>229</v>
      </c>
      <c r="C187" s="43">
        <v>114</v>
      </c>
      <c r="D187" s="43" t="s">
        <v>634</v>
      </c>
      <c r="E187" s="43" t="s">
        <v>106</v>
      </c>
      <c r="F187" s="43" t="s">
        <v>636</v>
      </c>
      <c r="G187" s="43" t="s">
        <v>383</v>
      </c>
      <c r="H187" s="43">
        <v>60</v>
      </c>
      <c r="I187" s="43">
        <v>-115.02</v>
      </c>
      <c r="J187" s="28">
        <v>-1.27E-4</v>
      </c>
      <c r="K187" s="43">
        <v>-1E-4</v>
      </c>
      <c r="L187" s="43" t="s">
        <v>376</v>
      </c>
      <c r="N187" s="43" t="s">
        <v>229</v>
      </c>
      <c r="O187" s="43">
        <v>114</v>
      </c>
      <c r="P187" s="43" t="s">
        <v>634</v>
      </c>
      <c r="Q187" s="43" t="s">
        <v>377</v>
      </c>
      <c r="R187" s="43" t="s">
        <v>636</v>
      </c>
      <c r="S187" s="43" t="s">
        <v>383</v>
      </c>
      <c r="T187" s="43">
        <v>10</v>
      </c>
      <c r="U187" s="43">
        <v>-115.0035</v>
      </c>
      <c r="V187" s="28">
        <v>-9.2E-5</v>
      </c>
      <c r="W187" s="43" t="s">
        <v>911</v>
      </c>
      <c r="X187" s="43" t="s">
        <v>65</v>
      </c>
    </row>
    <row r="188" spans="2:24" x14ac:dyDescent="0.2">
      <c r="B188" s="43" t="s">
        <v>229</v>
      </c>
      <c r="C188" s="43">
        <v>88</v>
      </c>
      <c r="D188" s="43" t="s">
        <v>637</v>
      </c>
      <c r="E188" s="43" t="s">
        <v>106</v>
      </c>
      <c r="F188" s="43" t="s">
        <v>638</v>
      </c>
      <c r="G188" s="43" t="s">
        <v>381</v>
      </c>
      <c r="H188" s="43">
        <v>60</v>
      </c>
      <c r="I188" s="43">
        <v>-35.196100000000001</v>
      </c>
      <c r="J188" s="28">
        <v>-3.0149999999999999E-7</v>
      </c>
      <c r="K188" s="43" t="s">
        <v>911</v>
      </c>
      <c r="L188" s="43" t="s">
        <v>65</v>
      </c>
      <c r="N188" s="43" t="s">
        <v>229</v>
      </c>
      <c r="O188" s="43">
        <v>88</v>
      </c>
      <c r="P188" s="43" t="s">
        <v>637</v>
      </c>
      <c r="Q188" s="43" t="s">
        <v>377</v>
      </c>
      <c r="R188" s="43" t="s">
        <v>638</v>
      </c>
      <c r="S188" s="43" t="s">
        <v>381</v>
      </c>
      <c r="T188" s="43">
        <v>10</v>
      </c>
      <c r="U188" s="43">
        <v>-35.345999999999997</v>
      </c>
      <c r="V188" s="28">
        <v>-3.0279999999999999E-7</v>
      </c>
      <c r="W188" s="43" t="s">
        <v>911</v>
      </c>
      <c r="X188" s="43" t="s">
        <v>65</v>
      </c>
    </row>
    <row r="189" spans="2:24" x14ac:dyDescent="0.2">
      <c r="B189" s="43" t="s">
        <v>229</v>
      </c>
      <c r="C189" s="43">
        <v>88</v>
      </c>
      <c r="D189" s="43" t="s">
        <v>637</v>
      </c>
      <c r="E189" s="43" t="s">
        <v>106</v>
      </c>
      <c r="F189" s="43" t="s">
        <v>639</v>
      </c>
      <c r="G189" s="43" t="s">
        <v>383</v>
      </c>
      <c r="H189" s="43">
        <v>60</v>
      </c>
      <c r="I189" s="43">
        <v>-35.424999999999997</v>
      </c>
      <c r="J189" s="28">
        <v>-3.0339999999999998E-7</v>
      </c>
      <c r="K189" s="43" t="s">
        <v>911</v>
      </c>
      <c r="L189" s="43" t="s">
        <v>65</v>
      </c>
      <c r="N189" s="43" t="s">
        <v>229</v>
      </c>
      <c r="O189" s="43">
        <v>88</v>
      </c>
      <c r="P189" s="43" t="s">
        <v>637</v>
      </c>
      <c r="Q189" s="43" t="s">
        <v>377</v>
      </c>
      <c r="R189" s="43" t="s">
        <v>639</v>
      </c>
      <c r="S189" s="43" t="s">
        <v>383</v>
      </c>
      <c r="T189" s="43">
        <v>10</v>
      </c>
      <c r="U189" s="43">
        <v>-35.395899999999997</v>
      </c>
      <c r="V189" s="28">
        <v>-3.0320000000000002E-7</v>
      </c>
      <c r="W189" s="43" t="s">
        <v>911</v>
      </c>
      <c r="X189" s="43" t="s">
        <v>65</v>
      </c>
    </row>
    <row r="190" spans="2:24" x14ac:dyDescent="0.2">
      <c r="B190" s="43" t="s">
        <v>229</v>
      </c>
      <c r="C190" s="43">
        <v>91</v>
      </c>
      <c r="D190" s="43" t="s">
        <v>640</v>
      </c>
      <c r="E190" s="43" t="s">
        <v>106</v>
      </c>
      <c r="F190" s="43" t="s">
        <v>641</v>
      </c>
      <c r="G190" s="43" t="s">
        <v>381</v>
      </c>
      <c r="H190" s="43">
        <v>60</v>
      </c>
      <c r="I190" s="43">
        <v>-72.971500000000006</v>
      </c>
      <c r="J190" s="28">
        <v>-4.8749999999999999E-7</v>
      </c>
      <c r="K190" s="43" t="s">
        <v>911</v>
      </c>
      <c r="L190" s="43" t="s">
        <v>65</v>
      </c>
      <c r="N190" s="43" t="s">
        <v>229</v>
      </c>
      <c r="O190" s="43">
        <v>91</v>
      </c>
      <c r="P190" s="43" t="s">
        <v>640</v>
      </c>
      <c r="Q190" s="43" t="s">
        <v>377</v>
      </c>
      <c r="R190" s="43" t="s">
        <v>641</v>
      </c>
      <c r="S190" s="43" t="s">
        <v>381</v>
      </c>
      <c r="T190" s="43">
        <v>10</v>
      </c>
      <c r="U190" s="43">
        <v>-73.107600000000005</v>
      </c>
      <c r="V190" s="28">
        <v>-4.8849999999999996E-7</v>
      </c>
      <c r="W190" s="43" t="s">
        <v>911</v>
      </c>
      <c r="X190" s="43" t="s">
        <v>65</v>
      </c>
    </row>
    <row r="191" spans="2:24" x14ac:dyDescent="0.2">
      <c r="B191" s="43" t="s">
        <v>229</v>
      </c>
      <c r="C191" s="43">
        <v>91</v>
      </c>
      <c r="D191" s="43" t="s">
        <v>640</v>
      </c>
      <c r="E191" s="43" t="s">
        <v>106</v>
      </c>
      <c r="F191" s="43" t="s">
        <v>642</v>
      </c>
      <c r="G191" s="43" t="s">
        <v>383</v>
      </c>
      <c r="H191" s="43">
        <v>60</v>
      </c>
      <c r="I191" s="43">
        <v>-73.123199999999997</v>
      </c>
      <c r="J191" s="28">
        <v>-4.8859999999999997E-7</v>
      </c>
      <c r="K191" s="43" t="s">
        <v>911</v>
      </c>
      <c r="L191" s="43" t="s">
        <v>65</v>
      </c>
      <c r="N191" s="43" t="s">
        <v>229</v>
      </c>
      <c r="O191" s="43">
        <v>91</v>
      </c>
      <c r="P191" s="43" t="s">
        <v>640</v>
      </c>
      <c r="Q191" s="43" t="s">
        <v>377</v>
      </c>
      <c r="R191" s="43" t="s">
        <v>642</v>
      </c>
      <c r="S191" s="43" t="s">
        <v>383</v>
      </c>
      <c r="T191" s="43">
        <v>10</v>
      </c>
      <c r="U191" s="43">
        <v>-73.008200000000002</v>
      </c>
      <c r="V191" s="28">
        <v>-4.8780000000000001E-7</v>
      </c>
      <c r="W191" s="43" t="s">
        <v>911</v>
      </c>
      <c r="X191" s="43" t="s">
        <v>65</v>
      </c>
    </row>
    <row r="192" spans="2:24" x14ac:dyDescent="0.2">
      <c r="B192" s="43" t="s">
        <v>229</v>
      </c>
      <c r="C192" s="43">
        <v>94</v>
      </c>
      <c r="D192" s="43" t="s">
        <v>643</v>
      </c>
      <c r="E192" s="43" t="s">
        <v>106</v>
      </c>
      <c r="F192" s="43" t="s">
        <v>644</v>
      </c>
      <c r="G192" s="43" t="s">
        <v>381</v>
      </c>
      <c r="H192" s="43">
        <v>60</v>
      </c>
      <c r="I192" s="43">
        <v>-57.665399999999998</v>
      </c>
      <c r="J192" s="28">
        <v>-3.9280000000000002E-7</v>
      </c>
      <c r="K192" s="43" t="s">
        <v>911</v>
      </c>
      <c r="L192" s="43" t="s">
        <v>65</v>
      </c>
      <c r="N192" s="43" t="s">
        <v>229</v>
      </c>
      <c r="O192" s="43">
        <v>94</v>
      </c>
      <c r="P192" s="43" t="s">
        <v>643</v>
      </c>
      <c r="Q192" s="43" t="s">
        <v>377</v>
      </c>
      <c r="R192" s="43" t="s">
        <v>644</v>
      </c>
      <c r="S192" s="43" t="s">
        <v>381</v>
      </c>
      <c r="T192" s="43">
        <v>10</v>
      </c>
      <c r="U192" s="43">
        <v>-57.784599999999998</v>
      </c>
      <c r="V192" s="28">
        <v>-3.9359999999999998E-7</v>
      </c>
      <c r="W192" s="43" t="s">
        <v>911</v>
      </c>
      <c r="X192" s="43" t="s">
        <v>65</v>
      </c>
    </row>
    <row r="193" spans="2:24" x14ac:dyDescent="0.2">
      <c r="B193" s="43" t="s">
        <v>229</v>
      </c>
      <c r="C193" s="43">
        <v>94</v>
      </c>
      <c r="D193" s="43" t="s">
        <v>643</v>
      </c>
      <c r="E193" s="43" t="s">
        <v>106</v>
      </c>
      <c r="F193" s="43" t="s">
        <v>645</v>
      </c>
      <c r="G193" s="43" t="s">
        <v>383</v>
      </c>
      <c r="H193" s="43">
        <v>60</v>
      </c>
      <c r="I193" s="43">
        <v>-57.682699999999997</v>
      </c>
      <c r="J193" s="28">
        <v>-3.9289999999999998E-7</v>
      </c>
      <c r="K193" s="43" t="s">
        <v>911</v>
      </c>
      <c r="L193" s="43" t="s">
        <v>65</v>
      </c>
      <c r="N193" s="43" t="s">
        <v>229</v>
      </c>
      <c r="O193" s="43">
        <v>94</v>
      </c>
      <c r="P193" s="43" t="s">
        <v>643</v>
      </c>
      <c r="Q193" s="43" t="s">
        <v>377</v>
      </c>
      <c r="R193" s="43" t="s">
        <v>645</v>
      </c>
      <c r="S193" s="43" t="s">
        <v>383</v>
      </c>
      <c r="T193" s="43">
        <v>10</v>
      </c>
      <c r="U193" s="43">
        <v>-57.518500000000003</v>
      </c>
      <c r="V193" s="28">
        <v>-3.918E-7</v>
      </c>
      <c r="W193" s="43" t="s">
        <v>911</v>
      </c>
      <c r="X193" s="43" t="s">
        <v>65</v>
      </c>
    </row>
    <row r="194" spans="2:24" x14ac:dyDescent="0.2">
      <c r="B194" s="43" t="s">
        <v>229</v>
      </c>
      <c r="C194" s="43">
        <v>97</v>
      </c>
      <c r="D194" s="43" t="s">
        <v>646</v>
      </c>
      <c r="E194" s="43" t="s">
        <v>106</v>
      </c>
      <c r="F194" s="43" t="s">
        <v>647</v>
      </c>
      <c r="G194" s="43" t="s">
        <v>381</v>
      </c>
      <c r="H194" s="43">
        <v>60</v>
      </c>
      <c r="I194" s="43">
        <v>-56.320799999999998</v>
      </c>
      <c r="J194" s="28">
        <v>-3.8360000000000002E-7</v>
      </c>
      <c r="K194" s="43" t="s">
        <v>911</v>
      </c>
      <c r="L194" s="43" t="s">
        <v>65</v>
      </c>
      <c r="N194" s="43" t="s">
        <v>229</v>
      </c>
      <c r="O194" s="43">
        <v>97</v>
      </c>
      <c r="P194" s="43" t="s">
        <v>646</v>
      </c>
      <c r="Q194" s="43" t="s">
        <v>377</v>
      </c>
      <c r="R194" s="43" t="s">
        <v>647</v>
      </c>
      <c r="S194" s="43" t="s">
        <v>381</v>
      </c>
      <c r="T194" s="43">
        <v>10</v>
      </c>
      <c r="U194" s="43">
        <v>-56.485300000000002</v>
      </c>
      <c r="V194" s="28">
        <v>-3.847E-7</v>
      </c>
      <c r="W194" s="43" t="s">
        <v>911</v>
      </c>
      <c r="X194" s="43" t="s">
        <v>65</v>
      </c>
    </row>
    <row r="195" spans="2:24" x14ac:dyDescent="0.2">
      <c r="B195" s="43" t="s">
        <v>229</v>
      </c>
      <c r="C195" s="43">
        <v>97</v>
      </c>
      <c r="D195" s="43" t="s">
        <v>646</v>
      </c>
      <c r="E195" s="43" t="s">
        <v>106</v>
      </c>
      <c r="F195" s="43" t="s">
        <v>648</v>
      </c>
      <c r="G195" s="43" t="s">
        <v>383</v>
      </c>
      <c r="H195" s="43">
        <v>60</v>
      </c>
      <c r="I195" s="43">
        <v>-56.208599999999997</v>
      </c>
      <c r="J195" s="28">
        <v>-3.8290000000000002E-7</v>
      </c>
      <c r="K195" s="43" t="s">
        <v>911</v>
      </c>
      <c r="L195" s="43" t="s">
        <v>65</v>
      </c>
      <c r="N195" s="43" t="s">
        <v>229</v>
      </c>
      <c r="O195" s="43">
        <v>97</v>
      </c>
      <c r="P195" s="43" t="s">
        <v>646</v>
      </c>
      <c r="Q195" s="43" t="s">
        <v>377</v>
      </c>
      <c r="R195" s="43" t="s">
        <v>648</v>
      </c>
      <c r="S195" s="43" t="s">
        <v>383</v>
      </c>
      <c r="T195" s="43">
        <v>10</v>
      </c>
      <c r="U195" s="43">
        <v>-56.064399999999999</v>
      </c>
      <c r="V195" s="28">
        <v>-3.819E-7</v>
      </c>
      <c r="W195" s="43" t="s">
        <v>911</v>
      </c>
      <c r="X195" s="43" t="s">
        <v>65</v>
      </c>
    </row>
    <row r="196" spans="2:24" x14ac:dyDescent="0.2">
      <c r="B196" s="43" t="s">
        <v>229</v>
      </c>
      <c r="C196" s="43">
        <v>100</v>
      </c>
      <c r="D196" s="43" t="s">
        <v>649</v>
      </c>
      <c r="E196" s="43" t="s">
        <v>106</v>
      </c>
      <c r="F196" s="43" t="s">
        <v>650</v>
      </c>
      <c r="G196" s="43" t="s">
        <v>381</v>
      </c>
      <c r="H196" s="43">
        <v>60</v>
      </c>
      <c r="I196" s="43">
        <v>-73.488399999999999</v>
      </c>
      <c r="J196" s="28">
        <v>-4.9100000000000004E-7</v>
      </c>
      <c r="K196" s="43" t="s">
        <v>911</v>
      </c>
      <c r="L196" s="43" t="s">
        <v>65</v>
      </c>
      <c r="N196" s="43" t="s">
        <v>229</v>
      </c>
      <c r="O196" s="43">
        <v>100</v>
      </c>
      <c r="P196" s="43" t="s">
        <v>649</v>
      </c>
      <c r="Q196" s="43" t="s">
        <v>377</v>
      </c>
      <c r="R196" s="43" t="s">
        <v>650</v>
      </c>
      <c r="S196" s="43" t="s">
        <v>381</v>
      </c>
      <c r="T196" s="43">
        <v>10</v>
      </c>
      <c r="U196" s="43">
        <v>-73.675600000000003</v>
      </c>
      <c r="V196" s="28">
        <v>-4.9220000000000003E-7</v>
      </c>
      <c r="W196" s="43" t="s">
        <v>911</v>
      </c>
      <c r="X196" s="43" t="s">
        <v>65</v>
      </c>
    </row>
    <row r="197" spans="2:24" x14ac:dyDescent="0.2">
      <c r="B197" s="43" t="s">
        <v>229</v>
      </c>
      <c r="C197" s="43">
        <v>100</v>
      </c>
      <c r="D197" s="43" t="s">
        <v>649</v>
      </c>
      <c r="E197" s="43" t="s">
        <v>106</v>
      </c>
      <c r="F197" s="43" t="s">
        <v>651</v>
      </c>
      <c r="G197" s="43" t="s">
        <v>383</v>
      </c>
      <c r="H197" s="43">
        <v>60</v>
      </c>
      <c r="I197" s="43">
        <v>-73.332800000000006</v>
      </c>
      <c r="J197" s="28">
        <v>-4.8999999999999997E-7</v>
      </c>
      <c r="K197" s="43" t="s">
        <v>911</v>
      </c>
      <c r="L197" s="43" t="s">
        <v>65</v>
      </c>
      <c r="N197" s="43" t="s">
        <v>229</v>
      </c>
      <c r="O197" s="43">
        <v>100</v>
      </c>
      <c r="P197" s="43" t="s">
        <v>649</v>
      </c>
      <c r="Q197" s="43" t="s">
        <v>377</v>
      </c>
      <c r="R197" s="43" t="s">
        <v>651</v>
      </c>
      <c r="S197" s="43" t="s">
        <v>383</v>
      </c>
      <c r="T197" s="43">
        <v>10</v>
      </c>
      <c r="U197" s="43">
        <v>-73.186400000000006</v>
      </c>
      <c r="V197" s="28">
        <v>-4.89E-7</v>
      </c>
      <c r="W197" s="43" t="s">
        <v>911</v>
      </c>
      <c r="X197" s="43" t="s">
        <v>65</v>
      </c>
    </row>
    <row r="198" spans="2:24" x14ac:dyDescent="0.2">
      <c r="B198" s="43" t="s">
        <v>229</v>
      </c>
      <c r="C198" s="43">
        <v>103</v>
      </c>
      <c r="D198" s="43" t="s">
        <v>652</v>
      </c>
      <c r="E198" s="43" t="s">
        <v>106</v>
      </c>
      <c r="F198" s="43" t="s">
        <v>653</v>
      </c>
      <c r="G198" s="43" t="s">
        <v>381</v>
      </c>
      <c r="H198" s="43">
        <v>60</v>
      </c>
      <c r="I198" s="43">
        <v>-50.811700000000002</v>
      </c>
      <c r="J198" s="28">
        <v>-4.3519999999999998E-7</v>
      </c>
      <c r="K198" s="43" t="s">
        <v>911</v>
      </c>
      <c r="L198" s="43" t="s">
        <v>65</v>
      </c>
      <c r="N198" s="43" t="s">
        <v>229</v>
      </c>
      <c r="O198" s="43">
        <v>103</v>
      </c>
      <c r="P198" s="43" t="s">
        <v>652</v>
      </c>
      <c r="Q198" s="43" t="s">
        <v>377</v>
      </c>
      <c r="R198" s="43" t="s">
        <v>653</v>
      </c>
      <c r="S198" s="43" t="s">
        <v>381</v>
      </c>
      <c r="T198" s="43">
        <v>10</v>
      </c>
      <c r="U198" s="43">
        <v>-50.881900000000002</v>
      </c>
      <c r="V198" s="28">
        <v>-4.3580000000000002E-7</v>
      </c>
      <c r="W198" s="43" t="s">
        <v>911</v>
      </c>
      <c r="X198" s="43" t="s">
        <v>65</v>
      </c>
    </row>
    <row r="199" spans="2:24" x14ac:dyDescent="0.2">
      <c r="B199" s="43" t="s">
        <v>229</v>
      </c>
      <c r="C199" s="43">
        <v>103</v>
      </c>
      <c r="D199" s="43" t="s">
        <v>652</v>
      </c>
      <c r="E199" s="43" t="s">
        <v>106</v>
      </c>
      <c r="F199" s="43" t="s">
        <v>654</v>
      </c>
      <c r="G199" s="43" t="s">
        <v>383</v>
      </c>
      <c r="H199" s="43">
        <v>60</v>
      </c>
      <c r="I199" s="43">
        <v>-50.530700000000003</v>
      </c>
      <c r="J199" s="28">
        <v>-4.3280000000000001E-7</v>
      </c>
      <c r="K199" s="43" t="s">
        <v>911</v>
      </c>
      <c r="L199" s="43" t="s">
        <v>65</v>
      </c>
      <c r="N199" s="43" t="s">
        <v>229</v>
      </c>
      <c r="O199" s="43">
        <v>103</v>
      </c>
      <c r="P199" s="43" t="s">
        <v>652</v>
      </c>
      <c r="Q199" s="43" t="s">
        <v>377</v>
      </c>
      <c r="R199" s="43" t="s">
        <v>654</v>
      </c>
      <c r="S199" s="43" t="s">
        <v>383</v>
      </c>
      <c r="T199" s="43">
        <v>10</v>
      </c>
      <c r="U199" s="43">
        <v>-50.302100000000003</v>
      </c>
      <c r="V199" s="28">
        <v>-4.3089999999999997E-7</v>
      </c>
      <c r="W199" s="43" t="s">
        <v>911</v>
      </c>
      <c r="X199" s="43" t="s">
        <v>65</v>
      </c>
    </row>
    <row r="200" spans="2:24" x14ac:dyDescent="0.2">
      <c r="B200" s="43" t="s">
        <v>229</v>
      </c>
      <c r="C200" s="43">
        <v>115</v>
      </c>
      <c r="D200" s="43" t="s">
        <v>655</v>
      </c>
      <c r="E200" s="43" t="s">
        <v>106</v>
      </c>
      <c r="F200" s="43" t="s">
        <v>656</v>
      </c>
      <c r="G200" s="43" t="s">
        <v>381</v>
      </c>
      <c r="H200" s="43">
        <v>60</v>
      </c>
      <c r="I200" s="43">
        <v>68.765799999999999</v>
      </c>
      <c r="J200" s="28">
        <v>9.9999999999999995E-7</v>
      </c>
      <c r="K200" s="43" t="s">
        <v>911</v>
      </c>
      <c r="L200" s="43" t="s">
        <v>65</v>
      </c>
      <c r="N200" s="43" t="s">
        <v>229</v>
      </c>
      <c r="O200" s="43">
        <v>115</v>
      </c>
      <c r="P200" s="43" t="s">
        <v>655</v>
      </c>
      <c r="Q200" s="43" t="s">
        <v>377</v>
      </c>
      <c r="R200" s="43" t="s">
        <v>656</v>
      </c>
      <c r="S200" s="43" t="s">
        <v>381</v>
      </c>
      <c r="T200" s="43">
        <v>10</v>
      </c>
      <c r="U200" s="43">
        <v>68.047300000000007</v>
      </c>
      <c r="V200" s="28">
        <v>9.9999999999999995E-7</v>
      </c>
      <c r="W200" s="43" t="s">
        <v>911</v>
      </c>
      <c r="X200" s="43" t="s">
        <v>65</v>
      </c>
    </row>
    <row r="201" spans="2:24" x14ac:dyDescent="0.2">
      <c r="B201" s="43" t="s">
        <v>229</v>
      </c>
      <c r="C201" s="43">
        <v>115</v>
      </c>
      <c r="D201" s="43" t="s">
        <v>655</v>
      </c>
      <c r="E201" s="43" t="s">
        <v>106</v>
      </c>
      <c r="F201" s="43" t="s">
        <v>657</v>
      </c>
      <c r="G201" s="43" t="s">
        <v>383</v>
      </c>
      <c r="H201" s="43">
        <v>60</v>
      </c>
      <c r="I201" s="43">
        <v>-107.307</v>
      </c>
      <c r="J201" s="28">
        <v>-9.9999999999999995E-7</v>
      </c>
      <c r="K201" s="43" t="s">
        <v>911</v>
      </c>
      <c r="L201" s="43" t="s">
        <v>65</v>
      </c>
      <c r="N201" s="43" t="s">
        <v>229</v>
      </c>
      <c r="O201" s="43">
        <v>115</v>
      </c>
      <c r="P201" s="43" t="s">
        <v>655</v>
      </c>
      <c r="Q201" s="43" t="s">
        <v>377</v>
      </c>
      <c r="R201" s="43" t="s">
        <v>657</v>
      </c>
      <c r="S201" s="43" t="s">
        <v>383</v>
      </c>
      <c r="T201" s="43">
        <v>10</v>
      </c>
      <c r="U201" s="43">
        <v>-106.6108</v>
      </c>
      <c r="V201" s="28">
        <v>-9.9999999999999995E-7</v>
      </c>
      <c r="W201" s="43" t="s">
        <v>911</v>
      </c>
      <c r="X201" s="43" t="s">
        <v>65</v>
      </c>
    </row>
    <row r="202" spans="2:24" x14ac:dyDescent="0.2">
      <c r="B202" s="43" t="s">
        <v>229</v>
      </c>
      <c r="C202" s="43">
        <v>116</v>
      </c>
      <c r="D202" s="43" t="s">
        <v>658</v>
      </c>
      <c r="E202" s="43" t="s">
        <v>106</v>
      </c>
      <c r="F202" s="43" t="s">
        <v>659</v>
      </c>
      <c r="G202" s="43" t="s">
        <v>381</v>
      </c>
      <c r="H202" s="43">
        <v>60</v>
      </c>
      <c r="I202" s="43">
        <v>64.752200000000002</v>
      </c>
      <c r="J202" s="28">
        <v>4.8350000000000001E-7</v>
      </c>
      <c r="K202" s="43" t="s">
        <v>911</v>
      </c>
      <c r="L202" s="43" t="s">
        <v>65</v>
      </c>
      <c r="N202" s="43" t="s">
        <v>229</v>
      </c>
      <c r="O202" s="43">
        <v>116</v>
      </c>
      <c r="P202" s="43" t="s">
        <v>658</v>
      </c>
      <c r="Q202" s="43" t="s">
        <v>377</v>
      </c>
      <c r="R202" s="43" t="s">
        <v>659</v>
      </c>
      <c r="S202" s="43" t="s">
        <v>381</v>
      </c>
      <c r="T202" s="43">
        <v>10</v>
      </c>
      <c r="U202" s="43">
        <v>63.969900000000003</v>
      </c>
      <c r="V202" s="28">
        <v>4.7759999999999999E-7</v>
      </c>
      <c r="W202" s="43" t="s">
        <v>911</v>
      </c>
      <c r="X202" s="43" t="s">
        <v>65</v>
      </c>
    </row>
    <row r="203" spans="2:24" x14ac:dyDescent="0.2">
      <c r="B203" s="43" t="s">
        <v>229</v>
      </c>
      <c r="C203" s="43">
        <v>116</v>
      </c>
      <c r="D203" s="43" t="s">
        <v>658</v>
      </c>
      <c r="E203" s="43" t="s">
        <v>106</v>
      </c>
      <c r="F203" s="43" t="s">
        <v>660</v>
      </c>
      <c r="G203" s="43" t="s">
        <v>383</v>
      </c>
      <c r="H203" s="43">
        <v>60</v>
      </c>
      <c r="I203" s="43">
        <v>-112.8086</v>
      </c>
      <c r="J203" s="28">
        <v>-9.9999999999999995E-7</v>
      </c>
      <c r="K203" s="43" t="s">
        <v>911</v>
      </c>
      <c r="L203" s="43" t="s">
        <v>65</v>
      </c>
      <c r="N203" s="43" t="s">
        <v>229</v>
      </c>
      <c r="O203" s="43">
        <v>116</v>
      </c>
      <c r="P203" s="43" t="s">
        <v>658</v>
      </c>
      <c r="Q203" s="43" t="s">
        <v>377</v>
      </c>
      <c r="R203" s="43" t="s">
        <v>660</v>
      </c>
      <c r="S203" s="43" t="s">
        <v>383</v>
      </c>
      <c r="T203" s="43">
        <v>10</v>
      </c>
      <c r="U203" s="43">
        <v>-112.136</v>
      </c>
      <c r="V203" s="28">
        <v>-9.9999999999999995E-7</v>
      </c>
      <c r="W203" s="43" t="s">
        <v>911</v>
      </c>
      <c r="X203" s="43" t="s">
        <v>65</v>
      </c>
    </row>
    <row r="204" spans="2:24" x14ac:dyDescent="0.2">
      <c r="B204" s="43" t="s">
        <v>229</v>
      </c>
      <c r="C204" s="43">
        <v>117</v>
      </c>
      <c r="D204" s="43" t="s">
        <v>658</v>
      </c>
      <c r="E204" s="43" t="s">
        <v>106</v>
      </c>
      <c r="F204" s="43" t="s">
        <v>661</v>
      </c>
      <c r="G204" s="43" t="s">
        <v>381</v>
      </c>
      <c r="H204" s="43">
        <v>60</v>
      </c>
      <c r="I204" s="43">
        <v>52.458399999999997</v>
      </c>
      <c r="J204" s="28">
        <v>4.1409999999999998E-7</v>
      </c>
      <c r="K204" s="43" t="s">
        <v>911</v>
      </c>
      <c r="L204" s="43" t="s">
        <v>65</v>
      </c>
      <c r="N204" s="43" t="s">
        <v>229</v>
      </c>
      <c r="O204" s="43">
        <v>117</v>
      </c>
      <c r="P204" s="43" t="s">
        <v>658</v>
      </c>
      <c r="Q204" s="43" t="s">
        <v>377</v>
      </c>
      <c r="R204" s="43" t="s">
        <v>661</v>
      </c>
      <c r="S204" s="43" t="s">
        <v>381</v>
      </c>
      <c r="T204" s="43">
        <v>10</v>
      </c>
      <c r="U204" s="43">
        <v>51.993000000000002</v>
      </c>
      <c r="V204" s="28">
        <v>4.1040000000000002E-7</v>
      </c>
      <c r="W204" s="43" t="s">
        <v>911</v>
      </c>
      <c r="X204" s="43" t="s">
        <v>65</v>
      </c>
    </row>
    <row r="205" spans="2:24" x14ac:dyDescent="0.2">
      <c r="B205" s="43" t="s">
        <v>229</v>
      </c>
      <c r="C205" s="43">
        <v>117</v>
      </c>
      <c r="D205" s="43" t="s">
        <v>658</v>
      </c>
      <c r="E205" s="43" t="s">
        <v>106</v>
      </c>
      <c r="F205" s="43" t="s">
        <v>662</v>
      </c>
      <c r="G205" s="43" t="s">
        <v>383</v>
      </c>
      <c r="H205" s="43">
        <v>60</v>
      </c>
      <c r="I205" s="43">
        <v>-108.8532</v>
      </c>
      <c r="J205" s="28">
        <v>-9.9999999999999995E-7</v>
      </c>
      <c r="K205" s="43" t="s">
        <v>911</v>
      </c>
      <c r="L205" s="43" t="s">
        <v>65</v>
      </c>
      <c r="N205" s="43" t="s">
        <v>229</v>
      </c>
      <c r="O205" s="43">
        <v>117</v>
      </c>
      <c r="P205" s="43" t="s">
        <v>658</v>
      </c>
      <c r="Q205" s="43" t="s">
        <v>377</v>
      </c>
      <c r="R205" s="43" t="s">
        <v>662</v>
      </c>
      <c r="S205" s="43" t="s">
        <v>383</v>
      </c>
      <c r="T205" s="43">
        <v>10</v>
      </c>
      <c r="U205" s="43">
        <v>-108.36369999999999</v>
      </c>
      <c r="V205" s="28">
        <v>-9.9999999999999995E-7</v>
      </c>
      <c r="W205" s="43" t="s">
        <v>911</v>
      </c>
      <c r="X205" s="43" t="s">
        <v>65</v>
      </c>
    </row>
    <row r="206" spans="2:24" x14ac:dyDescent="0.2">
      <c r="B206" s="43" t="s">
        <v>229</v>
      </c>
      <c r="C206" s="43">
        <v>118</v>
      </c>
      <c r="D206" s="43" t="s">
        <v>658</v>
      </c>
      <c r="E206" s="43" t="s">
        <v>106</v>
      </c>
      <c r="F206" s="43" t="s">
        <v>663</v>
      </c>
      <c r="G206" s="43" t="s">
        <v>381</v>
      </c>
      <c r="H206" s="43">
        <v>60</v>
      </c>
      <c r="I206" s="43">
        <v>59.489400000000003</v>
      </c>
      <c r="J206" s="28">
        <v>4.4420000000000002E-7</v>
      </c>
      <c r="K206" s="43" t="s">
        <v>911</v>
      </c>
      <c r="L206" s="43" t="s">
        <v>65</v>
      </c>
      <c r="N206" s="43" t="s">
        <v>229</v>
      </c>
      <c r="O206" s="43">
        <v>118</v>
      </c>
      <c r="P206" s="43" t="s">
        <v>658</v>
      </c>
      <c r="Q206" s="43" t="s">
        <v>377</v>
      </c>
      <c r="R206" s="43" t="s">
        <v>663</v>
      </c>
      <c r="S206" s="43" t="s">
        <v>381</v>
      </c>
      <c r="T206" s="43">
        <v>10</v>
      </c>
      <c r="U206" s="43">
        <v>58.9497</v>
      </c>
      <c r="V206" s="28">
        <v>4.4019999999999998E-7</v>
      </c>
      <c r="W206" s="43" t="s">
        <v>911</v>
      </c>
      <c r="X206" s="43" t="s">
        <v>65</v>
      </c>
    </row>
    <row r="207" spans="2:24" x14ac:dyDescent="0.2">
      <c r="B207" s="43" t="s">
        <v>229</v>
      </c>
      <c r="C207" s="43">
        <v>118</v>
      </c>
      <c r="D207" s="43" t="s">
        <v>658</v>
      </c>
      <c r="E207" s="43" t="s">
        <v>106</v>
      </c>
      <c r="F207" s="43" t="s">
        <v>664</v>
      </c>
      <c r="G207" s="43" t="s">
        <v>383</v>
      </c>
      <c r="H207" s="43">
        <v>60</v>
      </c>
      <c r="I207" s="43">
        <v>-104.7958</v>
      </c>
      <c r="J207" s="28">
        <v>-9.9999999999999995E-7</v>
      </c>
      <c r="K207" s="43" t="s">
        <v>911</v>
      </c>
      <c r="L207" s="43" t="s">
        <v>65</v>
      </c>
      <c r="N207" s="43" t="s">
        <v>229</v>
      </c>
      <c r="O207" s="43">
        <v>118</v>
      </c>
      <c r="P207" s="43" t="s">
        <v>658</v>
      </c>
      <c r="Q207" s="43" t="s">
        <v>377</v>
      </c>
      <c r="R207" s="43" t="s">
        <v>664</v>
      </c>
      <c r="S207" s="43" t="s">
        <v>383</v>
      </c>
      <c r="T207" s="43">
        <v>10</v>
      </c>
      <c r="U207" s="43">
        <v>-104.1534</v>
      </c>
      <c r="V207" s="28">
        <v>-9.9999999999999995E-7</v>
      </c>
      <c r="W207" s="43" t="s">
        <v>911</v>
      </c>
      <c r="X207" s="43" t="s">
        <v>65</v>
      </c>
    </row>
    <row r="208" spans="2:24" x14ac:dyDescent="0.2">
      <c r="B208" s="43" t="s">
        <v>229</v>
      </c>
      <c r="C208" s="43">
        <v>119</v>
      </c>
      <c r="D208" s="43" t="s">
        <v>665</v>
      </c>
      <c r="E208" s="43" t="s">
        <v>106</v>
      </c>
      <c r="F208" s="43" t="s">
        <v>666</v>
      </c>
      <c r="G208" s="43" t="s">
        <v>381</v>
      </c>
      <c r="H208" s="43">
        <v>60</v>
      </c>
      <c r="I208" s="43">
        <v>66.246499999999997</v>
      </c>
      <c r="J208" s="28">
        <v>4.946E-7</v>
      </c>
      <c r="K208" s="43" t="s">
        <v>911</v>
      </c>
      <c r="L208" s="43" t="s">
        <v>65</v>
      </c>
      <c r="N208" s="43" t="s">
        <v>229</v>
      </c>
      <c r="O208" s="43">
        <v>119</v>
      </c>
      <c r="P208" s="43" t="s">
        <v>665</v>
      </c>
      <c r="Q208" s="43" t="s">
        <v>377</v>
      </c>
      <c r="R208" s="43" t="s">
        <v>666</v>
      </c>
      <c r="S208" s="43" t="s">
        <v>381</v>
      </c>
      <c r="T208" s="43">
        <v>10</v>
      </c>
      <c r="U208" s="43">
        <v>65.483900000000006</v>
      </c>
      <c r="V208" s="28">
        <v>4.8889999999999999E-7</v>
      </c>
      <c r="W208" s="43" t="s">
        <v>911</v>
      </c>
      <c r="X208" s="43" t="s">
        <v>65</v>
      </c>
    </row>
    <row r="209" spans="2:24" x14ac:dyDescent="0.2">
      <c r="B209" s="43" t="s">
        <v>229</v>
      </c>
      <c r="C209" s="43">
        <v>119</v>
      </c>
      <c r="D209" s="43" t="s">
        <v>665</v>
      </c>
      <c r="E209" s="43" t="s">
        <v>106</v>
      </c>
      <c r="F209" s="43" t="s">
        <v>667</v>
      </c>
      <c r="G209" s="43" t="s">
        <v>383</v>
      </c>
      <c r="H209" s="43">
        <v>60</v>
      </c>
      <c r="I209" s="43">
        <v>-115.02079999999999</v>
      </c>
      <c r="J209" s="28">
        <v>-1.2799999999999999E-4</v>
      </c>
      <c r="K209" s="43">
        <v>-1E-4</v>
      </c>
      <c r="L209" s="43" t="s">
        <v>376</v>
      </c>
      <c r="N209" s="43" t="s">
        <v>229</v>
      </c>
      <c r="O209" s="43">
        <v>119</v>
      </c>
      <c r="P209" s="43" t="s">
        <v>665</v>
      </c>
      <c r="Q209" s="43" t="s">
        <v>377</v>
      </c>
      <c r="R209" s="43" t="s">
        <v>667</v>
      </c>
      <c r="S209" s="43" t="s">
        <v>383</v>
      </c>
      <c r="T209" s="43">
        <v>10</v>
      </c>
      <c r="U209" s="43">
        <v>-115.00449999999999</v>
      </c>
      <c r="V209" s="28">
        <v>-9.3999999999999994E-5</v>
      </c>
      <c r="W209" s="43" t="s">
        <v>911</v>
      </c>
      <c r="X209" s="43" t="s">
        <v>65</v>
      </c>
    </row>
    <row r="210" spans="2:24" x14ac:dyDescent="0.2">
      <c r="B210" s="43" t="s">
        <v>229</v>
      </c>
      <c r="C210" s="43">
        <v>89</v>
      </c>
      <c r="D210" s="43" t="s">
        <v>668</v>
      </c>
      <c r="E210" s="43" t="s">
        <v>106</v>
      </c>
      <c r="F210" s="43" t="s">
        <v>669</v>
      </c>
      <c r="G210" s="43" t="s">
        <v>381</v>
      </c>
      <c r="H210" s="43">
        <v>60</v>
      </c>
      <c r="I210" s="43">
        <v>-37.398299999999999</v>
      </c>
      <c r="J210" s="28">
        <v>-3.5390000000000001E-7</v>
      </c>
      <c r="K210" s="43" t="s">
        <v>911</v>
      </c>
      <c r="L210" s="43" t="s">
        <v>65</v>
      </c>
      <c r="N210" s="43" t="s">
        <v>229</v>
      </c>
      <c r="O210" s="43">
        <v>89</v>
      </c>
      <c r="P210" s="43" t="s">
        <v>668</v>
      </c>
      <c r="Q210" s="43" t="s">
        <v>377</v>
      </c>
      <c r="R210" s="43" t="s">
        <v>669</v>
      </c>
      <c r="S210" s="43" t="s">
        <v>381</v>
      </c>
      <c r="T210" s="43">
        <v>10</v>
      </c>
      <c r="U210" s="43">
        <v>-37.537399999999998</v>
      </c>
      <c r="V210" s="28">
        <v>-3.552E-7</v>
      </c>
      <c r="W210" s="43" t="s">
        <v>911</v>
      </c>
      <c r="X210" s="43" t="s">
        <v>65</v>
      </c>
    </row>
    <row r="211" spans="2:24" x14ac:dyDescent="0.2">
      <c r="B211" s="43" t="s">
        <v>229</v>
      </c>
      <c r="C211" s="43">
        <v>89</v>
      </c>
      <c r="D211" s="43" t="s">
        <v>668</v>
      </c>
      <c r="E211" s="43" t="s">
        <v>106</v>
      </c>
      <c r="F211" s="43" t="s">
        <v>670</v>
      </c>
      <c r="G211" s="43" t="s">
        <v>383</v>
      </c>
      <c r="H211" s="43">
        <v>60</v>
      </c>
      <c r="I211" s="43">
        <v>-39.657400000000003</v>
      </c>
      <c r="J211" s="28">
        <v>-3.7529999999999998E-7</v>
      </c>
      <c r="K211" s="43" t="s">
        <v>911</v>
      </c>
      <c r="L211" s="43" t="s">
        <v>65</v>
      </c>
      <c r="N211" s="43" t="s">
        <v>229</v>
      </c>
      <c r="O211" s="43">
        <v>89</v>
      </c>
      <c r="P211" s="43" t="s">
        <v>668</v>
      </c>
      <c r="Q211" s="43" t="s">
        <v>377</v>
      </c>
      <c r="R211" s="43" t="s">
        <v>670</v>
      </c>
      <c r="S211" s="43" t="s">
        <v>383</v>
      </c>
      <c r="T211" s="43">
        <v>10</v>
      </c>
      <c r="U211" s="43">
        <v>-39.643799999999999</v>
      </c>
      <c r="V211" s="28">
        <v>-3.7510000000000002E-7</v>
      </c>
      <c r="W211" s="43" t="s">
        <v>911</v>
      </c>
      <c r="X211" s="43" t="s">
        <v>65</v>
      </c>
    </row>
    <row r="212" spans="2:24" x14ac:dyDescent="0.2">
      <c r="B212" s="43" t="s">
        <v>229</v>
      </c>
      <c r="C212" s="43">
        <v>92</v>
      </c>
      <c r="D212" s="43" t="s">
        <v>671</v>
      </c>
      <c r="E212" s="43" t="s">
        <v>106</v>
      </c>
      <c r="F212" s="43" t="s">
        <v>672</v>
      </c>
      <c r="G212" s="43" t="s">
        <v>381</v>
      </c>
      <c r="H212" s="43">
        <v>60</v>
      </c>
      <c r="I212" s="43">
        <v>-72.852900000000005</v>
      </c>
      <c r="J212" s="28">
        <v>-4.9129999999999996E-7</v>
      </c>
      <c r="K212" s="43" t="s">
        <v>911</v>
      </c>
      <c r="L212" s="43" t="s">
        <v>65</v>
      </c>
      <c r="N212" s="43" t="s">
        <v>229</v>
      </c>
      <c r="O212" s="43">
        <v>92</v>
      </c>
      <c r="P212" s="43" t="s">
        <v>671</v>
      </c>
      <c r="Q212" s="43" t="s">
        <v>377</v>
      </c>
      <c r="R212" s="43" t="s">
        <v>672</v>
      </c>
      <c r="S212" s="43" t="s">
        <v>381</v>
      </c>
      <c r="T212" s="43">
        <v>10</v>
      </c>
      <c r="U212" s="43">
        <v>-73.052000000000007</v>
      </c>
      <c r="V212" s="28">
        <v>-4.9259999999999995E-7</v>
      </c>
      <c r="W212" s="43" t="s">
        <v>911</v>
      </c>
      <c r="X212" s="43" t="s">
        <v>65</v>
      </c>
    </row>
    <row r="213" spans="2:24" x14ac:dyDescent="0.2">
      <c r="B213" s="43" t="s">
        <v>229</v>
      </c>
      <c r="C213" s="43">
        <v>92</v>
      </c>
      <c r="D213" s="43" t="s">
        <v>671</v>
      </c>
      <c r="E213" s="43" t="s">
        <v>106</v>
      </c>
      <c r="F213" s="43" t="s">
        <v>673</v>
      </c>
      <c r="G213" s="43" t="s">
        <v>383</v>
      </c>
      <c r="H213" s="43">
        <v>60</v>
      </c>
      <c r="I213" s="43">
        <v>-56.029499999999999</v>
      </c>
      <c r="J213" s="28">
        <v>-3.7780000000000001E-7</v>
      </c>
      <c r="K213" s="43" t="s">
        <v>911</v>
      </c>
      <c r="L213" s="43" t="s">
        <v>65</v>
      </c>
      <c r="N213" s="43" t="s">
        <v>229</v>
      </c>
      <c r="O213" s="43">
        <v>92</v>
      </c>
      <c r="P213" s="43" t="s">
        <v>671</v>
      </c>
      <c r="Q213" s="43" t="s">
        <v>377</v>
      </c>
      <c r="R213" s="43" t="s">
        <v>673</v>
      </c>
      <c r="S213" s="43" t="s">
        <v>383</v>
      </c>
      <c r="T213" s="43">
        <v>10</v>
      </c>
      <c r="U213" s="43">
        <v>-55.847200000000001</v>
      </c>
      <c r="V213" s="28">
        <v>-3.7660000000000002E-7</v>
      </c>
      <c r="W213" s="43" t="s">
        <v>911</v>
      </c>
      <c r="X213" s="43" t="s">
        <v>65</v>
      </c>
    </row>
    <row r="214" spans="2:24" x14ac:dyDescent="0.2">
      <c r="B214" s="43" t="s">
        <v>229</v>
      </c>
      <c r="C214" s="43">
        <v>95</v>
      </c>
      <c r="D214" s="43" t="s">
        <v>674</v>
      </c>
      <c r="E214" s="43" t="s">
        <v>106</v>
      </c>
      <c r="F214" s="43" t="s">
        <v>675</v>
      </c>
      <c r="G214" s="43" t="s">
        <v>381</v>
      </c>
      <c r="H214" s="43">
        <v>60</v>
      </c>
      <c r="I214" s="43">
        <v>-55.624899999999997</v>
      </c>
      <c r="J214" s="28">
        <v>-3.932E-7</v>
      </c>
      <c r="K214" s="43" t="s">
        <v>911</v>
      </c>
      <c r="L214" s="43" t="s">
        <v>65</v>
      </c>
      <c r="N214" s="43" t="s">
        <v>229</v>
      </c>
      <c r="O214" s="43">
        <v>95</v>
      </c>
      <c r="P214" s="43" t="s">
        <v>674</v>
      </c>
      <c r="Q214" s="43" t="s">
        <v>377</v>
      </c>
      <c r="R214" s="43" t="s">
        <v>675</v>
      </c>
      <c r="S214" s="43" t="s">
        <v>381</v>
      </c>
      <c r="T214" s="43">
        <v>10</v>
      </c>
      <c r="U214" s="43">
        <v>-55.704300000000003</v>
      </c>
      <c r="V214" s="28">
        <v>-3.9369999999999999E-7</v>
      </c>
      <c r="W214" s="43" t="s">
        <v>911</v>
      </c>
      <c r="X214" s="43" t="s">
        <v>65</v>
      </c>
    </row>
    <row r="215" spans="2:24" x14ac:dyDescent="0.2">
      <c r="B215" s="43" t="s">
        <v>229</v>
      </c>
      <c r="C215" s="43">
        <v>95</v>
      </c>
      <c r="D215" s="43" t="s">
        <v>674</v>
      </c>
      <c r="E215" s="43" t="s">
        <v>106</v>
      </c>
      <c r="F215" s="43" t="s">
        <v>676</v>
      </c>
      <c r="G215" s="43" t="s">
        <v>383</v>
      </c>
      <c r="H215" s="43">
        <v>60</v>
      </c>
      <c r="I215" s="43">
        <v>-67.642799999999994</v>
      </c>
      <c r="J215" s="28">
        <v>-4.7810000000000003E-7</v>
      </c>
      <c r="K215" s="43" t="s">
        <v>911</v>
      </c>
      <c r="L215" s="43" t="s">
        <v>65</v>
      </c>
      <c r="N215" s="43" t="s">
        <v>229</v>
      </c>
      <c r="O215" s="43">
        <v>95</v>
      </c>
      <c r="P215" s="43" t="s">
        <v>674</v>
      </c>
      <c r="Q215" s="43" t="s">
        <v>377</v>
      </c>
      <c r="R215" s="43" t="s">
        <v>676</v>
      </c>
      <c r="S215" s="43" t="s">
        <v>383</v>
      </c>
      <c r="T215" s="43">
        <v>10</v>
      </c>
      <c r="U215" s="43">
        <v>-67.552499999999995</v>
      </c>
      <c r="V215" s="28">
        <v>-4.7749999999999998E-7</v>
      </c>
      <c r="W215" s="43" t="s">
        <v>911</v>
      </c>
      <c r="X215" s="43" t="s">
        <v>65</v>
      </c>
    </row>
    <row r="216" spans="2:24" x14ac:dyDescent="0.2">
      <c r="B216" s="43" t="s">
        <v>229</v>
      </c>
      <c r="C216" s="43">
        <v>98</v>
      </c>
      <c r="D216" s="43" t="s">
        <v>677</v>
      </c>
      <c r="E216" s="43" t="s">
        <v>106</v>
      </c>
      <c r="F216" s="43" t="s">
        <v>678</v>
      </c>
      <c r="G216" s="43" t="s">
        <v>381</v>
      </c>
      <c r="H216" s="43">
        <v>60</v>
      </c>
      <c r="I216" s="43">
        <v>-55.530999999999999</v>
      </c>
      <c r="J216" s="28">
        <v>-3.925E-7</v>
      </c>
      <c r="K216" s="43" t="s">
        <v>911</v>
      </c>
      <c r="L216" s="43" t="s">
        <v>65</v>
      </c>
      <c r="N216" s="43" t="s">
        <v>229</v>
      </c>
      <c r="O216" s="43">
        <v>98</v>
      </c>
      <c r="P216" s="43" t="s">
        <v>677</v>
      </c>
      <c r="Q216" s="43" t="s">
        <v>377</v>
      </c>
      <c r="R216" s="43" t="s">
        <v>678</v>
      </c>
      <c r="S216" s="43" t="s">
        <v>381</v>
      </c>
      <c r="T216" s="43">
        <v>10</v>
      </c>
      <c r="U216" s="43">
        <v>-55.639000000000003</v>
      </c>
      <c r="V216" s="28">
        <v>-3.9330000000000001E-7</v>
      </c>
      <c r="W216" s="43" t="s">
        <v>911</v>
      </c>
      <c r="X216" s="43" t="s">
        <v>65</v>
      </c>
    </row>
    <row r="217" spans="2:24" x14ac:dyDescent="0.2">
      <c r="B217" s="43" t="s">
        <v>229</v>
      </c>
      <c r="C217" s="43">
        <v>98</v>
      </c>
      <c r="D217" s="43" t="s">
        <v>677</v>
      </c>
      <c r="E217" s="43" t="s">
        <v>106</v>
      </c>
      <c r="F217" s="43" t="s">
        <v>679</v>
      </c>
      <c r="G217" s="43" t="s">
        <v>383</v>
      </c>
      <c r="H217" s="43">
        <v>60</v>
      </c>
      <c r="I217" s="43">
        <v>-67.863299999999995</v>
      </c>
      <c r="J217" s="28">
        <v>-4.7970000000000004E-7</v>
      </c>
      <c r="K217" s="43" t="s">
        <v>911</v>
      </c>
      <c r="L217" s="43" t="s">
        <v>65</v>
      </c>
      <c r="N217" s="43" t="s">
        <v>229</v>
      </c>
      <c r="O217" s="43">
        <v>98</v>
      </c>
      <c r="P217" s="43" t="s">
        <v>677</v>
      </c>
      <c r="Q217" s="43" t="s">
        <v>377</v>
      </c>
      <c r="R217" s="43" t="s">
        <v>679</v>
      </c>
      <c r="S217" s="43" t="s">
        <v>383</v>
      </c>
      <c r="T217" s="43">
        <v>10</v>
      </c>
      <c r="U217" s="43">
        <v>-67.752499999999998</v>
      </c>
      <c r="V217" s="28">
        <v>-4.7889999999999998E-7</v>
      </c>
      <c r="W217" s="43" t="s">
        <v>911</v>
      </c>
      <c r="X217" s="43" t="s">
        <v>65</v>
      </c>
    </row>
    <row r="218" spans="2:24" x14ac:dyDescent="0.2">
      <c r="B218" s="43" t="s">
        <v>229</v>
      </c>
      <c r="C218" s="43">
        <v>101</v>
      </c>
      <c r="D218" s="43" t="s">
        <v>680</v>
      </c>
      <c r="E218" s="43" t="s">
        <v>106</v>
      </c>
      <c r="F218" s="43" t="s">
        <v>681</v>
      </c>
      <c r="G218" s="43" t="s">
        <v>381</v>
      </c>
      <c r="H218" s="43">
        <v>60</v>
      </c>
      <c r="I218" s="43">
        <v>-74.437399999999997</v>
      </c>
      <c r="J218" s="28">
        <v>-9.9999999999999995E-7</v>
      </c>
      <c r="K218" s="43" t="s">
        <v>911</v>
      </c>
      <c r="L218" s="43" t="s">
        <v>65</v>
      </c>
      <c r="N218" s="43" t="s">
        <v>229</v>
      </c>
      <c r="O218" s="43">
        <v>101</v>
      </c>
      <c r="P218" s="43" t="s">
        <v>680</v>
      </c>
      <c r="Q218" s="43" t="s">
        <v>377</v>
      </c>
      <c r="R218" s="43" t="s">
        <v>681</v>
      </c>
      <c r="S218" s="43" t="s">
        <v>381</v>
      </c>
      <c r="T218" s="43">
        <v>10</v>
      </c>
      <c r="U218" s="43">
        <v>-74.666700000000006</v>
      </c>
      <c r="V218" s="28">
        <v>-9.9999999999999995E-7</v>
      </c>
      <c r="W218" s="43" t="s">
        <v>911</v>
      </c>
      <c r="X218" s="43" t="s">
        <v>65</v>
      </c>
    </row>
    <row r="219" spans="2:24" x14ac:dyDescent="0.2">
      <c r="B219" s="43" t="s">
        <v>229</v>
      </c>
      <c r="C219" s="43">
        <v>101</v>
      </c>
      <c r="D219" s="43" t="s">
        <v>680</v>
      </c>
      <c r="E219" s="43" t="s">
        <v>106</v>
      </c>
      <c r="F219" s="43" t="s">
        <v>682</v>
      </c>
      <c r="G219" s="43" t="s">
        <v>383</v>
      </c>
      <c r="H219" s="43">
        <v>60</v>
      </c>
      <c r="I219" s="43">
        <v>-56.785499999999999</v>
      </c>
      <c r="J219" s="28">
        <v>-3.8290000000000002E-7</v>
      </c>
      <c r="K219" s="43" t="s">
        <v>911</v>
      </c>
      <c r="L219" s="43" t="s">
        <v>65</v>
      </c>
      <c r="N219" s="43" t="s">
        <v>229</v>
      </c>
      <c r="O219" s="43">
        <v>101</v>
      </c>
      <c r="P219" s="43" t="s">
        <v>680</v>
      </c>
      <c r="Q219" s="43" t="s">
        <v>377</v>
      </c>
      <c r="R219" s="43" t="s">
        <v>682</v>
      </c>
      <c r="S219" s="43" t="s">
        <v>383</v>
      </c>
      <c r="T219" s="43">
        <v>10</v>
      </c>
      <c r="U219" s="43">
        <v>-56.5595</v>
      </c>
      <c r="V219" s="28">
        <v>-3.8140000000000001E-7</v>
      </c>
      <c r="W219" s="43" t="s">
        <v>911</v>
      </c>
      <c r="X219" s="43" t="s">
        <v>65</v>
      </c>
    </row>
    <row r="220" spans="2:24" x14ac:dyDescent="0.2">
      <c r="B220" s="43" t="s">
        <v>229</v>
      </c>
      <c r="C220" s="43">
        <v>104</v>
      </c>
      <c r="D220" s="43" t="s">
        <v>683</v>
      </c>
      <c r="E220" s="43" t="s">
        <v>106</v>
      </c>
      <c r="F220" s="43" t="s">
        <v>684</v>
      </c>
      <c r="G220" s="43" t="s">
        <v>381</v>
      </c>
      <c r="H220" s="43">
        <v>60</v>
      </c>
      <c r="I220" s="43">
        <v>-53.911099999999998</v>
      </c>
      <c r="J220" s="28">
        <v>-9.9999999999999995E-7</v>
      </c>
      <c r="K220" s="43" t="s">
        <v>911</v>
      </c>
      <c r="L220" s="43" t="s">
        <v>65</v>
      </c>
      <c r="N220" s="43" t="s">
        <v>229</v>
      </c>
      <c r="O220" s="43">
        <v>104</v>
      </c>
      <c r="P220" s="43" t="s">
        <v>683</v>
      </c>
      <c r="Q220" s="43" t="s">
        <v>377</v>
      </c>
      <c r="R220" s="43" t="s">
        <v>684</v>
      </c>
      <c r="S220" s="43" t="s">
        <v>381</v>
      </c>
      <c r="T220" s="43">
        <v>10</v>
      </c>
      <c r="U220" s="43">
        <v>-53.976700000000001</v>
      </c>
      <c r="V220" s="28">
        <v>-9.9999999999999995E-7</v>
      </c>
      <c r="W220" s="43" t="s">
        <v>911</v>
      </c>
      <c r="X220" s="43" t="s">
        <v>65</v>
      </c>
    </row>
    <row r="221" spans="2:24" x14ac:dyDescent="0.2">
      <c r="B221" s="43" t="s">
        <v>229</v>
      </c>
      <c r="C221" s="43">
        <v>104</v>
      </c>
      <c r="D221" s="43" t="s">
        <v>683</v>
      </c>
      <c r="E221" s="43" t="s">
        <v>106</v>
      </c>
      <c r="F221" s="43" t="s">
        <v>685</v>
      </c>
      <c r="G221" s="43" t="s">
        <v>383</v>
      </c>
      <c r="H221" s="43">
        <v>60</v>
      </c>
      <c r="I221" s="43">
        <v>-53.539299999999997</v>
      </c>
      <c r="J221" s="28">
        <v>-9.9999999999999995E-7</v>
      </c>
      <c r="K221" s="43" t="s">
        <v>911</v>
      </c>
      <c r="L221" s="43" t="s">
        <v>65</v>
      </c>
      <c r="N221" s="43" t="s">
        <v>229</v>
      </c>
      <c r="O221" s="43">
        <v>104</v>
      </c>
      <c r="P221" s="43" t="s">
        <v>683</v>
      </c>
      <c r="Q221" s="43" t="s">
        <v>377</v>
      </c>
      <c r="R221" s="43" t="s">
        <v>685</v>
      </c>
      <c r="S221" s="43" t="s">
        <v>383</v>
      </c>
      <c r="T221" s="43">
        <v>10</v>
      </c>
      <c r="U221" s="43">
        <v>-53.338999999999999</v>
      </c>
      <c r="V221" s="28">
        <v>-9.9999999999999995E-7</v>
      </c>
      <c r="W221" s="43" t="s">
        <v>911</v>
      </c>
      <c r="X221" s="43" t="s">
        <v>65</v>
      </c>
    </row>
    <row r="222" spans="2:24" x14ac:dyDescent="0.2">
      <c r="B222" s="43" t="s">
        <v>229</v>
      </c>
      <c r="C222" s="43">
        <v>120</v>
      </c>
      <c r="D222" s="43" t="s">
        <v>686</v>
      </c>
      <c r="E222" s="43" t="s">
        <v>106</v>
      </c>
      <c r="F222" s="43" t="s">
        <v>687</v>
      </c>
      <c r="G222" s="43" t="s">
        <v>381</v>
      </c>
      <c r="H222" s="43">
        <v>60</v>
      </c>
      <c r="I222" s="43">
        <v>49.28</v>
      </c>
      <c r="J222" s="28">
        <v>9.9999999999999995E-7</v>
      </c>
      <c r="K222" s="43" t="s">
        <v>911</v>
      </c>
      <c r="L222" s="43" t="s">
        <v>65</v>
      </c>
      <c r="N222" s="43" t="s">
        <v>229</v>
      </c>
      <c r="O222" s="43">
        <v>120</v>
      </c>
      <c r="P222" s="43" t="s">
        <v>686</v>
      </c>
      <c r="Q222" s="43" t="s">
        <v>377</v>
      </c>
      <c r="R222" s="43" t="s">
        <v>687</v>
      </c>
      <c r="S222" s="43" t="s">
        <v>381</v>
      </c>
      <c r="T222" s="43">
        <v>10</v>
      </c>
      <c r="U222" s="43">
        <v>48.7425</v>
      </c>
      <c r="V222" s="28">
        <v>4.9969999999999995E-7</v>
      </c>
      <c r="W222" s="43" t="s">
        <v>911</v>
      </c>
      <c r="X222" s="43" t="s">
        <v>65</v>
      </c>
    </row>
    <row r="223" spans="2:24" x14ac:dyDescent="0.2">
      <c r="B223" s="43" t="s">
        <v>229</v>
      </c>
      <c r="C223" s="43">
        <v>120</v>
      </c>
      <c r="D223" s="43" t="s">
        <v>686</v>
      </c>
      <c r="E223" s="43" t="s">
        <v>106</v>
      </c>
      <c r="F223" s="43" t="s">
        <v>688</v>
      </c>
      <c r="G223" s="43" t="s">
        <v>383</v>
      </c>
      <c r="H223" s="43">
        <v>60</v>
      </c>
      <c r="I223" s="43">
        <v>-91.186000000000007</v>
      </c>
      <c r="J223" s="28">
        <v>-9.9999999999999995E-7</v>
      </c>
      <c r="K223" s="43" t="s">
        <v>911</v>
      </c>
      <c r="L223" s="43" t="s">
        <v>65</v>
      </c>
      <c r="N223" s="43" t="s">
        <v>229</v>
      </c>
      <c r="O223" s="43">
        <v>120</v>
      </c>
      <c r="P223" s="43" t="s">
        <v>686</v>
      </c>
      <c r="Q223" s="43" t="s">
        <v>377</v>
      </c>
      <c r="R223" s="43" t="s">
        <v>688</v>
      </c>
      <c r="S223" s="43" t="s">
        <v>383</v>
      </c>
      <c r="T223" s="43">
        <v>10</v>
      </c>
      <c r="U223" s="43">
        <v>-90.646299999999997</v>
      </c>
      <c r="V223" s="28">
        <v>-9.9999999999999995E-7</v>
      </c>
      <c r="W223" s="43" t="s">
        <v>911</v>
      </c>
      <c r="X223" s="43" t="s">
        <v>65</v>
      </c>
    </row>
    <row r="224" spans="2:24" x14ac:dyDescent="0.2">
      <c r="B224" s="43" t="s">
        <v>229</v>
      </c>
      <c r="C224" s="43">
        <v>121</v>
      </c>
      <c r="D224" s="43" t="s">
        <v>689</v>
      </c>
      <c r="E224" s="43" t="s">
        <v>106</v>
      </c>
      <c r="F224" s="43" t="s">
        <v>690</v>
      </c>
      <c r="G224" s="43" t="s">
        <v>381</v>
      </c>
      <c r="H224" s="43">
        <v>60</v>
      </c>
      <c r="I224" s="43">
        <v>56.7012</v>
      </c>
      <c r="J224" s="28">
        <v>9.9999999999999995E-7</v>
      </c>
      <c r="K224" s="43" t="s">
        <v>911</v>
      </c>
      <c r="L224" s="43" t="s">
        <v>65</v>
      </c>
      <c r="N224" s="43" t="s">
        <v>229</v>
      </c>
      <c r="O224" s="43">
        <v>121</v>
      </c>
      <c r="P224" s="43" t="s">
        <v>689</v>
      </c>
      <c r="Q224" s="43" t="s">
        <v>377</v>
      </c>
      <c r="R224" s="43" t="s">
        <v>690</v>
      </c>
      <c r="S224" s="43" t="s">
        <v>381</v>
      </c>
      <c r="T224" s="43">
        <v>10</v>
      </c>
      <c r="U224" s="43">
        <v>56.139299999999999</v>
      </c>
      <c r="V224" s="28">
        <v>4.9900000000000001E-7</v>
      </c>
      <c r="W224" s="43" t="s">
        <v>911</v>
      </c>
      <c r="X224" s="43" t="s">
        <v>65</v>
      </c>
    </row>
    <row r="225" spans="2:24" x14ac:dyDescent="0.2">
      <c r="B225" s="43" t="s">
        <v>229</v>
      </c>
      <c r="C225" s="43">
        <v>121</v>
      </c>
      <c r="D225" s="43" t="s">
        <v>689</v>
      </c>
      <c r="E225" s="43" t="s">
        <v>106</v>
      </c>
      <c r="F225" s="43" t="s">
        <v>691</v>
      </c>
      <c r="G225" s="43" t="s">
        <v>383</v>
      </c>
      <c r="H225" s="43">
        <v>60</v>
      </c>
      <c r="I225" s="43">
        <v>-90.238900000000001</v>
      </c>
      <c r="J225" s="28">
        <v>-9.9999999999999995E-7</v>
      </c>
      <c r="K225" s="43" t="s">
        <v>911</v>
      </c>
      <c r="L225" s="43" t="s">
        <v>65</v>
      </c>
      <c r="N225" s="43" t="s">
        <v>229</v>
      </c>
      <c r="O225" s="43">
        <v>121</v>
      </c>
      <c r="P225" s="43" t="s">
        <v>689</v>
      </c>
      <c r="Q225" s="43" t="s">
        <v>377</v>
      </c>
      <c r="R225" s="43" t="s">
        <v>691</v>
      </c>
      <c r="S225" s="43" t="s">
        <v>383</v>
      </c>
      <c r="T225" s="43">
        <v>10</v>
      </c>
      <c r="U225" s="43">
        <v>-89.660600000000002</v>
      </c>
      <c r="V225" s="28">
        <v>-9.9999999999999995E-7</v>
      </c>
      <c r="W225" s="43" t="s">
        <v>911</v>
      </c>
      <c r="X225" s="43" t="s">
        <v>65</v>
      </c>
    </row>
    <row r="226" spans="2:24" x14ac:dyDescent="0.2">
      <c r="B226" s="43" t="s">
        <v>229</v>
      </c>
      <c r="C226" s="43">
        <v>122</v>
      </c>
      <c r="D226" s="43" t="s">
        <v>689</v>
      </c>
      <c r="E226" s="43" t="s">
        <v>106</v>
      </c>
      <c r="F226" s="43" t="s">
        <v>692</v>
      </c>
      <c r="G226" s="43" t="s">
        <v>381</v>
      </c>
      <c r="H226" s="43">
        <v>60</v>
      </c>
      <c r="I226" s="43">
        <v>61.560600000000001</v>
      </c>
      <c r="J226" s="28">
        <v>9.9999999999999995E-7</v>
      </c>
      <c r="K226" s="43" t="s">
        <v>911</v>
      </c>
      <c r="L226" s="43" t="s">
        <v>65</v>
      </c>
      <c r="N226" s="43" t="s">
        <v>229</v>
      </c>
      <c r="O226" s="43">
        <v>122</v>
      </c>
      <c r="P226" s="43" t="s">
        <v>689</v>
      </c>
      <c r="Q226" s="43" t="s">
        <v>377</v>
      </c>
      <c r="R226" s="43" t="s">
        <v>692</v>
      </c>
      <c r="S226" s="43" t="s">
        <v>381</v>
      </c>
      <c r="T226" s="43">
        <v>10</v>
      </c>
      <c r="U226" s="43">
        <v>60.876600000000003</v>
      </c>
      <c r="V226" s="28">
        <v>9.9999999999999995E-7</v>
      </c>
      <c r="W226" s="43" t="s">
        <v>911</v>
      </c>
      <c r="X226" s="43" t="s">
        <v>65</v>
      </c>
    </row>
    <row r="227" spans="2:24" x14ac:dyDescent="0.2">
      <c r="B227" s="43" t="s">
        <v>229</v>
      </c>
      <c r="C227" s="43">
        <v>122</v>
      </c>
      <c r="D227" s="43" t="s">
        <v>689</v>
      </c>
      <c r="E227" s="43" t="s">
        <v>106</v>
      </c>
      <c r="F227" s="43" t="s">
        <v>693</v>
      </c>
      <c r="G227" s="43" t="s">
        <v>383</v>
      </c>
      <c r="H227" s="43">
        <v>60</v>
      </c>
      <c r="I227" s="43">
        <v>-91.351699999999994</v>
      </c>
      <c r="J227" s="28">
        <v>-9.9999999999999995E-7</v>
      </c>
      <c r="K227" s="43" t="s">
        <v>911</v>
      </c>
      <c r="L227" s="43" t="s">
        <v>65</v>
      </c>
      <c r="N227" s="43" t="s">
        <v>229</v>
      </c>
      <c r="O227" s="43">
        <v>122</v>
      </c>
      <c r="P227" s="43" t="s">
        <v>689</v>
      </c>
      <c r="Q227" s="43" t="s">
        <v>377</v>
      </c>
      <c r="R227" s="43" t="s">
        <v>693</v>
      </c>
      <c r="S227" s="43" t="s">
        <v>383</v>
      </c>
      <c r="T227" s="43">
        <v>10</v>
      </c>
      <c r="U227" s="43">
        <v>-90.665300000000002</v>
      </c>
      <c r="V227" s="28">
        <v>-9.9999999999999995E-7</v>
      </c>
      <c r="W227" s="43" t="s">
        <v>911</v>
      </c>
      <c r="X227" s="43" t="s">
        <v>65</v>
      </c>
    </row>
    <row r="228" spans="2:24" x14ac:dyDescent="0.2">
      <c r="B228" s="43" t="s">
        <v>229</v>
      </c>
      <c r="C228" s="43">
        <v>123</v>
      </c>
      <c r="D228" s="43" t="s">
        <v>689</v>
      </c>
      <c r="E228" s="43" t="s">
        <v>106</v>
      </c>
      <c r="F228" s="43" t="s">
        <v>694</v>
      </c>
      <c r="G228" s="43" t="s">
        <v>381</v>
      </c>
      <c r="H228" s="43">
        <v>60</v>
      </c>
      <c r="I228" s="43">
        <v>57.182299999999998</v>
      </c>
      <c r="J228" s="28">
        <v>9.9999999999999995E-7</v>
      </c>
      <c r="K228" s="43" t="s">
        <v>911</v>
      </c>
      <c r="L228" s="43" t="s">
        <v>65</v>
      </c>
      <c r="N228" s="43" t="s">
        <v>229</v>
      </c>
      <c r="O228" s="43">
        <v>123</v>
      </c>
      <c r="P228" s="43" t="s">
        <v>689</v>
      </c>
      <c r="Q228" s="43" t="s">
        <v>377</v>
      </c>
      <c r="R228" s="43" t="s">
        <v>694</v>
      </c>
      <c r="S228" s="43" t="s">
        <v>381</v>
      </c>
      <c r="T228" s="43">
        <v>10</v>
      </c>
      <c r="U228" s="43">
        <v>56.498100000000001</v>
      </c>
      <c r="V228" s="28">
        <v>9.9999999999999995E-7</v>
      </c>
      <c r="W228" s="43" t="s">
        <v>911</v>
      </c>
      <c r="X228" s="43" t="s">
        <v>65</v>
      </c>
    </row>
    <row r="229" spans="2:24" x14ac:dyDescent="0.2">
      <c r="B229" s="43" t="s">
        <v>229</v>
      </c>
      <c r="C229" s="43">
        <v>123</v>
      </c>
      <c r="D229" s="43" t="s">
        <v>689</v>
      </c>
      <c r="E229" s="43" t="s">
        <v>106</v>
      </c>
      <c r="F229" s="43" t="s">
        <v>695</v>
      </c>
      <c r="G229" s="43" t="s">
        <v>383</v>
      </c>
      <c r="H229" s="43">
        <v>60</v>
      </c>
      <c r="I229" s="43">
        <v>-98.048699999999997</v>
      </c>
      <c r="J229" s="28">
        <v>-9.9999999999999995E-7</v>
      </c>
      <c r="K229" s="43" t="s">
        <v>911</v>
      </c>
      <c r="L229" s="43" t="s">
        <v>65</v>
      </c>
      <c r="N229" s="43" t="s">
        <v>229</v>
      </c>
      <c r="O229" s="43">
        <v>123</v>
      </c>
      <c r="P229" s="43" t="s">
        <v>689</v>
      </c>
      <c r="Q229" s="43" t="s">
        <v>377</v>
      </c>
      <c r="R229" s="43" t="s">
        <v>695</v>
      </c>
      <c r="S229" s="43" t="s">
        <v>383</v>
      </c>
      <c r="T229" s="43">
        <v>10</v>
      </c>
      <c r="U229" s="43">
        <v>-97.373099999999994</v>
      </c>
      <c r="V229" s="28">
        <v>-9.9999999999999995E-7</v>
      </c>
      <c r="W229" s="43" t="s">
        <v>911</v>
      </c>
      <c r="X229" s="43" t="s">
        <v>65</v>
      </c>
    </row>
    <row r="230" spans="2:24" x14ac:dyDescent="0.2">
      <c r="B230" s="43" t="s">
        <v>229</v>
      </c>
      <c r="C230" s="43">
        <v>124</v>
      </c>
      <c r="D230" s="43" t="s">
        <v>696</v>
      </c>
      <c r="E230" s="43" t="s">
        <v>106</v>
      </c>
      <c r="F230" s="43" t="s">
        <v>697</v>
      </c>
      <c r="G230" s="43" t="s">
        <v>381</v>
      </c>
      <c r="H230" s="43">
        <v>60</v>
      </c>
      <c r="I230" s="43">
        <v>42.373600000000003</v>
      </c>
      <c r="J230" s="28">
        <v>4.3440000000000003E-7</v>
      </c>
      <c r="K230" s="43" t="s">
        <v>911</v>
      </c>
      <c r="L230" s="43" t="s">
        <v>65</v>
      </c>
      <c r="N230" s="43" t="s">
        <v>229</v>
      </c>
      <c r="O230" s="43">
        <v>124</v>
      </c>
      <c r="P230" s="43" t="s">
        <v>696</v>
      </c>
      <c r="Q230" s="43" t="s">
        <v>377</v>
      </c>
      <c r="R230" s="43" t="s">
        <v>697</v>
      </c>
      <c r="S230" s="43" t="s">
        <v>381</v>
      </c>
      <c r="T230" s="43">
        <v>10</v>
      </c>
      <c r="U230" s="43">
        <v>41.923900000000003</v>
      </c>
      <c r="V230" s="28">
        <v>4.298E-7</v>
      </c>
      <c r="W230" s="43" t="s">
        <v>911</v>
      </c>
      <c r="X230" s="43" t="s">
        <v>65</v>
      </c>
    </row>
    <row r="231" spans="2:24" x14ac:dyDescent="0.2">
      <c r="B231" s="43" t="s">
        <v>229</v>
      </c>
      <c r="C231" s="43">
        <v>124</v>
      </c>
      <c r="D231" s="43" t="s">
        <v>696</v>
      </c>
      <c r="E231" s="43" t="s">
        <v>106</v>
      </c>
      <c r="F231" s="43" t="s">
        <v>698</v>
      </c>
      <c r="G231" s="43" t="s">
        <v>383</v>
      </c>
      <c r="H231" s="43">
        <v>60</v>
      </c>
      <c r="I231" s="43">
        <v>-80.513599999999997</v>
      </c>
      <c r="J231" s="28">
        <v>-2.23E-4</v>
      </c>
      <c r="K231" s="43">
        <v>-1E-4</v>
      </c>
      <c r="L231" s="43" t="s">
        <v>376</v>
      </c>
      <c r="N231" s="43" t="s">
        <v>229</v>
      </c>
      <c r="O231" s="43">
        <v>124</v>
      </c>
      <c r="P231" s="43" t="s">
        <v>696</v>
      </c>
      <c r="Q231" s="43" t="s">
        <v>377</v>
      </c>
      <c r="R231" s="43" t="s">
        <v>698</v>
      </c>
      <c r="S231" s="43" t="s">
        <v>383</v>
      </c>
      <c r="T231" s="43">
        <v>10</v>
      </c>
      <c r="U231" s="43">
        <v>-80.506900000000002</v>
      </c>
      <c r="V231" s="28">
        <v>-1.8900000000000001E-4</v>
      </c>
      <c r="W231" s="43">
        <v>-1E-4</v>
      </c>
      <c r="X231" s="43" t="s">
        <v>376</v>
      </c>
    </row>
    <row r="232" spans="2:24" x14ac:dyDescent="0.2">
      <c r="B232" s="43" t="s">
        <v>278</v>
      </c>
      <c r="C232" s="43">
        <v>167</v>
      </c>
      <c r="D232" s="43" t="s">
        <v>699</v>
      </c>
      <c r="E232" s="43" t="s">
        <v>106</v>
      </c>
      <c r="F232" s="43" t="s">
        <v>700</v>
      </c>
      <c r="G232" s="43" t="s">
        <v>381</v>
      </c>
      <c r="H232" s="43">
        <v>60</v>
      </c>
      <c r="I232" s="43">
        <v>58.421199999999999</v>
      </c>
      <c r="J232" s="28">
        <v>9.9999999999999995E-7</v>
      </c>
      <c r="K232" s="43" t="s">
        <v>911</v>
      </c>
      <c r="L232" s="43" t="s">
        <v>65</v>
      </c>
      <c r="N232" s="43" t="s">
        <v>278</v>
      </c>
      <c r="O232" s="43">
        <v>167</v>
      </c>
      <c r="P232" s="43" t="s">
        <v>699</v>
      </c>
      <c r="Q232" s="43" t="s">
        <v>377</v>
      </c>
      <c r="R232" s="43" t="s">
        <v>700</v>
      </c>
      <c r="S232" s="43" t="s">
        <v>381</v>
      </c>
      <c r="T232" s="43">
        <v>10</v>
      </c>
      <c r="U232" s="43">
        <v>58.560299999999998</v>
      </c>
      <c r="V232" s="28">
        <v>9.9999999999999995E-7</v>
      </c>
      <c r="W232" s="43" t="s">
        <v>911</v>
      </c>
      <c r="X232" s="43" t="s">
        <v>65</v>
      </c>
    </row>
    <row r="233" spans="2:24" x14ac:dyDescent="0.2">
      <c r="B233" s="43" t="s">
        <v>278</v>
      </c>
      <c r="C233" s="43">
        <v>167</v>
      </c>
      <c r="D233" s="43" t="s">
        <v>699</v>
      </c>
      <c r="E233" s="43" t="s">
        <v>106</v>
      </c>
      <c r="F233" s="43" t="s">
        <v>701</v>
      </c>
      <c r="G233" s="43" t="s">
        <v>383</v>
      </c>
      <c r="H233" s="43">
        <v>60</v>
      </c>
      <c r="I233" s="43">
        <v>-100.2062</v>
      </c>
      <c r="J233" s="28">
        <v>-9.9999999999999995E-7</v>
      </c>
      <c r="K233" s="43" t="s">
        <v>911</v>
      </c>
      <c r="L233" s="43" t="s">
        <v>65</v>
      </c>
      <c r="N233" s="43" t="s">
        <v>278</v>
      </c>
      <c r="O233" s="43">
        <v>167</v>
      </c>
      <c r="P233" s="43" t="s">
        <v>699</v>
      </c>
      <c r="Q233" s="43" t="s">
        <v>377</v>
      </c>
      <c r="R233" s="43" t="s">
        <v>701</v>
      </c>
      <c r="S233" s="43" t="s">
        <v>383</v>
      </c>
      <c r="T233" s="43">
        <v>10</v>
      </c>
      <c r="U233" s="43">
        <v>-100.37350000000001</v>
      </c>
      <c r="V233" s="28">
        <v>-9.9999999999999995E-7</v>
      </c>
      <c r="W233" s="43" t="s">
        <v>911</v>
      </c>
      <c r="X233" s="43" t="s">
        <v>65</v>
      </c>
    </row>
    <row r="234" spans="2:24" x14ac:dyDescent="0.2">
      <c r="B234" s="43" t="s">
        <v>278</v>
      </c>
      <c r="C234" s="43">
        <v>168</v>
      </c>
      <c r="D234" s="43" t="s">
        <v>702</v>
      </c>
      <c r="E234" s="43" t="s">
        <v>106</v>
      </c>
      <c r="F234" s="43" t="s">
        <v>703</v>
      </c>
      <c r="G234" s="43" t="s">
        <v>381</v>
      </c>
      <c r="H234" s="43">
        <v>60</v>
      </c>
      <c r="I234" s="43">
        <v>67.211399999999998</v>
      </c>
      <c r="J234" s="28">
        <v>9.9999999999999995E-7</v>
      </c>
      <c r="K234" s="43" t="s">
        <v>911</v>
      </c>
      <c r="L234" s="43" t="s">
        <v>65</v>
      </c>
      <c r="N234" s="43" t="s">
        <v>278</v>
      </c>
      <c r="O234" s="43">
        <v>168</v>
      </c>
      <c r="P234" s="43" t="s">
        <v>702</v>
      </c>
      <c r="Q234" s="43" t="s">
        <v>377</v>
      </c>
      <c r="R234" s="43" t="s">
        <v>703</v>
      </c>
      <c r="S234" s="43" t="s">
        <v>381</v>
      </c>
      <c r="T234" s="43">
        <v>10</v>
      </c>
      <c r="U234" s="43">
        <v>67.431799999999996</v>
      </c>
      <c r="V234" s="28">
        <v>9.9999999999999995E-7</v>
      </c>
      <c r="W234" s="43" t="s">
        <v>911</v>
      </c>
      <c r="X234" s="43" t="s">
        <v>65</v>
      </c>
    </row>
    <row r="235" spans="2:24" x14ac:dyDescent="0.2">
      <c r="B235" s="43" t="s">
        <v>278</v>
      </c>
      <c r="C235" s="43">
        <v>168</v>
      </c>
      <c r="D235" s="43" t="s">
        <v>702</v>
      </c>
      <c r="E235" s="43" t="s">
        <v>106</v>
      </c>
      <c r="F235" s="43" t="s">
        <v>704</v>
      </c>
      <c r="G235" s="43" t="s">
        <v>383</v>
      </c>
      <c r="H235" s="43">
        <v>60</v>
      </c>
      <c r="I235" s="43">
        <v>-100.8912</v>
      </c>
      <c r="J235" s="28">
        <v>-9.9999999999999995E-7</v>
      </c>
      <c r="K235" s="43" t="s">
        <v>911</v>
      </c>
      <c r="L235" s="43" t="s">
        <v>65</v>
      </c>
      <c r="N235" s="43" t="s">
        <v>278</v>
      </c>
      <c r="O235" s="43">
        <v>168</v>
      </c>
      <c r="P235" s="43" t="s">
        <v>702</v>
      </c>
      <c r="Q235" s="43" t="s">
        <v>377</v>
      </c>
      <c r="R235" s="43" t="s">
        <v>704</v>
      </c>
      <c r="S235" s="43" t="s">
        <v>383</v>
      </c>
      <c r="T235" s="43">
        <v>10</v>
      </c>
      <c r="U235" s="43">
        <v>-101.0775</v>
      </c>
      <c r="V235" s="28">
        <v>-9.9999999999999995E-7</v>
      </c>
      <c r="W235" s="43" t="s">
        <v>911</v>
      </c>
      <c r="X235" s="43" t="s">
        <v>65</v>
      </c>
    </row>
    <row r="236" spans="2:24" x14ac:dyDescent="0.2">
      <c r="B236" s="43" t="s">
        <v>278</v>
      </c>
      <c r="C236" s="43">
        <v>169</v>
      </c>
      <c r="D236" s="43" t="s">
        <v>702</v>
      </c>
      <c r="E236" s="43" t="s">
        <v>106</v>
      </c>
      <c r="F236" s="43" t="s">
        <v>705</v>
      </c>
      <c r="G236" s="43" t="s">
        <v>381</v>
      </c>
      <c r="H236" s="43">
        <v>60</v>
      </c>
      <c r="I236" s="43">
        <v>72.7941</v>
      </c>
      <c r="J236" s="28">
        <v>9.9999999999999995E-7</v>
      </c>
      <c r="K236" s="43" t="s">
        <v>911</v>
      </c>
      <c r="L236" s="43" t="s">
        <v>65</v>
      </c>
      <c r="N236" s="43" t="s">
        <v>278</v>
      </c>
      <c r="O236" s="43">
        <v>169</v>
      </c>
      <c r="P236" s="43" t="s">
        <v>702</v>
      </c>
      <c r="Q236" s="43" t="s">
        <v>377</v>
      </c>
      <c r="R236" s="43" t="s">
        <v>705</v>
      </c>
      <c r="S236" s="43" t="s">
        <v>381</v>
      </c>
      <c r="T236" s="43">
        <v>10</v>
      </c>
      <c r="U236" s="43">
        <v>72.933400000000006</v>
      </c>
      <c r="V236" s="28">
        <v>9.9999999999999995E-7</v>
      </c>
      <c r="W236" s="43" t="s">
        <v>911</v>
      </c>
      <c r="X236" s="43" t="s">
        <v>65</v>
      </c>
    </row>
    <row r="237" spans="2:24" x14ac:dyDescent="0.2">
      <c r="B237" s="43" t="s">
        <v>278</v>
      </c>
      <c r="C237" s="43">
        <v>169</v>
      </c>
      <c r="D237" s="43" t="s">
        <v>702</v>
      </c>
      <c r="E237" s="43" t="s">
        <v>106</v>
      </c>
      <c r="F237" s="43" t="s">
        <v>706</v>
      </c>
      <c r="G237" s="43" t="s">
        <v>383</v>
      </c>
      <c r="H237" s="43">
        <v>60</v>
      </c>
      <c r="I237" s="43">
        <v>-102.64190000000001</v>
      </c>
      <c r="J237" s="28">
        <v>-9.9999999999999995E-7</v>
      </c>
      <c r="K237" s="43" t="s">
        <v>911</v>
      </c>
      <c r="L237" s="43" t="s">
        <v>65</v>
      </c>
      <c r="N237" s="43" t="s">
        <v>278</v>
      </c>
      <c r="O237" s="43">
        <v>169</v>
      </c>
      <c r="P237" s="43" t="s">
        <v>702</v>
      </c>
      <c r="Q237" s="43" t="s">
        <v>377</v>
      </c>
      <c r="R237" s="43" t="s">
        <v>706</v>
      </c>
      <c r="S237" s="43" t="s">
        <v>383</v>
      </c>
      <c r="T237" s="43">
        <v>10</v>
      </c>
      <c r="U237" s="43">
        <v>-102.7916</v>
      </c>
      <c r="V237" s="28">
        <v>-9.9999999999999995E-7</v>
      </c>
      <c r="W237" s="43" t="s">
        <v>911</v>
      </c>
      <c r="X237" s="43" t="s">
        <v>65</v>
      </c>
    </row>
    <row r="238" spans="2:24" x14ac:dyDescent="0.2">
      <c r="B238" s="43" t="s">
        <v>278</v>
      </c>
      <c r="C238" s="43">
        <v>170</v>
      </c>
      <c r="D238" s="43" t="s">
        <v>702</v>
      </c>
      <c r="E238" s="43" t="s">
        <v>106</v>
      </c>
      <c r="F238" s="43" t="s">
        <v>707</v>
      </c>
      <c r="G238" s="43" t="s">
        <v>381</v>
      </c>
      <c r="H238" s="43">
        <v>60</v>
      </c>
      <c r="I238" s="43">
        <v>67.725800000000007</v>
      </c>
      <c r="J238" s="28">
        <v>9.9999999999999995E-7</v>
      </c>
      <c r="K238" s="43" t="s">
        <v>911</v>
      </c>
      <c r="L238" s="43" t="s">
        <v>65</v>
      </c>
      <c r="N238" s="43" t="s">
        <v>278</v>
      </c>
      <c r="O238" s="43">
        <v>170</v>
      </c>
      <c r="P238" s="43" t="s">
        <v>702</v>
      </c>
      <c r="Q238" s="43" t="s">
        <v>377</v>
      </c>
      <c r="R238" s="43" t="s">
        <v>707</v>
      </c>
      <c r="S238" s="43" t="s">
        <v>381</v>
      </c>
      <c r="T238" s="43">
        <v>10</v>
      </c>
      <c r="U238" s="43">
        <v>67.829300000000003</v>
      </c>
      <c r="V238" s="28">
        <v>9.9999999999999995E-7</v>
      </c>
      <c r="W238" s="43" t="s">
        <v>911</v>
      </c>
      <c r="X238" s="43" t="s">
        <v>65</v>
      </c>
    </row>
    <row r="239" spans="2:24" x14ac:dyDescent="0.2">
      <c r="B239" s="43" t="s">
        <v>278</v>
      </c>
      <c r="C239" s="43">
        <v>170</v>
      </c>
      <c r="D239" s="43" t="s">
        <v>702</v>
      </c>
      <c r="E239" s="43" t="s">
        <v>106</v>
      </c>
      <c r="F239" s="43" t="s">
        <v>708</v>
      </c>
      <c r="G239" s="43" t="s">
        <v>383</v>
      </c>
      <c r="H239" s="43">
        <v>60</v>
      </c>
      <c r="I239" s="43">
        <v>-108.70480000000001</v>
      </c>
      <c r="J239" s="28">
        <v>-9.9999999999999995E-7</v>
      </c>
      <c r="K239" s="43" t="s">
        <v>911</v>
      </c>
      <c r="L239" s="43" t="s">
        <v>65</v>
      </c>
      <c r="N239" s="43" t="s">
        <v>278</v>
      </c>
      <c r="O239" s="43">
        <v>170</v>
      </c>
      <c r="P239" s="43" t="s">
        <v>702</v>
      </c>
      <c r="Q239" s="43" t="s">
        <v>377</v>
      </c>
      <c r="R239" s="43" t="s">
        <v>708</v>
      </c>
      <c r="S239" s="43" t="s">
        <v>383</v>
      </c>
      <c r="T239" s="43">
        <v>10</v>
      </c>
      <c r="U239" s="43">
        <v>-108.85590000000001</v>
      </c>
      <c r="V239" s="28">
        <v>-9.9999999999999995E-7</v>
      </c>
      <c r="W239" s="43" t="s">
        <v>911</v>
      </c>
      <c r="X239" s="43" t="s">
        <v>65</v>
      </c>
    </row>
    <row r="240" spans="2:24" x14ac:dyDescent="0.2">
      <c r="B240" s="43" t="s">
        <v>278</v>
      </c>
      <c r="C240" s="43">
        <v>171</v>
      </c>
      <c r="D240" s="43" t="s">
        <v>709</v>
      </c>
      <c r="E240" s="43" t="s">
        <v>106</v>
      </c>
      <c r="F240" s="43" t="s">
        <v>710</v>
      </c>
      <c r="G240" s="43" t="s">
        <v>381</v>
      </c>
      <c r="H240" s="43">
        <v>60</v>
      </c>
      <c r="I240" s="43">
        <v>50.825699999999998</v>
      </c>
      <c r="J240" s="28">
        <v>9.9999999999999995E-7</v>
      </c>
      <c r="K240" s="43" t="s">
        <v>911</v>
      </c>
      <c r="L240" s="43" t="s">
        <v>65</v>
      </c>
      <c r="N240" s="43" t="s">
        <v>278</v>
      </c>
      <c r="O240" s="43">
        <v>171</v>
      </c>
      <c r="P240" s="43" t="s">
        <v>709</v>
      </c>
      <c r="Q240" s="43" t="s">
        <v>377</v>
      </c>
      <c r="R240" s="43" t="s">
        <v>710</v>
      </c>
      <c r="S240" s="43" t="s">
        <v>381</v>
      </c>
      <c r="T240" s="43">
        <v>10</v>
      </c>
      <c r="U240" s="43">
        <v>50.968600000000002</v>
      </c>
      <c r="V240" s="28">
        <v>9.9999999999999995E-7</v>
      </c>
      <c r="W240" s="43" t="s">
        <v>911</v>
      </c>
      <c r="X240" s="43" t="s">
        <v>65</v>
      </c>
    </row>
    <row r="241" spans="2:24" x14ac:dyDescent="0.2">
      <c r="B241" s="43" t="s">
        <v>278</v>
      </c>
      <c r="C241" s="43">
        <v>171</v>
      </c>
      <c r="D241" s="43" t="s">
        <v>709</v>
      </c>
      <c r="E241" s="43" t="s">
        <v>106</v>
      </c>
      <c r="F241" s="43" t="s">
        <v>711</v>
      </c>
      <c r="G241" s="43" t="s">
        <v>383</v>
      </c>
      <c r="H241" s="43">
        <v>60</v>
      </c>
      <c r="I241" s="43">
        <v>-80.633499999999998</v>
      </c>
      <c r="J241" s="28">
        <v>-8.3600000000000005E-4</v>
      </c>
      <c r="K241" s="43">
        <v>-1E-4</v>
      </c>
      <c r="L241" s="43" t="s">
        <v>376</v>
      </c>
      <c r="N241" s="43" t="s">
        <v>278</v>
      </c>
      <c r="O241" s="43">
        <v>171</v>
      </c>
      <c r="P241" s="43" t="s">
        <v>709</v>
      </c>
      <c r="Q241" s="43" t="s">
        <v>377</v>
      </c>
      <c r="R241" s="43" t="s">
        <v>711</v>
      </c>
      <c r="S241" s="43" t="s">
        <v>383</v>
      </c>
      <c r="T241" s="43">
        <v>10</v>
      </c>
      <c r="U241" s="43">
        <v>-80.634799999999998</v>
      </c>
      <c r="V241" s="28">
        <v>-8.43E-4</v>
      </c>
      <c r="W241" s="43">
        <v>-1E-4</v>
      </c>
      <c r="X241" s="43" t="s">
        <v>376</v>
      </c>
    </row>
    <row r="242" spans="2:24" x14ac:dyDescent="0.2">
      <c r="B242" s="43" t="s">
        <v>278</v>
      </c>
      <c r="C242" s="43">
        <v>149</v>
      </c>
      <c r="D242" s="43" t="s">
        <v>712</v>
      </c>
      <c r="E242" s="43" t="s">
        <v>106</v>
      </c>
      <c r="F242" s="43" t="s">
        <v>713</v>
      </c>
      <c r="G242" s="43" t="s">
        <v>381</v>
      </c>
      <c r="H242" s="43">
        <v>60</v>
      </c>
      <c r="I242" s="43">
        <v>-38.887999999999998</v>
      </c>
      <c r="J242" s="28">
        <v>-3.4569999999999998E-7</v>
      </c>
      <c r="K242" s="43" t="s">
        <v>911</v>
      </c>
      <c r="L242" s="43" t="s">
        <v>65</v>
      </c>
      <c r="N242" s="43" t="s">
        <v>278</v>
      </c>
      <c r="O242" s="43">
        <v>149</v>
      </c>
      <c r="P242" s="43" t="s">
        <v>712</v>
      </c>
      <c r="Q242" s="43" t="s">
        <v>377</v>
      </c>
      <c r="R242" s="43" t="s">
        <v>713</v>
      </c>
      <c r="S242" s="43" t="s">
        <v>381</v>
      </c>
      <c r="T242" s="43">
        <v>10</v>
      </c>
      <c r="U242" s="43">
        <v>-38.985399999999998</v>
      </c>
      <c r="V242" s="28">
        <v>-3.4649999999999999E-7</v>
      </c>
      <c r="W242" s="43" t="s">
        <v>911</v>
      </c>
      <c r="X242" s="43" t="s">
        <v>65</v>
      </c>
    </row>
    <row r="243" spans="2:24" x14ac:dyDescent="0.2">
      <c r="B243" s="43" t="s">
        <v>278</v>
      </c>
      <c r="C243" s="43">
        <v>149</v>
      </c>
      <c r="D243" s="43" t="s">
        <v>712</v>
      </c>
      <c r="E243" s="43" t="s">
        <v>106</v>
      </c>
      <c r="F243" s="43" t="s">
        <v>714</v>
      </c>
      <c r="G243" s="43" t="s">
        <v>383</v>
      </c>
      <c r="H243" s="43">
        <v>60</v>
      </c>
      <c r="I243" s="43">
        <v>-36.9619</v>
      </c>
      <c r="J243" s="28">
        <v>-3.2860000000000002E-7</v>
      </c>
      <c r="K243" s="43" t="s">
        <v>911</v>
      </c>
      <c r="L243" s="43" t="s">
        <v>65</v>
      </c>
      <c r="N243" s="43" t="s">
        <v>278</v>
      </c>
      <c r="O243" s="43">
        <v>149</v>
      </c>
      <c r="P243" s="43" t="s">
        <v>712</v>
      </c>
      <c r="Q243" s="43" t="s">
        <v>377</v>
      </c>
      <c r="R243" s="43" t="s">
        <v>714</v>
      </c>
      <c r="S243" s="43" t="s">
        <v>383</v>
      </c>
      <c r="T243" s="43">
        <v>10</v>
      </c>
      <c r="U243" s="43">
        <v>-36.837000000000003</v>
      </c>
      <c r="V243" s="28">
        <v>-3.2739999999999998E-7</v>
      </c>
      <c r="W243" s="43" t="s">
        <v>911</v>
      </c>
      <c r="X243" s="43" t="s">
        <v>65</v>
      </c>
    </row>
    <row r="244" spans="2:24" x14ac:dyDescent="0.2">
      <c r="B244" s="43" t="s">
        <v>278</v>
      </c>
      <c r="C244" s="43">
        <v>152</v>
      </c>
      <c r="D244" s="43" t="s">
        <v>715</v>
      </c>
      <c r="E244" s="43" t="s">
        <v>106</v>
      </c>
      <c r="F244" s="43" t="s">
        <v>716</v>
      </c>
      <c r="G244" s="43" t="s">
        <v>381</v>
      </c>
      <c r="H244" s="43">
        <v>60</v>
      </c>
      <c r="I244" s="43">
        <v>-55.399000000000001</v>
      </c>
      <c r="J244" s="28">
        <v>-3.7360000000000001E-7</v>
      </c>
      <c r="K244" s="43" t="s">
        <v>911</v>
      </c>
      <c r="L244" s="43" t="s">
        <v>65</v>
      </c>
      <c r="N244" s="43" t="s">
        <v>278</v>
      </c>
      <c r="O244" s="43">
        <v>152</v>
      </c>
      <c r="P244" s="43" t="s">
        <v>715</v>
      </c>
      <c r="Q244" s="43" t="s">
        <v>377</v>
      </c>
      <c r="R244" s="43" t="s">
        <v>716</v>
      </c>
      <c r="S244" s="43" t="s">
        <v>381</v>
      </c>
      <c r="T244" s="43">
        <v>10</v>
      </c>
      <c r="U244" s="43">
        <v>-55.473599999999998</v>
      </c>
      <c r="V244" s="28">
        <v>-3.7409999999999999E-7</v>
      </c>
      <c r="W244" s="43" t="s">
        <v>911</v>
      </c>
      <c r="X244" s="43" t="s">
        <v>65</v>
      </c>
    </row>
    <row r="245" spans="2:24" x14ac:dyDescent="0.2">
      <c r="B245" s="43" t="s">
        <v>278</v>
      </c>
      <c r="C245" s="43">
        <v>152</v>
      </c>
      <c r="D245" s="43" t="s">
        <v>715</v>
      </c>
      <c r="E245" s="43" t="s">
        <v>106</v>
      </c>
      <c r="F245" s="43" t="s">
        <v>717</v>
      </c>
      <c r="G245" s="43" t="s">
        <v>383</v>
      </c>
      <c r="H245" s="43">
        <v>60</v>
      </c>
      <c r="I245" s="43">
        <v>-73.204700000000003</v>
      </c>
      <c r="J245" s="28">
        <v>-4.9360000000000003E-7</v>
      </c>
      <c r="K245" s="43" t="s">
        <v>911</v>
      </c>
      <c r="L245" s="43" t="s">
        <v>65</v>
      </c>
      <c r="N245" s="43" t="s">
        <v>278</v>
      </c>
      <c r="O245" s="43">
        <v>152</v>
      </c>
      <c r="P245" s="43" t="s">
        <v>715</v>
      </c>
      <c r="Q245" s="43" t="s">
        <v>377</v>
      </c>
      <c r="R245" s="43" t="s">
        <v>717</v>
      </c>
      <c r="S245" s="43" t="s">
        <v>383</v>
      </c>
      <c r="T245" s="43">
        <v>10</v>
      </c>
      <c r="U245" s="43">
        <v>-73.1327</v>
      </c>
      <c r="V245" s="28">
        <v>-4.932E-7</v>
      </c>
      <c r="W245" s="43" t="s">
        <v>911</v>
      </c>
      <c r="X245" s="43" t="s">
        <v>65</v>
      </c>
    </row>
    <row r="246" spans="2:24" x14ac:dyDescent="0.2">
      <c r="B246" s="43" t="s">
        <v>278</v>
      </c>
      <c r="C246" s="43">
        <v>155</v>
      </c>
      <c r="D246" s="43" t="s">
        <v>718</v>
      </c>
      <c r="E246" s="43" t="s">
        <v>106</v>
      </c>
      <c r="F246" s="43" t="s">
        <v>719</v>
      </c>
      <c r="G246" s="43" t="s">
        <v>381</v>
      </c>
      <c r="H246" s="43">
        <v>60</v>
      </c>
      <c r="I246" s="43">
        <v>-67.572400000000002</v>
      </c>
      <c r="J246" s="28">
        <v>-4.7759999999999999E-7</v>
      </c>
      <c r="K246" s="43" t="s">
        <v>911</v>
      </c>
      <c r="L246" s="43" t="s">
        <v>65</v>
      </c>
      <c r="N246" s="43" t="s">
        <v>278</v>
      </c>
      <c r="O246" s="43">
        <v>155</v>
      </c>
      <c r="P246" s="43" t="s">
        <v>718</v>
      </c>
      <c r="Q246" s="43" t="s">
        <v>377</v>
      </c>
      <c r="R246" s="43" t="s">
        <v>719</v>
      </c>
      <c r="S246" s="43" t="s">
        <v>381</v>
      </c>
      <c r="T246" s="43">
        <v>10</v>
      </c>
      <c r="U246" s="43">
        <v>-67.798500000000004</v>
      </c>
      <c r="V246" s="28">
        <v>-4.792E-7</v>
      </c>
      <c r="W246" s="43" t="s">
        <v>911</v>
      </c>
      <c r="X246" s="43" t="s">
        <v>65</v>
      </c>
    </row>
    <row r="247" spans="2:24" x14ac:dyDescent="0.2">
      <c r="B247" s="43" t="s">
        <v>278</v>
      </c>
      <c r="C247" s="43">
        <v>155</v>
      </c>
      <c r="D247" s="43" t="s">
        <v>718</v>
      </c>
      <c r="E247" s="43" t="s">
        <v>106</v>
      </c>
      <c r="F247" s="43" t="s">
        <v>720</v>
      </c>
      <c r="G247" s="43" t="s">
        <v>383</v>
      </c>
      <c r="H247" s="43">
        <v>60</v>
      </c>
      <c r="I247" s="43">
        <v>-55.866100000000003</v>
      </c>
      <c r="J247" s="28">
        <v>-3.9490000000000002E-7</v>
      </c>
      <c r="K247" s="43" t="s">
        <v>911</v>
      </c>
      <c r="L247" s="43" t="s">
        <v>65</v>
      </c>
      <c r="N247" s="43" t="s">
        <v>278</v>
      </c>
      <c r="O247" s="43">
        <v>155</v>
      </c>
      <c r="P247" s="43" t="s">
        <v>718</v>
      </c>
      <c r="Q247" s="43" t="s">
        <v>377</v>
      </c>
      <c r="R247" s="43" t="s">
        <v>720</v>
      </c>
      <c r="S247" s="43" t="s">
        <v>383</v>
      </c>
      <c r="T247" s="43">
        <v>10</v>
      </c>
      <c r="U247" s="43">
        <v>-55.667000000000002</v>
      </c>
      <c r="V247" s="28">
        <v>-3.9350000000000002E-7</v>
      </c>
      <c r="W247" s="43" t="s">
        <v>911</v>
      </c>
      <c r="X247" s="43" t="s">
        <v>65</v>
      </c>
    </row>
    <row r="248" spans="2:24" x14ac:dyDescent="0.2">
      <c r="B248" s="43" t="s">
        <v>278</v>
      </c>
      <c r="C248" s="43">
        <v>158</v>
      </c>
      <c r="D248" s="43" t="s">
        <v>721</v>
      </c>
      <c r="E248" s="43" t="s">
        <v>106</v>
      </c>
      <c r="F248" s="43" t="s">
        <v>722</v>
      </c>
      <c r="G248" s="43" t="s">
        <v>381</v>
      </c>
      <c r="H248" s="43">
        <v>60</v>
      </c>
      <c r="I248" s="43">
        <v>-68.1845</v>
      </c>
      <c r="J248" s="28">
        <v>-4.8189999999999999E-7</v>
      </c>
      <c r="K248" s="43" t="s">
        <v>911</v>
      </c>
      <c r="L248" s="43" t="s">
        <v>65</v>
      </c>
      <c r="N248" s="43" t="s">
        <v>278</v>
      </c>
      <c r="O248" s="43">
        <v>158</v>
      </c>
      <c r="P248" s="43" t="s">
        <v>721</v>
      </c>
      <c r="Q248" s="43" t="s">
        <v>377</v>
      </c>
      <c r="R248" s="43" t="s">
        <v>722</v>
      </c>
      <c r="S248" s="43" t="s">
        <v>381</v>
      </c>
      <c r="T248" s="43">
        <v>10</v>
      </c>
      <c r="U248" s="43">
        <v>-68.445499999999996</v>
      </c>
      <c r="V248" s="28">
        <v>-4.8380000000000003E-7</v>
      </c>
      <c r="W248" s="43" t="s">
        <v>911</v>
      </c>
      <c r="X248" s="43" t="s">
        <v>65</v>
      </c>
    </row>
    <row r="249" spans="2:24" x14ac:dyDescent="0.2">
      <c r="B249" s="43" t="s">
        <v>278</v>
      </c>
      <c r="C249" s="43">
        <v>158</v>
      </c>
      <c r="D249" s="43" t="s">
        <v>721</v>
      </c>
      <c r="E249" s="43" t="s">
        <v>106</v>
      </c>
      <c r="F249" s="43" t="s">
        <v>723</v>
      </c>
      <c r="G249" s="43" t="s">
        <v>383</v>
      </c>
      <c r="H249" s="43">
        <v>60</v>
      </c>
      <c r="I249" s="43">
        <v>-55.404299999999999</v>
      </c>
      <c r="J249" s="28">
        <v>-3.9159999999999999E-7</v>
      </c>
      <c r="K249" s="43" t="s">
        <v>911</v>
      </c>
      <c r="L249" s="43" t="s">
        <v>65</v>
      </c>
      <c r="N249" s="43" t="s">
        <v>278</v>
      </c>
      <c r="O249" s="43">
        <v>158</v>
      </c>
      <c r="P249" s="43" t="s">
        <v>721</v>
      </c>
      <c r="Q249" s="43" t="s">
        <v>377</v>
      </c>
      <c r="R249" s="43" t="s">
        <v>723</v>
      </c>
      <c r="S249" s="43" t="s">
        <v>383</v>
      </c>
      <c r="T249" s="43">
        <v>10</v>
      </c>
      <c r="U249" s="43">
        <v>-55.171900000000001</v>
      </c>
      <c r="V249" s="28">
        <v>-3.9000000000000002E-7</v>
      </c>
      <c r="W249" s="43" t="s">
        <v>911</v>
      </c>
      <c r="X249" s="43" t="s">
        <v>65</v>
      </c>
    </row>
    <row r="250" spans="2:24" x14ac:dyDescent="0.2">
      <c r="B250" s="43" t="s">
        <v>278</v>
      </c>
      <c r="C250" s="43">
        <v>161</v>
      </c>
      <c r="D250" s="43" t="s">
        <v>724</v>
      </c>
      <c r="E250" s="43" t="s">
        <v>106</v>
      </c>
      <c r="F250" s="43" t="s">
        <v>725</v>
      </c>
      <c r="G250" s="43" t="s">
        <v>381</v>
      </c>
      <c r="H250" s="43">
        <v>60</v>
      </c>
      <c r="I250" s="43">
        <v>-56.728499999999997</v>
      </c>
      <c r="J250" s="28">
        <v>-3.8249999999999999E-7</v>
      </c>
      <c r="K250" s="43" t="s">
        <v>911</v>
      </c>
      <c r="L250" s="43" t="s">
        <v>65</v>
      </c>
      <c r="N250" s="43" t="s">
        <v>278</v>
      </c>
      <c r="O250" s="43">
        <v>161</v>
      </c>
      <c r="P250" s="43" t="s">
        <v>724</v>
      </c>
      <c r="Q250" s="43" t="s">
        <v>377</v>
      </c>
      <c r="R250" s="43" t="s">
        <v>725</v>
      </c>
      <c r="S250" s="43" t="s">
        <v>381</v>
      </c>
      <c r="T250" s="43">
        <v>10</v>
      </c>
      <c r="U250" s="43">
        <v>-56.880200000000002</v>
      </c>
      <c r="V250" s="28">
        <v>-3.8360000000000002E-7</v>
      </c>
      <c r="W250" s="43" t="s">
        <v>911</v>
      </c>
      <c r="X250" s="43" t="s">
        <v>65</v>
      </c>
    </row>
    <row r="251" spans="2:24" x14ac:dyDescent="0.2">
      <c r="B251" s="43" t="s">
        <v>278</v>
      </c>
      <c r="C251" s="43">
        <v>161</v>
      </c>
      <c r="D251" s="43" t="s">
        <v>724</v>
      </c>
      <c r="E251" s="43" t="s">
        <v>106</v>
      </c>
      <c r="F251" s="43" t="s">
        <v>726</v>
      </c>
      <c r="G251" s="43" t="s">
        <v>383</v>
      </c>
      <c r="H251" s="43">
        <v>60</v>
      </c>
      <c r="I251" s="43">
        <v>-74.289000000000001</v>
      </c>
      <c r="J251" s="28">
        <v>-9.9999999999999995E-7</v>
      </c>
      <c r="K251" s="43" t="s">
        <v>911</v>
      </c>
      <c r="L251" s="43" t="s">
        <v>65</v>
      </c>
      <c r="N251" s="43" t="s">
        <v>278</v>
      </c>
      <c r="O251" s="43">
        <v>161</v>
      </c>
      <c r="P251" s="43" t="s">
        <v>724</v>
      </c>
      <c r="Q251" s="43" t="s">
        <v>377</v>
      </c>
      <c r="R251" s="43" t="s">
        <v>726</v>
      </c>
      <c r="S251" s="43" t="s">
        <v>383</v>
      </c>
      <c r="T251" s="43">
        <v>10</v>
      </c>
      <c r="U251" s="43">
        <v>-74.145099999999999</v>
      </c>
      <c r="V251" s="28">
        <v>-4.9999999999999998E-7</v>
      </c>
      <c r="W251" s="43" t="s">
        <v>911</v>
      </c>
      <c r="X251" s="43" t="s">
        <v>65</v>
      </c>
    </row>
    <row r="252" spans="2:24" x14ac:dyDescent="0.2">
      <c r="B252" s="43" t="s">
        <v>278</v>
      </c>
      <c r="C252" s="43">
        <v>164</v>
      </c>
      <c r="D252" s="43" t="s">
        <v>727</v>
      </c>
      <c r="E252" s="43" t="s">
        <v>106</v>
      </c>
      <c r="F252" s="43" t="s">
        <v>728</v>
      </c>
      <c r="G252" s="43" t="s">
        <v>381</v>
      </c>
      <c r="H252" s="43">
        <v>60</v>
      </c>
      <c r="I252" s="43">
        <v>-56.017400000000002</v>
      </c>
      <c r="J252" s="28">
        <v>-4.9790000000000003E-7</v>
      </c>
      <c r="K252" s="43" t="s">
        <v>911</v>
      </c>
      <c r="L252" s="43" t="s">
        <v>65</v>
      </c>
      <c r="N252" s="43" t="s">
        <v>278</v>
      </c>
      <c r="O252" s="43">
        <v>164</v>
      </c>
      <c r="P252" s="43" t="s">
        <v>727</v>
      </c>
      <c r="Q252" s="43" t="s">
        <v>377</v>
      </c>
      <c r="R252" s="43" t="s">
        <v>728</v>
      </c>
      <c r="S252" s="43" t="s">
        <v>381</v>
      </c>
      <c r="T252" s="43">
        <v>10</v>
      </c>
      <c r="U252" s="43">
        <v>-56.194099999999999</v>
      </c>
      <c r="V252" s="28">
        <v>-4.9950000000000005E-7</v>
      </c>
      <c r="W252" s="43" t="s">
        <v>911</v>
      </c>
      <c r="X252" s="43" t="s">
        <v>65</v>
      </c>
    </row>
    <row r="253" spans="2:24" x14ac:dyDescent="0.2">
      <c r="B253" s="43" t="s">
        <v>278</v>
      </c>
      <c r="C253" s="43">
        <v>164</v>
      </c>
      <c r="D253" s="43" t="s">
        <v>727</v>
      </c>
      <c r="E253" s="43" t="s">
        <v>106</v>
      </c>
      <c r="F253" s="43" t="s">
        <v>729</v>
      </c>
      <c r="G253" s="43" t="s">
        <v>383</v>
      </c>
      <c r="H253" s="43">
        <v>60</v>
      </c>
      <c r="I253" s="43">
        <v>-55.511499999999998</v>
      </c>
      <c r="J253" s="28">
        <v>-4.9340000000000001E-7</v>
      </c>
      <c r="K253" s="43" t="s">
        <v>911</v>
      </c>
      <c r="L253" s="43" t="s">
        <v>65</v>
      </c>
      <c r="N253" s="43" t="s">
        <v>278</v>
      </c>
      <c r="O253" s="43">
        <v>164</v>
      </c>
      <c r="P253" s="43" t="s">
        <v>727</v>
      </c>
      <c r="Q253" s="43" t="s">
        <v>377</v>
      </c>
      <c r="R253" s="43" t="s">
        <v>729</v>
      </c>
      <c r="S253" s="43" t="s">
        <v>383</v>
      </c>
      <c r="T253" s="43">
        <v>10</v>
      </c>
      <c r="U253" s="43">
        <v>-55.376899999999999</v>
      </c>
      <c r="V253" s="28">
        <v>-4.9220000000000003E-7</v>
      </c>
      <c r="W253" s="43" t="s">
        <v>911</v>
      </c>
      <c r="X253" s="43" t="s">
        <v>65</v>
      </c>
    </row>
    <row r="254" spans="2:24" x14ac:dyDescent="0.2">
      <c r="B254" s="43" t="s">
        <v>278</v>
      </c>
      <c r="C254" s="43">
        <v>172</v>
      </c>
      <c r="D254" s="43" t="s">
        <v>730</v>
      </c>
      <c r="E254" s="43" t="s">
        <v>106</v>
      </c>
      <c r="F254" s="43" t="s">
        <v>731</v>
      </c>
      <c r="G254" s="43" t="s">
        <v>381</v>
      </c>
      <c r="H254" s="43">
        <v>60</v>
      </c>
      <c r="I254" s="43">
        <v>82.616399999999999</v>
      </c>
      <c r="J254" s="28">
        <v>9.9999999999999995E-7</v>
      </c>
      <c r="K254" s="43" t="s">
        <v>911</v>
      </c>
      <c r="L254" s="43" t="s">
        <v>65</v>
      </c>
      <c r="N254" s="43" t="s">
        <v>278</v>
      </c>
      <c r="O254" s="43">
        <v>172</v>
      </c>
      <c r="P254" s="43" t="s">
        <v>730</v>
      </c>
      <c r="Q254" s="43" t="s">
        <v>377</v>
      </c>
      <c r="R254" s="43" t="s">
        <v>731</v>
      </c>
      <c r="S254" s="43" t="s">
        <v>381</v>
      </c>
      <c r="T254" s="43">
        <v>10</v>
      </c>
      <c r="U254" s="43">
        <v>82.863</v>
      </c>
      <c r="V254" s="28">
        <v>9.9999999999999995E-7</v>
      </c>
      <c r="W254" s="43" t="s">
        <v>911</v>
      </c>
      <c r="X254" s="43" t="s">
        <v>65</v>
      </c>
    </row>
    <row r="255" spans="2:24" x14ac:dyDescent="0.2">
      <c r="B255" s="43" t="s">
        <v>278</v>
      </c>
      <c r="C255" s="43">
        <v>172</v>
      </c>
      <c r="D255" s="43" t="s">
        <v>730</v>
      </c>
      <c r="E255" s="43" t="s">
        <v>106</v>
      </c>
      <c r="F255" s="43" t="s">
        <v>732</v>
      </c>
      <c r="G255" s="43" t="s">
        <v>383</v>
      </c>
      <c r="H255" s="43">
        <v>60</v>
      </c>
      <c r="I255" s="43">
        <v>-115.0453</v>
      </c>
      <c r="J255" s="28">
        <v>-1.8000000000000001E-4</v>
      </c>
      <c r="K255" s="43">
        <v>-1E-4</v>
      </c>
      <c r="L255" s="43" t="s">
        <v>376</v>
      </c>
      <c r="N255" s="43" t="s">
        <v>278</v>
      </c>
      <c r="O255" s="43">
        <v>172</v>
      </c>
      <c r="P255" s="43" t="s">
        <v>730</v>
      </c>
      <c r="Q255" s="43" t="s">
        <v>377</v>
      </c>
      <c r="R255" s="43" t="s">
        <v>732</v>
      </c>
      <c r="S255" s="43" t="s">
        <v>383</v>
      </c>
      <c r="T255" s="43">
        <v>10</v>
      </c>
      <c r="U255" s="43">
        <v>-115.0502</v>
      </c>
      <c r="V255" s="28">
        <v>-1.9000000000000001E-4</v>
      </c>
      <c r="W255" s="43">
        <v>-1E-4</v>
      </c>
      <c r="X255" s="43" t="s">
        <v>376</v>
      </c>
    </row>
    <row r="256" spans="2:24" x14ac:dyDescent="0.2">
      <c r="B256" s="43" t="s">
        <v>278</v>
      </c>
      <c r="C256" s="43">
        <v>173</v>
      </c>
      <c r="D256" s="43" t="s">
        <v>733</v>
      </c>
      <c r="E256" s="43" t="s">
        <v>106</v>
      </c>
      <c r="F256" s="43" t="s">
        <v>734</v>
      </c>
      <c r="G256" s="43" t="s">
        <v>381</v>
      </c>
      <c r="H256" s="43">
        <v>60</v>
      </c>
      <c r="I256" s="43">
        <v>76.084999999999994</v>
      </c>
      <c r="J256" s="28">
        <v>9.9999999999999995E-7</v>
      </c>
      <c r="K256" s="43" t="s">
        <v>911</v>
      </c>
      <c r="L256" s="43" t="s">
        <v>65</v>
      </c>
      <c r="N256" s="43" t="s">
        <v>278</v>
      </c>
      <c r="O256" s="43">
        <v>173</v>
      </c>
      <c r="P256" s="43" t="s">
        <v>733</v>
      </c>
      <c r="Q256" s="43" t="s">
        <v>377</v>
      </c>
      <c r="R256" s="43" t="s">
        <v>734</v>
      </c>
      <c r="S256" s="43" t="s">
        <v>381</v>
      </c>
      <c r="T256" s="43">
        <v>10</v>
      </c>
      <c r="U256" s="43">
        <v>76.190899999999999</v>
      </c>
      <c r="V256" s="28">
        <v>9.9999999999999995E-7</v>
      </c>
      <c r="W256" s="43" t="s">
        <v>911</v>
      </c>
      <c r="X256" s="43" t="s">
        <v>65</v>
      </c>
    </row>
    <row r="257" spans="2:24" x14ac:dyDescent="0.2">
      <c r="B257" s="43" t="s">
        <v>278</v>
      </c>
      <c r="C257" s="43">
        <v>173</v>
      </c>
      <c r="D257" s="43" t="s">
        <v>733</v>
      </c>
      <c r="E257" s="43" t="s">
        <v>106</v>
      </c>
      <c r="F257" s="43" t="s">
        <v>735</v>
      </c>
      <c r="G257" s="43" t="s">
        <v>383</v>
      </c>
      <c r="H257" s="43">
        <v>60</v>
      </c>
      <c r="I257" s="43">
        <v>-115.14790000000001</v>
      </c>
      <c r="J257" s="28">
        <v>-3.9399999999999998E-4</v>
      </c>
      <c r="K257" s="43">
        <v>-1E-4</v>
      </c>
      <c r="L257" s="43" t="s">
        <v>376</v>
      </c>
      <c r="N257" s="43" t="s">
        <v>278</v>
      </c>
      <c r="O257" s="43">
        <v>173</v>
      </c>
      <c r="P257" s="43" t="s">
        <v>733</v>
      </c>
      <c r="Q257" s="43" t="s">
        <v>377</v>
      </c>
      <c r="R257" s="43" t="s">
        <v>735</v>
      </c>
      <c r="S257" s="43" t="s">
        <v>383</v>
      </c>
      <c r="T257" s="43">
        <v>10</v>
      </c>
      <c r="U257" s="43">
        <v>-115.15049999999999</v>
      </c>
      <c r="V257" s="28">
        <v>-4.0000000000000002E-4</v>
      </c>
      <c r="W257" s="43">
        <v>-1E-4</v>
      </c>
      <c r="X257" s="43" t="s">
        <v>376</v>
      </c>
    </row>
    <row r="258" spans="2:24" x14ac:dyDescent="0.2">
      <c r="B258" s="43" t="s">
        <v>278</v>
      </c>
      <c r="C258" s="43">
        <v>174</v>
      </c>
      <c r="D258" s="43" t="s">
        <v>733</v>
      </c>
      <c r="E258" s="43" t="s">
        <v>106</v>
      </c>
      <c r="F258" s="43" t="s">
        <v>736</v>
      </c>
      <c r="G258" s="43" t="s">
        <v>381</v>
      </c>
      <c r="H258" s="43">
        <v>60</v>
      </c>
      <c r="I258" s="43">
        <v>63.064900000000002</v>
      </c>
      <c r="J258" s="28">
        <v>4.9780000000000002E-7</v>
      </c>
      <c r="K258" s="43" t="s">
        <v>911</v>
      </c>
      <c r="L258" s="43" t="s">
        <v>65</v>
      </c>
      <c r="N258" s="43" t="s">
        <v>278</v>
      </c>
      <c r="O258" s="43">
        <v>174</v>
      </c>
      <c r="P258" s="43" t="s">
        <v>733</v>
      </c>
      <c r="Q258" s="43" t="s">
        <v>377</v>
      </c>
      <c r="R258" s="43" t="s">
        <v>736</v>
      </c>
      <c r="S258" s="43" t="s">
        <v>381</v>
      </c>
      <c r="T258" s="43">
        <v>10</v>
      </c>
      <c r="U258" s="43">
        <v>63.2684</v>
      </c>
      <c r="V258" s="28">
        <v>4.9940000000000004E-7</v>
      </c>
      <c r="W258" s="43" t="s">
        <v>911</v>
      </c>
      <c r="X258" s="43" t="s">
        <v>65</v>
      </c>
    </row>
    <row r="259" spans="2:24" x14ac:dyDescent="0.2">
      <c r="B259" s="43" t="s">
        <v>278</v>
      </c>
      <c r="C259" s="43">
        <v>174</v>
      </c>
      <c r="D259" s="43" t="s">
        <v>733</v>
      </c>
      <c r="E259" s="43" t="s">
        <v>106</v>
      </c>
      <c r="F259" s="43" t="s">
        <v>737</v>
      </c>
      <c r="G259" s="43" t="s">
        <v>383</v>
      </c>
      <c r="H259" s="43">
        <v>60</v>
      </c>
      <c r="I259" s="43">
        <v>-115.0534</v>
      </c>
      <c r="J259" s="28">
        <v>-1.9599999999999999E-4</v>
      </c>
      <c r="K259" s="43">
        <v>-1E-4</v>
      </c>
      <c r="L259" s="43" t="s">
        <v>376</v>
      </c>
      <c r="N259" s="43" t="s">
        <v>278</v>
      </c>
      <c r="O259" s="43">
        <v>174</v>
      </c>
      <c r="P259" s="43" t="s">
        <v>733</v>
      </c>
      <c r="Q259" s="43" t="s">
        <v>377</v>
      </c>
      <c r="R259" s="43" t="s">
        <v>737</v>
      </c>
      <c r="S259" s="43" t="s">
        <v>383</v>
      </c>
      <c r="T259" s="43">
        <v>10</v>
      </c>
      <c r="U259" s="43">
        <v>-115.05840000000001</v>
      </c>
      <c r="V259" s="28">
        <v>-2.0699999999999999E-4</v>
      </c>
      <c r="W259" s="43">
        <v>-1E-4</v>
      </c>
      <c r="X259" s="43" t="s">
        <v>376</v>
      </c>
    </row>
    <row r="260" spans="2:24" x14ac:dyDescent="0.2">
      <c r="B260" s="43" t="s">
        <v>278</v>
      </c>
      <c r="C260" s="43">
        <v>175</v>
      </c>
      <c r="D260" s="43" t="s">
        <v>733</v>
      </c>
      <c r="E260" s="43" t="s">
        <v>106</v>
      </c>
      <c r="F260" s="43" t="s">
        <v>738</v>
      </c>
      <c r="G260" s="43" t="s">
        <v>381</v>
      </c>
      <c r="H260" s="43">
        <v>60</v>
      </c>
      <c r="I260" s="43">
        <v>71.821899999999999</v>
      </c>
      <c r="J260" s="28">
        <v>9.9999999999999995E-7</v>
      </c>
      <c r="K260" s="43" t="s">
        <v>911</v>
      </c>
      <c r="L260" s="43" t="s">
        <v>65</v>
      </c>
      <c r="N260" s="43" t="s">
        <v>278</v>
      </c>
      <c r="O260" s="43">
        <v>175</v>
      </c>
      <c r="P260" s="43" t="s">
        <v>733</v>
      </c>
      <c r="Q260" s="43" t="s">
        <v>377</v>
      </c>
      <c r="R260" s="43" t="s">
        <v>738</v>
      </c>
      <c r="S260" s="43" t="s">
        <v>381</v>
      </c>
      <c r="T260" s="43">
        <v>10</v>
      </c>
      <c r="U260" s="43">
        <v>72.095699999999994</v>
      </c>
      <c r="V260" s="28">
        <v>9.9999999999999995E-7</v>
      </c>
      <c r="W260" s="43" t="s">
        <v>911</v>
      </c>
      <c r="X260" s="43" t="s">
        <v>65</v>
      </c>
    </row>
    <row r="261" spans="2:24" x14ac:dyDescent="0.2">
      <c r="B261" s="43" t="s">
        <v>278</v>
      </c>
      <c r="C261" s="43">
        <v>175</v>
      </c>
      <c r="D261" s="43" t="s">
        <v>733</v>
      </c>
      <c r="E261" s="43" t="s">
        <v>106</v>
      </c>
      <c r="F261" s="43" t="s">
        <v>739</v>
      </c>
      <c r="G261" s="43" t="s">
        <v>383</v>
      </c>
      <c r="H261" s="43">
        <v>60</v>
      </c>
      <c r="I261" s="43">
        <v>-114.9935</v>
      </c>
      <c r="J261" s="28">
        <v>-7.1000000000000005E-5</v>
      </c>
      <c r="K261" s="43" t="s">
        <v>911</v>
      </c>
      <c r="L261" s="43" t="s">
        <v>65</v>
      </c>
      <c r="N261" s="43" t="s">
        <v>278</v>
      </c>
      <c r="O261" s="43">
        <v>175</v>
      </c>
      <c r="P261" s="43" t="s">
        <v>733</v>
      </c>
      <c r="Q261" s="43" t="s">
        <v>377</v>
      </c>
      <c r="R261" s="43" t="s">
        <v>739</v>
      </c>
      <c r="S261" s="43" t="s">
        <v>383</v>
      </c>
      <c r="T261" s="43">
        <v>10</v>
      </c>
      <c r="U261" s="43">
        <v>-114.9984</v>
      </c>
      <c r="V261" s="28">
        <v>-8.1000000000000004E-5</v>
      </c>
      <c r="W261" s="43" t="s">
        <v>911</v>
      </c>
      <c r="X261" s="43" t="s">
        <v>65</v>
      </c>
    </row>
    <row r="262" spans="2:24" x14ac:dyDescent="0.2">
      <c r="B262" s="43" t="s">
        <v>278</v>
      </c>
      <c r="C262" s="43">
        <v>176</v>
      </c>
      <c r="D262" s="43" t="s">
        <v>740</v>
      </c>
      <c r="E262" s="43" t="s">
        <v>106</v>
      </c>
      <c r="F262" s="43" t="s">
        <v>741</v>
      </c>
      <c r="G262" s="43" t="s">
        <v>381</v>
      </c>
      <c r="H262" s="43">
        <v>60</v>
      </c>
      <c r="I262" s="43">
        <v>77.831000000000003</v>
      </c>
      <c r="J262" s="28">
        <v>9.9999999999999995E-7</v>
      </c>
      <c r="K262" s="43" t="s">
        <v>911</v>
      </c>
      <c r="L262" s="43" t="s">
        <v>65</v>
      </c>
      <c r="N262" s="43" t="s">
        <v>278</v>
      </c>
      <c r="O262" s="43">
        <v>176</v>
      </c>
      <c r="P262" s="43" t="s">
        <v>740</v>
      </c>
      <c r="Q262" s="43" t="s">
        <v>377</v>
      </c>
      <c r="R262" s="43" t="s">
        <v>741</v>
      </c>
      <c r="S262" s="43" t="s">
        <v>381</v>
      </c>
      <c r="T262" s="43">
        <v>10</v>
      </c>
      <c r="U262" s="43">
        <v>77.981200000000001</v>
      </c>
      <c r="V262" s="28">
        <v>9.9999999999999995E-7</v>
      </c>
      <c r="W262" s="43" t="s">
        <v>911</v>
      </c>
      <c r="X262" s="43" t="s">
        <v>65</v>
      </c>
    </row>
    <row r="263" spans="2:24" x14ac:dyDescent="0.2">
      <c r="B263" s="43" t="s">
        <v>278</v>
      </c>
      <c r="C263" s="43">
        <v>176</v>
      </c>
      <c r="D263" s="43" t="s">
        <v>740</v>
      </c>
      <c r="E263" s="43" t="s">
        <v>106</v>
      </c>
      <c r="F263" s="43" t="s">
        <v>742</v>
      </c>
      <c r="G263" s="43" t="s">
        <v>383</v>
      </c>
      <c r="H263" s="43">
        <v>60</v>
      </c>
      <c r="I263" s="43">
        <v>-115.28919999999999</v>
      </c>
      <c r="J263" s="28">
        <v>-6.8999999999999997E-4</v>
      </c>
      <c r="K263" s="43">
        <v>-1E-4</v>
      </c>
      <c r="L263" s="43" t="s">
        <v>376</v>
      </c>
      <c r="N263" s="43" t="s">
        <v>278</v>
      </c>
      <c r="O263" s="43">
        <v>176</v>
      </c>
      <c r="P263" s="43" t="s">
        <v>740</v>
      </c>
      <c r="Q263" s="43" t="s">
        <v>377</v>
      </c>
      <c r="R263" s="43" t="s">
        <v>742</v>
      </c>
      <c r="S263" s="43" t="s">
        <v>383</v>
      </c>
      <c r="T263" s="43">
        <v>10</v>
      </c>
      <c r="U263" s="43">
        <v>-115.2903</v>
      </c>
      <c r="V263" s="28">
        <v>-6.9200000000000002E-4</v>
      </c>
      <c r="W263" s="43">
        <v>-1E-4</v>
      </c>
      <c r="X263" s="43" t="s">
        <v>376</v>
      </c>
    </row>
    <row r="264" spans="2:24" x14ac:dyDescent="0.2">
      <c r="B264" s="43" t="s">
        <v>278</v>
      </c>
      <c r="C264" s="43">
        <v>150</v>
      </c>
      <c r="D264" s="43" t="s">
        <v>743</v>
      </c>
      <c r="E264" s="43" t="s">
        <v>106</v>
      </c>
      <c r="F264" s="43" t="s">
        <v>744</v>
      </c>
      <c r="G264" s="43" t="s">
        <v>381</v>
      </c>
      <c r="H264" s="43">
        <v>60</v>
      </c>
      <c r="I264" s="43">
        <v>-34.025500000000001</v>
      </c>
      <c r="J264" s="28">
        <v>-2.9149999999999998E-7</v>
      </c>
      <c r="K264" s="43" t="s">
        <v>911</v>
      </c>
      <c r="L264" s="43" t="s">
        <v>65</v>
      </c>
      <c r="N264" s="43" t="s">
        <v>278</v>
      </c>
      <c r="O264" s="43">
        <v>150</v>
      </c>
      <c r="P264" s="43" t="s">
        <v>743</v>
      </c>
      <c r="Q264" s="43" t="s">
        <v>377</v>
      </c>
      <c r="R264" s="43" t="s">
        <v>744</v>
      </c>
      <c r="S264" s="43" t="s">
        <v>381</v>
      </c>
      <c r="T264" s="43">
        <v>10</v>
      </c>
      <c r="U264" s="43">
        <v>-34.098199999999999</v>
      </c>
      <c r="V264" s="28">
        <v>-2.9209999999999998E-7</v>
      </c>
      <c r="W264" s="43" t="s">
        <v>911</v>
      </c>
      <c r="X264" s="43" t="s">
        <v>65</v>
      </c>
    </row>
    <row r="265" spans="2:24" x14ac:dyDescent="0.2">
      <c r="B265" s="43" t="s">
        <v>278</v>
      </c>
      <c r="C265" s="43">
        <v>150</v>
      </c>
      <c r="D265" s="43" t="s">
        <v>743</v>
      </c>
      <c r="E265" s="43" t="s">
        <v>106</v>
      </c>
      <c r="F265" s="43" t="s">
        <v>745</v>
      </c>
      <c r="G265" s="43" t="s">
        <v>383</v>
      </c>
      <c r="H265" s="43">
        <v>60</v>
      </c>
      <c r="I265" s="43">
        <v>-34.2605</v>
      </c>
      <c r="J265" s="28">
        <v>-2.9349999999999997E-7</v>
      </c>
      <c r="K265" s="43" t="s">
        <v>911</v>
      </c>
      <c r="L265" s="43" t="s">
        <v>65</v>
      </c>
      <c r="N265" s="43" t="s">
        <v>278</v>
      </c>
      <c r="O265" s="43">
        <v>150</v>
      </c>
      <c r="P265" s="43" t="s">
        <v>743</v>
      </c>
      <c r="Q265" s="43" t="s">
        <v>377</v>
      </c>
      <c r="R265" s="43" t="s">
        <v>745</v>
      </c>
      <c r="S265" s="43" t="s">
        <v>383</v>
      </c>
      <c r="T265" s="43">
        <v>10</v>
      </c>
      <c r="U265" s="43">
        <v>-34.141399999999997</v>
      </c>
      <c r="V265" s="28">
        <v>-2.924E-7</v>
      </c>
      <c r="W265" s="43" t="s">
        <v>911</v>
      </c>
      <c r="X265" s="43" t="s">
        <v>65</v>
      </c>
    </row>
    <row r="266" spans="2:24" x14ac:dyDescent="0.2">
      <c r="B266" s="43" t="s">
        <v>278</v>
      </c>
      <c r="C266" s="43">
        <v>153</v>
      </c>
      <c r="D266" s="43" t="s">
        <v>746</v>
      </c>
      <c r="E266" s="43" t="s">
        <v>106</v>
      </c>
      <c r="F266" s="43" t="s">
        <v>747</v>
      </c>
      <c r="G266" s="43" t="s">
        <v>381</v>
      </c>
      <c r="H266" s="43">
        <v>60</v>
      </c>
      <c r="I266" s="43">
        <v>-73.072299999999998</v>
      </c>
      <c r="J266" s="28">
        <v>-4.8820000000000004E-7</v>
      </c>
      <c r="K266" s="43" t="s">
        <v>911</v>
      </c>
      <c r="L266" s="43" t="s">
        <v>65</v>
      </c>
      <c r="N266" s="43" t="s">
        <v>278</v>
      </c>
      <c r="O266" s="43">
        <v>153</v>
      </c>
      <c r="P266" s="43" t="s">
        <v>746</v>
      </c>
      <c r="Q266" s="43" t="s">
        <v>377</v>
      </c>
      <c r="R266" s="43" t="s">
        <v>747</v>
      </c>
      <c r="S266" s="43" t="s">
        <v>381</v>
      </c>
      <c r="T266" s="43">
        <v>10</v>
      </c>
      <c r="U266" s="43">
        <v>-73.225999999999999</v>
      </c>
      <c r="V266" s="28">
        <v>-4.8920000000000001E-7</v>
      </c>
      <c r="W266" s="43" t="s">
        <v>911</v>
      </c>
      <c r="X266" s="43" t="s">
        <v>65</v>
      </c>
    </row>
    <row r="267" spans="2:24" x14ac:dyDescent="0.2">
      <c r="B267" s="43" t="s">
        <v>278</v>
      </c>
      <c r="C267" s="43">
        <v>153</v>
      </c>
      <c r="D267" s="43" t="s">
        <v>746</v>
      </c>
      <c r="E267" s="43" t="s">
        <v>106</v>
      </c>
      <c r="F267" s="43" t="s">
        <v>748</v>
      </c>
      <c r="G267" s="43" t="s">
        <v>383</v>
      </c>
      <c r="H267" s="43">
        <v>60</v>
      </c>
      <c r="I267" s="43">
        <v>-73.229100000000003</v>
      </c>
      <c r="J267" s="28">
        <v>-4.8930000000000002E-7</v>
      </c>
      <c r="K267" s="43" t="s">
        <v>911</v>
      </c>
      <c r="L267" s="43" t="s">
        <v>65</v>
      </c>
      <c r="N267" s="43" t="s">
        <v>278</v>
      </c>
      <c r="O267" s="43">
        <v>153</v>
      </c>
      <c r="P267" s="43" t="s">
        <v>746</v>
      </c>
      <c r="Q267" s="43" t="s">
        <v>377</v>
      </c>
      <c r="R267" s="43" t="s">
        <v>748</v>
      </c>
      <c r="S267" s="43" t="s">
        <v>383</v>
      </c>
      <c r="T267" s="43">
        <v>10</v>
      </c>
      <c r="U267" s="43">
        <v>-73.104399999999998</v>
      </c>
      <c r="V267" s="28">
        <v>-4.8839999999999995E-7</v>
      </c>
      <c r="W267" s="43" t="s">
        <v>911</v>
      </c>
      <c r="X267" s="43" t="s">
        <v>65</v>
      </c>
    </row>
    <row r="268" spans="2:24" x14ac:dyDescent="0.2">
      <c r="B268" s="43" t="s">
        <v>278</v>
      </c>
      <c r="C268" s="43">
        <v>156</v>
      </c>
      <c r="D268" s="43" t="s">
        <v>749</v>
      </c>
      <c r="E268" s="43" t="s">
        <v>106</v>
      </c>
      <c r="F268" s="43" t="s">
        <v>750</v>
      </c>
      <c r="G268" s="43" t="s">
        <v>381</v>
      </c>
      <c r="H268" s="43">
        <v>60</v>
      </c>
      <c r="I268" s="43">
        <v>-57.868899999999996</v>
      </c>
      <c r="J268" s="28">
        <v>-3.9420000000000002E-7</v>
      </c>
      <c r="K268" s="43" t="s">
        <v>911</v>
      </c>
      <c r="L268" s="43" t="s">
        <v>65</v>
      </c>
      <c r="N268" s="43" t="s">
        <v>278</v>
      </c>
      <c r="O268" s="43">
        <v>156</v>
      </c>
      <c r="P268" s="43" t="s">
        <v>749</v>
      </c>
      <c r="Q268" s="43" t="s">
        <v>377</v>
      </c>
      <c r="R268" s="43" t="s">
        <v>750</v>
      </c>
      <c r="S268" s="43" t="s">
        <v>381</v>
      </c>
      <c r="T268" s="43">
        <v>10</v>
      </c>
      <c r="U268" s="43">
        <v>-58.020600000000002</v>
      </c>
      <c r="V268" s="28">
        <v>-3.9519999999999999E-7</v>
      </c>
      <c r="W268" s="43" t="s">
        <v>911</v>
      </c>
      <c r="X268" s="43" t="s">
        <v>65</v>
      </c>
    </row>
    <row r="269" spans="2:24" x14ac:dyDescent="0.2">
      <c r="B269" s="43" t="s">
        <v>278</v>
      </c>
      <c r="C269" s="43">
        <v>156</v>
      </c>
      <c r="D269" s="43" t="s">
        <v>749</v>
      </c>
      <c r="E269" s="43" t="s">
        <v>106</v>
      </c>
      <c r="F269" s="43" t="s">
        <v>751</v>
      </c>
      <c r="G269" s="43" t="s">
        <v>383</v>
      </c>
      <c r="H269" s="43">
        <v>60</v>
      </c>
      <c r="I269" s="43">
        <v>-57.884700000000002</v>
      </c>
      <c r="J269" s="28">
        <v>-3.9429999999999998E-7</v>
      </c>
      <c r="K269" s="43" t="s">
        <v>911</v>
      </c>
      <c r="L269" s="43" t="s">
        <v>65</v>
      </c>
      <c r="N269" s="43" t="s">
        <v>278</v>
      </c>
      <c r="O269" s="43">
        <v>156</v>
      </c>
      <c r="P269" s="43" t="s">
        <v>749</v>
      </c>
      <c r="Q269" s="43" t="s">
        <v>377</v>
      </c>
      <c r="R269" s="43" t="s">
        <v>751</v>
      </c>
      <c r="S269" s="43" t="s">
        <v>383</v>
      </c>
      <c r="T269" s="43">
        <v>10</v>
      </c>
      <c r="U269" s="43">
        <v>-57.721600000000002</v>
      </c>
      <c r="V269" s="28">
        <v>-3.932E-7</v>
      </c>
      <c r="W269" s="43" t="s">
        <v>911</v>
      </c>
      <c r="X269" s="43" t="s">
        <v>65</v>
      </c>
    </row>
    <row r="270" spans="2:24" x14ac:dyDescent="0.2">
      <c r="B270" s="43" t="s">
        <v>278</v>
      </c>
      <c r="C270" s="43">
        <v>159</v>
      </c>
      <c r="D270" s="43" t="s">
        <v>752</v>
      </c>
      <c r="E270" s="43" t="s">
        <v>106</v>
      </c>
      <c r="F270" s="43" t="s">
        <v>753</v>
      </c>
      <c r="G270" s="43" t="s">
        <v>381</v>
      </c>
      <c r="H270" s="43">
        <v>60</v>
      </c>
      <c r="I270" s="43">
        <v>-56.196800000000003</v>
      </c>
      <c r="J270" s="28">
        <v>-3.8280000000000001E-7</v>
      </c>
      <c r="K270" s="43" t="s">
        <v>911</v>
      </c>
      <c r="L270" s="43" t="s">
        <v>65</v>
      </c>
      <c r="N270" s="43" t="s">
        <v>278</v>
      </c>
      <c r="O270" s="43">
        <v>159</v>
      </c>
      <c r="P270" s="43" t="s">
        <v>752</v>
      </c>
      <c r="Q270" s="43" t="s">
        <v>377</v>
      </c>
      <c r="R270" s="43" t="s">
        <v>753</v>
      </c>
      <c r="S270" s="43" t="s">
        <v>381</v>
      </c>
      <c r="T270" s="43">
        <v>10</v>
      </c>
      <c r="U270" s="43">
        <v>-56.372100000000003</v>
      </c>
      <c r="V270" s="28">
        <v>-3.84E-7</v>
      </c>
      <c r="W270" s="43" t="s">
        <v>911</v>
      </c>
      <c r="X270" s="43" t="s">
        <v>65</v>
      </c>
    </row>
    <row r="271" spans="2:24" x14ac:dyDescent="0.2">
      <c r="B271" s="43" t="s">
        <v>278</v>
      </c>
      <c r="C271" s="43">
        <v>159</v>
      </c>
      <c r="D271" s="43" t="s">
        <v>752</v>
      </c>
      <c r="E271" s="43" t="s">
        <v>106</v>
      </c>
      <c r="F271" s="43" t="s">
        <v>754</v>
      </c>
      <c r="G271" s="43" t="s">
        <v>383</v>
      </c>
      <c r="H271" s="43">
        <v>60</v>
      </c>
      <c r="I271" s="43">
        <v>-56.073500000000003</v>
      </c>
      <c r="J271" s="28">
        <v>-3.819E-7</v>
      </c>
      <c r="K271" s="43" t="s">
        <v>911</v>
      </c>
      <c r="L271" s="43" t="s">
        <v>65</v>
      </c>
      <c r="N271" s="43" t="s">
        <v>278</v>
      </c>
      <c r="O271" s="43">
        <v>159</v>
      </c>
      <c r="P271" s="43" t="s">
        <v>752</v>
      </c>
      <c r="Q271" s="43" t="s">
        <v>377</v>
      </c>
      <c r="R271" s="43" t="s">
        <v>754</v>
      </c>
      <c r="S271" s="43" t="s">
        <v>383</v>
      </c>
      <c r="T271" s="43">
        <v>10</v>
      </c>
      <c r="U271" s="43">
        <v>-55.891199999999998</v>
      </c>
      <c r="V271" s="28">
        <v>-3.8070000000000001E-7</v>
      </c>
      <c r="W271" s="43" t="s">
        <v>911</v>
      </c>
      <c r="X271" s="43" t="s">
        <v>65</v>
      </c>
    </row>
    <row r="272" spans="2:24" x14ac:dyDescent="0.2">
      <c r="B272" s="43" t="s">
        <v>278</v>
      </c>
      <c r="C272" s="43">
        <v>162</v>
      </c>
      <c r="D272" s="43" t="s">
        <v>755</v>
      </c>
      <c r="E272" s="43" t="s">
        <v>106</v>
      </c>
      <c r="F272" s="43" t="s">
        <v>756</v>
      </c>
      <c r="G272" s="43" t="s">
        <v>381</v>
      </c>
      <c r="H272" s="43">
        <v>60</v>
      </c>
      <c r="I272" s="43">
        <v>-73.621300000000005</v>
      </c>
      <c r="J272" s="28">
        <v>-4.919E-7</v>
      </c>
      <c r="K272" s="43" t="s">
        <v>911</v>
      </c>
      <c r="L272" s="43" t="s">
        <v>65</v>
      </c>
      <c r="N272" s="43" t="s">
        <v>278</v>
      </c>
      <c r="O272" s="43">
        <v>162</v>
      </c>
      <c r="P272" s="43" t="s">
        <v>755</v>
      </c>
      <c r="Q272" s="43" t="s">
        <v>377</v>
      </c>
      <c r="R272" s="43" t="s">
        <v>756</v>
      </c>
      <c r="S272" s="43" t="s">
        <v>381</v>
      </c>
      <c r="T272" s="43">
        <v>10</v>
      </c>
      <c r="U272" s="43">
        <v>-73.829300000000003</v>
      </c>
      <c r="V272" s="28">
        <v>-4.933E-7</v>
      </c>
      <c r="W272" s="43" t="s">
        <v>911</v>
      </c>
      <c r="X272" s="43" t="s">
        <v>65</v>
      </c>
    </row>
    <row r="273" spans="2:24" x14ac:dyDescent="0.2">
      <c r="B273" s="43" t="s">
        <v>278</v>
      </c>
      <c r="C273" s="43">
        <v>162</v>
      </c>
      <c r="D273" s="43" t="s">
        <v>755</v>
      </c>
      <c r="E273" s="43" t="s">
        <v>106</v>
      </c>
      <c r="F273" s="43" t="s">
        <v>757</v>
      </c>
      <c r="G273" s="43" t="s">
        <v>383</v>
      </c>
      <c r="H273" s="43">
        <v>60</v>
      </c>
      <c r="I273" s="43">
        <v>-73.345399999999998</v>
      </c>
      <c r="J273" s="28">
        <v>-4.8999999999999997E-7</v>
      </c>
      <c r="K273" s="43" t="s">
        <v>911</v>
      </c>
      <c r="L273" s="43" t="s">
        <v>65</v>
      </c>
      <c r="N273" s="43" t="s">
        <v>278</v>
      </c>
      <c r="O273" s="43">
        <v>162</v>
      </c>
      <c r="P273" s="43" t="s">
        <v>755</v>
      </c>
      <c r="Q273" s="43" t="s">
        <v>377</v>
      </c>
      <c r="R273" s="43" t="s">
        <v>757</v>
      </c>
      <c r="S273" s="43" t="s">
        <v>383</v>
      </c>
      <c r="T273" s="43">
        <v>10</v>
      </c>
      <c r="U273" s="43">
        <v>-73.167900000000003</v>
      </c>
      <c r="V273" s="28">
        <v>-4.8889999999999999E-7</v>
      </c>
      <c r="W273" s="43" t="s">
        <v>911</v>
      </c>
      <c r="X273" s="43" t="s">
        <v>65</v>
      </c>
    </row>
    <row r="274" spans="2:24" x14ac:dyDescent="0.2">
      <c r="B274" s="43" t="s">
        <v>278</v>
      </c>
      <c r="C274" s="43">
        <v>165</v>
      </c>
      <c r="D274" s="43" t="s">
        <v>758</v>
      </c>
      <c r="E274" s="43" t="s">
        <v>106</v>
      </c>
      <c r="F274" s="43" t="s">
        <v>759</v>
      </c>
      <c r="G274" s="43" t="s">
        <v>381</v>
      </c>
      <c r="H274" s="43">
        <v>60</v>
      </c>
      <c r="I274" s="43">
        <v>-52.085000000000001</v>
      </c>
      <c r="J274" s="28">
        <v>-4.461E-7</v>
      </c>
      <c r="K274" s="43" t="s">
        <v>911</v>
      </c>
      <c r="L274" s="43" t="s">
        <v>65</v>
      </c>
      <c r="N274" s="43" t="s">
        <v>278</v>
      </c>
      <c r="O274" s="43">
        <v>165</v>
      </c>
      <c r="P274" s="43" t="s">
        <v>758</v>
      </c>
      <c r="Q274" s="43" t="s">
        <v>377</v>
      </c>
      <c r="R274" s="43" t="s">
        <v>759</v>
      </c>
      <c r="S274" s="43" t="s">
        <v>381</v>
      </c>
      <c r="T274" s="43">
        <v>10</v>
      </c>
      <c r="U274" s="43">
        <v>-52.27</v>
      </c>
      <c r="V274" s="28">
        <v>-4.4770000000000002E-7</v>
      </c>
      <c r="W274" s="43" t="s">
        <v>911</v>
      </c>
      <c r="X274" s="43" t="s">
        <v>65</v>
      </c>
    </row>
    <row r="275" spans="2:24" x14ac:dyDescent="0.2">
      <c r="B275" s="43" t="s">
        <v>278</v>
      </c>
      <c r="C275" s="43">
        <v>165</v>
      </c>
      <c r="D275" s="43" t="s">
        <v>758</v>
      </c>
      <c r="E275" s="43" t="s">
        <v>106</v>
      </c>
      <c r="F275" s="43" t="s">
        <v>760</v>
      </c>
      <c r="G275" s="43" t="s">
        <v>383</v>
      </c>
      <c r="H275" s="43">
        <v>60</v>
      </c>
      <c r="I275" s="43">
        <v>-51.760100000000001</v>
      </c>
      <c r="J275" s="28">
        <v>-4.4340000000000001E-7</v>
      </c>
      <c r="K275" s="43" t="s">
        <v>911</v>
      </c>
      <c r="L275" s="43" t="s">
        <v>65</v>
      </c>
      <c r="N275" s="43" t="s">
        <v>278</v>
      </c>
      <c r="O275" s="43">
        <v>165</v>
      </c>
      <c r="P275" s="43" t="s">
        <v>758</v>
      </c>
      <c r="Q275" s="43" t="s">
        <v>377</v>
      </c>
      <c r="R275" s="43" t="s">
        <v>760</v>
      </c>
      <c r="S275" s="43" t="s">
        <v>383</v>
      </c>
      <c r="T275" s="43">
        <v>10</v>
      </c>
      <c r="U275" s="43">
        <v>-51.606400000000001</v>
      </c>
      <c r="V275" s="28">
        <v>-4.4200000000000001E-7</v>
      </c>
      <c r="W275" s="43" t="s">
        <v>911</v>
      </c>
      <c r="X275" s="43" t="s">
        <v>65</v>
      </c>
    </row>
    <row r="276" spans="2:24" x14ac:dyDescent="0.2">
      <c r="B276" s="43" t="s">
        <v>278</v>
      </c>
      <c r="C276" s="43">
        <v>177</v>
      </c>
      <c r="D276" s="43" t="s">
        <v>761</v>
      </c>
      <c r="E276" s="43" t="s">
        <v>106</v>
      </c>
      <c r="F276" s="43" t="s">
        <v>762</v>
      </c>
      <c r="G276" s="43" t="s">
        <v>381</v>
      </c>
      <c r="H276" s="43">
        <v>60</v>
      </c>
      <c r="I276" s="43">
        <v>82.701800000000006</v>
      </c>
      <c r="J276" s="28">
        <v>9.9999999999999995E-7</v>
      </c>
      <c r="K276" s="43" t="s">
        <v>911</v>
      </c>
      <c r="L276" s="43" t="s">
        <v>65</v>
      </c>
      <c r="N276" s="43" t="s">
        <v>278</v>
      </c>
      <c r="O276" s="43">
        <v>177</v>
      </c>
      <c r="P276" s="43" t="s">
        <v>761</v>
      </c>
      <c r="Q276" s="43" t="s">
        <v>377</v>
      </c>
      <c r="R276" s="43" t="s">
        <v>762</v>
      </c>
      <c r="S276" s="43" t="s">
        <v>381</v>
      </c>
      <c r="T276" s="43">
        <v>10</v>
      </c>
      <c r="U276" s="43">
        <v>82.969899999999996</v>
      </c>
      <c r="V276" s="28">
        <v>9.9999999999999995E-7</v>
      </c>
      <c r="W276" s="43" t="s">
        <v>911</v>
      </c>
      <c r="X276" s="43" t="s">
        <v>65</v>
      </c>
    </row>
    <row r="277" spans="2:24" x14ac:dyDescent="0.2">
      <c r="B277" s="43" t="s">
        <v>278</v>
      </c>
      <c r="C277" s="43">
        <v>177</v>
      </c>
      <c r="D277" s="43" t="s">
        <v>761</v>
      </c>
      <c r="E277" s="43" t="s">
        <v>106</v>
      </c>
      <c r="F277" s="43" t="s">
        <v>763</v>
      </c>
      <c r="G277" s="43" t="s">
        <v>383</v>
      </c>
      <c r="H277" s="43">
        <v>60</v>
      </c>
      <c r="I277" s="43">
        <v>-115.04640000000001</v>
      </c>
      <c r="J277" s="28">
        <v>-1.8200000000000001E-4</v>
      </c>
      <c r="K277" s="43">
        <v>-1E-4</v>
      </c>
      <c r="L277" s="43" t="s">
        <v>376</v>
      </c>
      <c r="N277" s="43" t="s">
        <v>278</v>
      </c>
      <c r="O277" s="43">
        <v>177</v>
      </c>
      <c r="P277" s="43" t="s">
        <v>761</v>
      </c>
      <c r="Q277" s="43" t="s">
        <v>377</v>
      </c>
      <c r="R277" s="43" t="s">
        <v>763</v>
      </c>
      <c r="S277" s="43" t="s">
        <v>383</v>
      </c>
      <c r="T277" s="43">
        <v>10</v>
      </c>
      <c r="U277" s="43">
        <v>-115.0515</v>
      </c>
      <c r="V277" s="28">
        <v>-1.92E-4</v>
      </c>
      <c r="W277" s="43">
        <v>-1E-4</v>
      </c>
      <c r="X277" s="43" t="s">
        <v>376</v>
      </c>
    </row>
    <row r="278" spans="2:24" x14ac:dyDescent="0.2">
      <c r="B278" s="43" t="s">
        <v>278</v>
      </c>
      <c r="C278" s="43">
        <v>178</v>
      </c>
      <c r="D278" s="43" t="s">
        <v>764</v>
      </c>
      <c r="E278" s="43" t="s">
        <v>106</v>
      </c>
      <c r="F278" s="43" t="s">
        <v>765</v>
      </c>
      <c r="G278" s="43" t="s">
        <v>381</v>
      </c>
      <c r="H278" s="43">
        <v>60</v>
      </c>
      <c r="I278" s="43">
        <v>76.159899999999993</v>
      </c>
      <c r="J278" s="28">
        <v>9.9999999999999995E-7</v>
      </c>
      <c r="K278" s="43" t="s">
        <v>911</v>
      </c>
      <c r="L278" s="43" t="s">
        <v>65</v>
      </c>
      <c r="N278" s="43" t="s">
        <v>278</v>
      </c>
      <c r="O278" s="43">
        <v>178</v>
      </c>
      <c r="P278" s="43" t="s">
        <v>764</v>
      </c>
      <c r="Q278" s="43" t="s">
        <v>377</v>
      </c>
      <c r="R278" s="43" t="s">
        <v>765</v>
      </c>
      <c r="S278" s="43" t="s">
        <v>381</v>
      </c>
      <c r="T278" s="43">
        <v>10</v>
      </c>
      <c r="U278" s="43">
        <v>76.284199999999998</v>
      </c>
      <c r="V278" s="28">
        <v>9.9999999999999995E-7</v>
      </c>
      <c r="W278" s="43" t="s">
        <v>911</v>
      </c>
      <c r="X278" s="43" t="s">
        <v>65</v>
      </c>
    </row>
    <row r="279" spans="2:24" x14ac:dyDescent="0.2">
      <c r="B279" s="43" t="s">
        <v>278</v>
      </c>
      <c r="C279" s="43">
        <v>178</v>
      </c>
      <c r="D279" s="43" t="s">
        <v>764</v>
      </c>
      <c r="E279" s="43" t="s">
        <v>106</v>
      </c>
      <c r="F279" s="43" t="s">
        <v>766</v>
      </c>
      <c r="G279" s="43" t="s">
        <v>383</v>
      </c>
      <c r="H279" s="43">
        <v>60</v>
      </c>
      <c r="I279" s="43">
        <v>-115.1491</v>
      </c>
      <c r="J279" s="28">
        <v>-3.97E-4</v>
      </c>
      <c r="K279" s="43">
        <v>-1E-4</v>
      </c>
      <c r="L279" s="43" t="s">
        <v>376</v>
      </c>
      <c r="N279" s="43" t="s">
        <v>278</v>
      </c>
      <c r="O279" s="43">
        <v>178</v>
      </c>
      <c r="P279" s="43" t="s">
        <v>764</v>
      </c>
      <c r="Q279" s="43" t="s">
        <v>377</v>
      </c>
      <c r="R279" s="43" t="s">
        <v>766</v>
      </c>
      <c r="S279" s="43" t="s">
        <v>383</v>
      </c>
      <c r="T279" s="43">
        <v>10</v>
      </c>
      <c r="U279" s="43">
        <v>-115.1519</v>
      </c>
      <c r="V279" s="28">
        <v>-4.0299999999999998E-4</v>
      </c>
      <c r="W279" s="43">
        <v>-1E-4</v>
      </c>
      <c r="X279" s="43" t="s">
        <v>376</v>
      </c>
    </row>
    <row r="280" spans="2:24" x14ac:dyDescent="0.2">
      <c r="B280" s="43" t="s">
        <v>278</v>
      </c>
      <c r="C280" s="43">
        <v>179</v>
      </c>
      <c r="D280" s="43" t="s">
        <v>764</v>
      </c>
      <c r="E280" s="43" t="s">
        <v>106</v>
      </c>
      <c r="F280" s="43" t="s">
        <v>767</v>
      </c>
      <c r="G280" s="43" t="s">
        <v>381</v>
      </c>
      <c r="H280" s="43">
        <v>60</v>
      </c>
      <c r="I280" s="43">
        <v>63.133499999999998</v>
      </c>
      <c r="J280" s="28">
        <v>4.9829999999999996E-7</v>
      </c>
      <c r="K280" s="43" t="s">
        <v>911</v>
      </c>
      <c r="L280" s="43" t="s">
        <v>65</v>
      </c>
      <c r="N280" s="43" t="s">
        <v>278</v>
      </c>
      <c r="O280" s="43">
        <v>179</v>
      </c>
      <c r="P280" s="43" t="s">
        <v>764</v>
      </c>
      <c r="Q280" s="43" t="s">
        <v>377</v>
      </c>
      <c r="R280" s="43" t="s">
        <v>767</v>
      </c>
      <c r="S280" s="43" t="s">
        <v>381</v>
      </c>
      <c r="T280" s="43">
        <v>10</v>
      </c>
      <c r="U280" s="43">
        <v>63.354700000000001</v>
      </c>
      <c r="V280" s="28">
        <v>9.9999999999999995E-7</v>
      </c>
      <c r="W280" s="43" t="s">
        <v>911</v>
      </c>
      <c r="X280" s="43" t="s">
        <v>65</v>
      </c>
    </row>
    <row r="281" spans="2:24" x14ac:dyDescent="0.2">
      <c r="B281" s="43" t="s">
        <v>278</v>
      </c>
      <c r="C281" s="43">
        <v>179</v>
      </c>
      <c r="D281" s="43" t="s">
        <v>764</v>
      </c>
      <c r="E281" s="43" t="s">
        <v>106</v>
      </c>
      <c r="F281" s="43" t="s">
        <v>768</v>
      </c>
      <c r="G281" s="43" t="s">
        <v>383</v>
      </c>
      <c r="H281" s="43">
        <v>60</v>
      </c>
      <c r="I281" s="43">
        <v>-115.05670000000001</v>
      </c>
      <c r="J281" s="28">
        <v>-2.03E-4</v>
      </c>
      <c r="K281" s="43">
        <v>-1E-4</v>
      </c>
      <c r="L281" s="43" t="s">
        <v>376</v>
      </c>
      <c r="N281" s="43" t="s">
        <v>278</v>
      </c>
      <c r="O281" s="43">
        <v>179</v>
      </c>
      <c r="P281" s="43" t="s">
        <v>764</v>
      </c>
      <c r="Q281" s="43" t="s">
        <v>377</v>
      </c>
      <c r="R281" s="43" t="s">
        <v>768</v>
      </c>
      <c r="S281" s="43" t="s">
        <v>383</v>
      </c>
      <c r="T281" s="43">
        <v>10</v>
      </c>
      <c r="U281" s="43">
        <v>-115.0599</v>
      </c>
      <c r="V281" s="28">
        <v>-2.1000000000000001E-4</v>
      </c>
      <c r="W281" s="43">
        <v>-1E-4</v>
      </c>
      <c r="X281" s="43" t="s">
        <v>376</v>
      </c>
    </row>
    <row r="282" spans="2:24" x14ac:dyDescent="0.2">
      <c r="B282" s="43" t="s">
        <v>278</v>
      </c>
      <c r="C282" s="43">
        <v>180</v>
      </c>
      <c r="D282" s="43" t="s">
        <v>764</v>
      </c>
      <c r="E282" s="43" t="s">
        <v>106</v>
      </c>
      <c r="F282" s="43" t="s">
        <v>769</v>
      </c>
      <c r="G282" s="43" t="s">
        <v>381</v>
      </c>
      <c r="H282" s="43">
        <v>60</v>
      </c>
      <c r="I282" s="43">
        <v>71.895799999999994</v>
      </c>
      <c r="J282" s="28">
        <v>9.9999999999999995E-7</v>
      </c>
      <c r="K282" s="43" t="s">
        <v>911</v>
      </c>
      <c r="L282" s="43" t="s">
        <v>65</v>
      </c>
      <c r="N282" s="43" t="s">
        <v>278</v>
      </c>
      <c r="O282" s="43">
        <v>180</v>
      </c>
      <c r="P282" s="43" t="s">
        <v>764</v>
      </c>
      <c r="Q282" s="43" t="s">
        <v>377</v>
      </c>
      <c r="R282" s="43" t="s">
        <v>769</v>
      </c>
      <c r="S282" s="43" t="s">
        <v>381</v>
      </c>
      <c r="T282" s="43">
        <v>10</v>
      </c>
      <c r="U282" s="43">
        <v>72.196899999999999</v>
      </c>
      <c r="V282" s="28">
        <v>9.9999999999999995E-7</v>
      </c>
      <c r="W282" s="43" t="s">
        <v>911</v>
      </c>
      <c r="X282" s="43" t="s">
        <v>65</v>
      </c>
    </row>
    <row r="283" spans="2:24" x14ac:dyDescent="0.2">
      <c r="B283" s="43" t="s">
        <v>278</v>
      </c>
      <c r="C283" s="43">
        <v>180</v>
      </c>
      <c r="D283" s="43" t="s">
        <v>764</v>
      </c>
      <c r="E283" s="43" t="s">
        <v>106</v>
      </c>
      <c r="F283" s="43" t="s">
        <v>770</v>
      </c>
      <c r="G283" s="43" t="s">
        <v>383</v>
      </c>
      <c r="H283" s="43">
        <v>60</v>
      </c>
      <c r="I283" s="43">
        <v>-114.9944</v>
      </c>
      <c r="J283" s="28">
        <v>-7.2999999999999999E-5</v>
      </c>
      <c r="K283" s="43" t="s">
        <v>911</v>
      </c>
      <c r="L283" s="43" t="s">
        <v>65</v>
      </c>
      <c r="N283" s="43" t="s">
        <v>278</v>
      </c>
      <c r="O283" s="43">
        <v>180</v>
      </c>
      <c r="P283" s="43" t="s">
        <v>764</v>
      </c>
      <c r="Q283" s="43" t="s">
        <v>377</v>
      </c>
      <c r="R283" s="43" t="s">
        <v>770</v>
      </c>
      <c r="S283" s="43" t="s">
        <v>383</v>
      </c>
      <c r="T283" s="43">
        <v>10</v>
      </c>
      <c r="U283" s="43">
        <v>-114.9997</v>
      </c>
      <c r="V283" s="28">
        <v>-8.3999999999999995E-5</v>
      </c>
      <c r="W283" s="43" t="s">
        <v>911</v>
      </c>
      <c r="X283" s="43" t="s">
        <v>65</v>
      </c>
    </row>
    <row r="284" spans="2:24" x14ac:dyDescent="0.2">
      <c r="B284" s="43" t="s">
        <v>278</v>
      </c>
      <c r="C284" s="43">
        <v>181</v>
      </c>
      <c r="D284" s="43" t="s">
        <v>771</v>
      </c>
      <c r="E284" s="43" t="s">
        <v>106</v>
      </c>
      <c r="F284" s="43" t="s">
        <v>772</v>
      </c>
      <c r="G284" s="43" t="s">
        <v>381</v>
      </c>
      <c r="H284" s="43">
        <v>60</v>
      </c>
      <c r="I284" s="43">
        <v>77.907300000000006</v>
      </c>
      <c r="J284" s="28">
        <v>9.9999999999999995E-7</v>
      </c>
      <c r="K284" s="43" t="s">
        <v>911</v>
      </c>
      <c r="L284" s="43" t="s">
        <v>65</v>
      </c>
      <c r="N284" s="43" t="s">
        <v>278</v>
      </c>
      <c r="O284" s="43">
        <v>181</v>
      </c>
      <c r="P284" s="43" t="s">
        <v>771</v>
      </c>
      <c r="Q284" s="43" t="s">
        <v>377</v>
      </c>
      <c r="R284" s="43" t="s">
        <v>772</v>
      </c>
      <c r="S284" s="43" t="s">
        <v>381</v>
      </c>
      <c r="T284" s="43">
        <v>10</v>
      </c>
      <c r="U284" s="43">
        <v>78.081800000000001</v>
      </c>
      <c r="V284" s="28">
        <v>9.9999999999999995E-7</v>
      </c>
      <c r="W284" s="43" t="s">
        <v>911</v>
      </c>
      <c r="X284" s="43" t="s">
        <v>65</v>
      </c>
    </row>
    <row r="285" spans="2:24" x14ac:dyDescent="0.2">
      <c r="B285" s="43" t="s">
        <v>278</v>
      </c>
      <c r="C285" s="43">
        <v>181</v>
      </c>
      <c r="D285" s="43" t="s">
        <v>771</v>
      </c>
      <c r="E285" s="43" t="s">
        <v>106</v>
      </c>
      <c r="F285" s="43" t="s">
        <v>773</v>
      </c>
      <c r="G285" s="43" t="s">
        <v>383</v>
      </c>
      <c r="H285" s="43">
        <v>60</v>
      </c>
      <c r="I285" s="43">
        <v>-115.2907</v>
      </c>
      <c r="J285" s="28">
        <v>-6.9300000000000004E-4</v>
      </c>
      <c r="K285" s="43">
        <v>-1E-4</v>
      </c>
      <c r="L285" s="43" t="s">
        <v>376</v>
      </c>
      <c r="N285" s="43" t="s">
        <v>278</v>
      </c>
      <c r="O285" s="43">
        <v>181</v>
      </c>
      <c r="P285" s="43" t="s">
        <v>771</v>
      </c>
      <c r="Q285" s="43" t="s">
        <v>377</v>
      </c>
      <c r="R285" s="43" t="s">
        <v>773</v>
      </c>
      <c r="S285" s="43" t="s">
        <v>383</v>
      </c>
      <c r="T285" s="43">
        <v>10</v>
      </c>
      <c r="U285" s="43">
        <v>-115.2902</v>
      </c>
      <c r="V285" s="28">
        <v>-6.9200000000000002E-4</v>
      </c>
      <c r="W285" s="43">
        <v>-1E-4</v>
      </c>
      <c r="X285" s="43" t="s">
        <v>376</v>
      </c>
    </row>
    <row r="286" spans="2:24" x14ac:dyDescent="0.2">
      <c r="B286" s="43" t="s">
        <v>278</v>
      </c>
      <c r="C286" s="43">
        <v>151</v>
      </c>
      <c r="D286" s="43" t="s">
        <v>774</v>
      </c>
      <c r="E286" s="43" t="s">
        <v>106</v>
      </c>
      <c r="F286" s="43" t="s">
        <v>775</v>
      </c>
      <c r="G286" s="43" t="s">
        <v>381</v>
      </c>
      <c r="H286" s="43">
        <v>60</v>
      </c>
      <c r="I286" s="43">
        <v>-36.727499999999999</v>
      </c>
      <c r="J286" s="28">
        <v>-3.2650000000000002E-7</v>
      </c>
      <c r="K286" s="43" t="s">
        <v>911</v>
      </c>
      <c r="L286" s="43" t="s">
        <v>65</v>
      </c>
      <c r="N286" s="43" t="s">
        <v>278</v>
      </c>
      <c r="O286" s="43">
        <v>151</v>
      </c>
      <c r="P286" s="43" t="s">
        <v>774</v>
      </c>
      <c r="Q286" s="43" t="s">
        <v>377</v>
      </c>
      <c r="R286" s="43" t="s">
        <v>775</v>
      </c>
      <c r="S286" s="43" t="s">
        <v>381</v>
      </c>
      <c r="T286" s="43">
        <v>10</v>
      </c>
      <c r="U286" s="43">
        <v>-36.791400000000003</v>
      </c>
      <c r="V286" s="28">
        <v>-3.27E-7</v>
      </c>
      <c r="W286" s="43" t="s">
        <v>911</v>
      </c>
      <c r="X286" s="43" t="s">
        <v>65</v>
      </c>
    </row>
    <row r="287" spans="2:24" x14ac:dyDescent="0.2">
      <c r="B287" s="43" t="s">
        <v>278</v>
      </c>
      <c r="C287" s="43">
        <v>151</v>
      </c>
      <c r="D287" s="43" t="s">
        <v>774</v>
      </c>
      <c r="E287" s="43" t="s">
        <v>106</v>
      </c>
      <c r="F287" s="43" t="s">
        <v>776</v>
      </c>
      <c r="G287" s="43" t="s">
        <v>383</v>
      </c>
      <c r="H287" s="43">
        <v>60</v>
      </c>
      <c r="I287" s="43">
        <v>-39.082500000000003</v>
      </c>
      <c r="J287" s="28">
        <v>-3.474E-7</v>
      </c>
      <c r="K287" s="43" t="s">
        <v>911</v>
      </c>
      <c r="L287" s="43" t="s">
        <v>65</v>
      </c>
      <c r="N287" s="43" t="s">
        <v>278</v>
      </c>
      <c r="O287" s="43">
        <v>151</v>
      </c>
      <c r="P287" s="43" t="s">
        <v>774</v>
      </c>
      <c r="Q287" s="43" t="s">
        <v>377</v>
      </c>
      <c r="R287" s="43" t="s">
        <v>776</v>
      </c>
      <c r="S287" s="43" t="s">
        <v>383</v>
      </c>
      <c r="T287" s="43">
        <v>10</v>
      </c>
      <c r="U287" s="43">
        <v>-38.980899999999998</v>
      </c>
      <c r="V287" s="28">
        <v>-3.4649999999999999E-7</v>
      </c>
      <c r="W287" s="43" t="s">
        <v>911</v>
      </c>
      <c r="X287" s="43" t="s">
        <v>65</v>
      </c>
    </row>
    <row r="288" spans="2:24" x14ac:dyDescent="0.2">
      <c r="B288" s="43" t="s">
        <v>278</v>
      </c>
      <c r="C288" s="43">
        <v>154</v>
      </c>
      <c r="D288" s="43" t="s">
        <v>777</v>
      </c>
      <c r="E288" s="43" t="s">
        <v>106</v>
      </c>
      <c r="F288" s="43" t="s">
        <v>778</v>
      </c>
      <c r="G288" s="43" t="s">
        <v>381</v>
      </c>
      <c r="H288" s="43">
        <v>60</v>
      </c>
      <c r="I288" s="43">
        <v>-73.052700000000002</v>
      </c>
      <c r="J288" s="28">
        <v>-4.9259999999999995E-7</v>
      </c>
      <c r="K288" s="43" t="s">
        <v>911</v>
      </c>
      <c r="L288" s="43" t="s">
        <v>65</v>
      </c>
      <c r="N288" s="43" t="s">
        <v>278</v>
      </c>
      <c r="O288" s="43">
        <v>154</v>
      </c>
      <c r="P288" s="43" t="s">
        <v>777</v>
      </c>
      <c r="Q288" s="43" t="s">
        <v>377</v>
      </c>
      <c r="R288" s="43" t="s">
        <v>778</v>
      </c>
      <c r="S288" s="43" t="s">
        <v>381</v>
      </c>
      <c r="T288" s="43">
        <v>10</v>
      </c>
      <c r="U288" s="43">
        <v>-73.265900000000002</v>
      </c>
      <c r="V288" s="28">
        <v>-4.9409999999999996E-7</v>
      </c>
      <c r="W288" s="43" t="s">
        <v>911</v>
      </c>
      <c r="X288" s="43" t="s">
        <v>65</v>
      </c>
    </row>
    <row r="289" spans="2:24" x14ac:dyDescent="0.2">
      <c r="B289" s="43" t="s">
        <v>278</v>
      </c>
      <c r="C289" s="43">
        <v>154</v>
      </c>
      <c r="D289" s="43" t="s">
        <v>777</v>
      </c>
      <c r="E289" s="43" t="s">
        <v>106</v>
      </c>
      <c r="F289" s="43" t="s">
        <v>779</v>
      </c>
      <c r="G289" s="43" t="s">
        <v>383</v>
      </c>
      <c r="H289" s="43">
        <v>60</v>
      </c>
      <c r="I289" s="43">
        <v>-55.552300000000002</v>
      </c>
      <c r="J289" s="28">
        <v>-3.7459999999999998E-7</v>
      </c>
      <c r="K289" s="43" t="s">
        <v>911</v>
      </c>
      <c r="L289" s="43" t="s">
        <v>65</v>
      </c>
      <c r="N289" s="43" t="s">
        <v>278</v>
      </c>
      <c r="O289" s="43">
        <v>154</v>
      </c>
      <c r="P289" s="43" t="s">
        <v>777</v>
      </c>
      <c r="Q289" s="43" t="s">
        <v>377</v>
      </c>
      <c r="R289" s="43" t="s">
        <v>779</v>
      </c>
      <c r="S289" s="43" t="s">
        <v>383</v>
      </c>
      <c r="T289" s="43">
        <v>10</v>
      </c>
      <c r="U289" s="43">
        <v>-55.336300000000001</v>
      </c>
      <c r="V289" s="28">
        <v>-3.7310000000000003E-7</v>
      </c>
      <c r="W289" s="43" t="s">
        <v>911</v>
      </c>
      <c r="X289" s="43" t="s">
        <v>65</v>
      </c>
    </row>
    <row r="290" spans="2:24" x14ac:dyDescent="0.2">
      <c r="B290" s="43" t="s">
        <v>278</v>
      </c>
      <c r="C290" s="43">
        <v>157</v>
      </c>
      <c r="D290" s="43" t="s">
        <v>780</v>
      </c>
      <c r="E290" s="43" t="s">
        <v>106</v>
      </c>
      <c r="F290" s="43" t="s">
        <v>781</v>
      </c>
      <c r="G290" s="43" t="s">
        <v>381</v>
      </c>
      <c r="H290" s="43">
        <v>60</v>
      </c>
      <c r="I290" s="43">
        <v>-55.845100000000002</v>
      </c>
      <c r="J290" s="28">
        <v>-3.9470000000000001E-7</v>
      </c>
      <c r="K290" s="43" t="s">
        <v>911</v>
      </c>
      <c r="L290" s="43" t="s">
        <v>65</v>
      </c>
      <c r="N290" s="43" t="s">
        <v>278</v>
      </c>
      <c r="O290" s="43">
        <v>157</v>
      </c>
      <c r="P290" s="43" t="s">
        <v>780</v>
      </c>
      <c r="Q290" s="43" t="s">
        <v>377</v>
      </c>
      <c r="R290" s="43" t="s">
        <v>781</v>
      </c>
      <c r="S290" s="43" t="s">
        <v>381</v>
      </c>
      <c r="T290" s="43">
        <v>10</v>
      </c>
      <c r="U290" s="43">
        <v>-55.947800000000001</v>
      </c>
      <c r="V290" s="28">
        <v>-3.9550000000000001E-7</v>
      </c>
      <c r="W290" s="43" t="s">
        <v>911</v>
      </c>
      <c r="X290" s="43" t="s">
        <v>65</v>
      </c>
    </row>
    <row r="291" spans="2:24" x14ac:dyDescent="0.2">
      <c r="B291" s="43" t="s">
        <v>278</v>
      </c>
      <c r="C291" s="43">
        <v>157</v>
      </c>
      <c r="D291" s="43" t="s">
        <v>780</v>
      </c>
      <c r="E291" s="43" t="s">
        <v>106</v>
      </c>
      <c r="F291" s="43" t="s">
        <v>782</v>
      </c>
      <c r="G291" s="43" t="s">
        <v>383</v>
      </c>
      <c r="H291" s="43">
        <v>60</v>
      </c>
      <c r="I291" s="43">
        <v>-67.588800000000006</v>
      </c>
      <c r="J291" s="28">
        <v>-4.777E-7</v>
      </c>
      <c r="K291" s="43" t="s">
        <v>911</v>
      </c>
      <c r="L291" s="43" t="s">
        <v>65</v>
      </c>
      <c r="N291" s="43" t="s">
        <v>278</v>
      </c>
      <c r="O291" s="43">
        <v>157</v>
      </c>
      <c r="P291" s="43" t="s">
        <v>780</v>
      </c>
      <c r="Q291" s="43" t="s">
        <v>377</v>
      </c>
      <c r="R291" s="43" t="s">
        <v>782</v>
      </c>
      <c r="S291" s="43" t="s">
        <v>383</v>
      </c>
      <c r="T291" s="43">
        <v>10</v>
      </c>
      <c r="U291" s="43">
        <v>-67.499700000000004</v>
      </c>
      <c r="V291" s="28">
        <v>-4.7709999999999995E-7</v>
      </c>
      <c r="W291" s="43" t="s">
        <v>911</v>
      </c>
      <c r="X291" s="43" t="s">
        <v>65</v>
      </c>
    </row>
    <row r="292" spans="2:24" x14ac:dyDescent="0.2">
      <c r="B292" s="43" t="s">
        <v>278</v>
      </c>
      <c r="C292" s="43">
        <v>160</v>
      </c>
      <c r="D292" s="43" t="s">
        <v>783</v>
      </c>
      <c r="E292" s="43" t="s">
        <v>106</v>
      </c>
      <c r="F292" s="43" t="s">
        <v>784</v>
      </c>
      <c r="G292" s="43" t="s">
        <v>381</v>
      </c>
      <c r="H292" s="43">
        <v>60</v>
      </c>
      <c r="I292" s="43">
        <v>-55.522500000000001</v>
      </c>
      <c r="J292" s="28">
        <v>-3.9239999999999999E-7</v>
      </c>
      <c r="K292" s="43" t="s">
        <v>911</v>
      </c>
      <c r="L292" s="43" t="s">
        <v>65</v>
      </c>
      <c r="N292" s="43" t="s">
        <v>278</v>
      </c>
      <c r="O292" s="43">
        <v>160</v>
      </c>
      <c r="P292" s="43" t="s">
        <v>783</v>
      </c>
      <c r="Q292" s="43" t="s">
        <v>377</v>
      </c>
      <c r="R292" s="43" t="s">
        <v>784</v>
      </c>
      <c r="S292" s="43" t="s">
        <v>381</v>
      </c>
      <c r="T292" s="43">
        <v>10</v>
      </c>
      <c r="U292" s="43">
        <v>-55.639600000000002</v>
      </c>
      <c r="V292" s="28">
        <v>-3.9330000000000001E-7</v>
      </c>
      <c r="W292" s="43" t="s">
        <v>911</v>
      </c>
      <c r="X292" s="43" t="s">
        <v>65</v>
      </c>
    </row>
    <row r="293" spans="2:24" x14ac:dyDescent="0.2">
      <c r="B293" s="43" t="s">
        <v>278</v>
      </c>
      <c r="C293" s="43">
        <v>160</v>
      </c>
      <c r="D293" s="43" t="s">
        <v>783</v>
      </c>
      <c r="E293" s="43" t="s">
        <v>106</v>
      </c>
      <c r="F293" s="43" t="s">
        <v>785</v>
      </c>
      <c r="G293" s="43" t="s">
        <v>383</v>
      </c>
      <c r="H293" s="43">
        <v>60</v>
      </c>
      <c r="I293" s="43">
        <v>-68.065700000000007</v>
      </c>
      <c r="J293" s="28">
        <v>-4.8110000000000004E-7</v>
      </c>
      <c r="K293" s="43" t="s">
        <v>911</v>
      </c>
      <c r="L293" s="43" t="s">
        <v>65</v>
      </c>
      <c r="N293" s="43" t="s">
        <v>278</v>
      </c>
      <c r="O293" s="43">
        <v>160</v>
      </c>
      <c r="P293" s="43" t="s">
        <v>783</v>
      </c>
      <c r="Q293" s="43" t="s">
        <v>377</v>
      </c>
      <c r="R293" s="43" t="s">
        <v>785</v>
      </c>
      <c r="S293" s="43" t="s">
        <v>383</v>
      </c>
      <c r="T293" s="43">
        <v>10</v>
      </c>
      <c r="U293" s="43">
        <v>-67.968100000000007</v>
      </c>
      <c r="V293" s="28">
        <v>-4.8039999999999999E-7</v>
      </c>
      <c r="W293" s="43" t="s">
        <v>911</v>
      </c>
      <c r="X293" s="43" t="s">
        <v>65</v>
      </c>
    </row>
    <row r="294" spans="2:24" x14ac:dyDescent="0.2">
      <c r="B294" s="43" t="s">
        <v>278</v>
      </c>
      <c r="C294" s="43">
        <v>163</v>
      </c>
      <c r="D294" s="43" t="s">
        <v>786</v>
      </c>
      <c r="E294" s="43" t="s">
        <v>106</v>
      </c>
      <c r="F294" s="43" t="s">
        <v>787</v>
      </c>
      <c r="G294" s="43" t="s">
        <v>381</v>
      </c>
      <c r="H294" s="43">
        <v>60</v>
      </c>
      <c r="I294" s="43">
        <v>-74.559399999999997</v>
      </c>
      <c r="J294" s="28">
        <v>-9.9999999999999995E-7</v>
      </c>
      <c r="K294" s="43" t="s">
        <v>911</v>
      </c>
      <c r="L294" s="43" t="s">
        <v>65</v>
      </c>
      <c r="N294" s="43" t="s">
        <v>278</v>
      </c>
      <c r="O294" s="43">
        <v>163</v>
      </c>
      <c r="P294" s="43" t="s">
        <v>786</v>
      </c>
      <c r="Q294" s="43" t="s">
        <v>377</v>
      </c>
      <c r="R294" s="43" t="s">
        <v>787</v>
      </c>
      <c r="S294" s="43" t="s">
        <v>381</v>
      </c>
      <c r="T294" s="43">
        <v>10</v>
      </c>
      <c r="U294" s="43">
        <v>-74.810599999999994</v>
      </c>
      <c r="V294" s="28">
        <v>-9.9999999999999995E-7</v>
      </c>
      <c r="W294" s="43" t="s">
        <v>911</v>
      </c>
      <c r="X294" s="43" t="s">
        <v>65</v>
      </c>
    </row>
    <row r="295" spans="2:24" x14ac:dyDescent="0.2">
      <c r="B295" s="43" t="s">
        <v>278</v>
      </c>
      <c r="C295" s="43">
        <v>163</v>
      </c>
      <c r="D295" s="43" t="s">
        <v>786</v>
      </c>
      <c r="E295" s="43" t="s">
        <v>106</v>
      </c>
      <c r="F295" s="43" t="s">
        <v>788</v>
      </c>
      <c r="G295" s="43" t="s">
        <v>383</v>
      </c>
      <c r="H295" s="43">
        <v>60</v>
      </c>
      <c r="I295" s="43">
        <v>-56.463799999999999</v>
      </c>
      <c r="J295" s="28">
        <v>-3.8080000000000002E-7</v>
      </c>
      <c r="K295" s="43" t="s">
        <v>911</v>
      </c>
      <c r="L295" s="43" t="s">
        <v>65</v>
      </c>
      <c r="N295" s="43" t="s">
        <v>278</v>
      </c>
      <c r="O295" s="43">
        <v>163</v>
      </c>
      <c r="P295" s="43" t="s">
        <v>786</v>
      </c>
      <c r="Q295" s="43" t="s">
        <v>377</v>
      </c>
      <c r="R295" s="43" t="s">
        <v>788</v>
      </c>
      <c r="S295" s="43" t="s">
        <v>383</v>
      </c>
      <c r="T295" s="43">
        <v>10</v>
      </c>
      <c r="U295" s="43">
        <v>-56.217700000000001</v>
      </c>
      <c r="V295" s="28">
        <v>-3.791E-7</v>
      </c>
      <c r="W295" s="43" t="s">
        <v>911</v>
      </c>
      <c r="X295" s="43" t="s">
        <v>65</v>
      </c>
    </row>
    <row r="296" spans="2:24" x14ac:dyDescent="0.2">
      <c r="B296" s="43" t="s">
        <v>278</v>
      </c>
      <c r="C296" s="43">
        <v>166</v>
      </c>
      <c r="D296" s="43" t="s">
        <v>789</v>
      </c>
      <c r="E296" s="43" t="s">
        <v>106</v>
      </c>
      <c r="F296" s="43" t="s">
        <v>790</v>
      </c>
      <c r="G296" s="43" t="s">
        <v>381</v>
      </c>
      <c r="H296" s="43">
        <v>60</v>
      </c>
      <c r="I296" s="43">
        <v>-55.8309</v>
      </c>
      <c r="J296" s="28">
        <v>-4.9630000000000002E-7</v>
      </c>
      <c r="K296" s="43" t="s">
        <v>911</v>
      </c>
      <c r="L296" s="43" t="s">
        <v>65</v>
      </c>
      <c r="N296" s="43" t="s">
        <v>278</v>
      </c>
      <c r="O296" s="43">
        <v>166</v>
      </c>
      <c r="P296" s="43" t="s">
        <v>789</v>
      </c>
      <c r="Q296" s="43" t="s">
        <v>377</v>
      </c>
      <c r="R296" s="43" t="s">
        <v>790</v>
      </c>
      <c r="S296" s="43" t="s">
        <v>381</v>
      </c>
      <c r="T296" s="43">
        <v>10</v>
      </c>
      <c r="U296" s="43">
        <v>-56.023899999999998</v>
      </c>
      <c r="V296" s="28">
        <v>-4.9800000000000004E-7</v>
      </c>
      <c r="W296" s="43" t="s">
        <v>911</v>
      </c>
      <c r="X296" s="43" t="s">
        <v>65</v>
      </c>
    </row>
    <row r="297" spans="2:24" x14ac:dyDescent="0.2">
      <c r="B297" s="43" t="s">
        <v>278</v>
      </c>
      <c r="C297" s="43">
        <v>166</v>
      </c>
      <c r="D297" s="43" t="s">
        <v>789</v>
      </c>
      <c r="E297" s="43" t="s">
        <v>106</v>
      </c>
      <c r="F297" s="43" t="s">
        <v>791</v>
      </c>
      <c r="G297" s="43" t="s">
        <v>383</v>
      </c>
      <c r="H297" s="43">
        <v>60</v>
      </c>
      <c r="I297" s="43">
        <v>-55.750599999999999</v>
      </c>
      <c r="J297" s="28">
        <v>-4.9559999999999996E-7</v>
      </c>
      <c r="K297" s="43" t="s">
        <v>911</v>
      </c>
      <c r="L297" s="43" t="s">
        <v>65</v>
      </c>
      <c r="N297" s="43" t="s">
        <v>278</v>
      </c>
      <c r="O297" s="43">
        <v>166</v>
      </c>
      <c r="P297" s="43" t="s">
        <v>789</v>
      </c>
      <c r="Q297" s="43" t="s">
        <v>377</v>
      </c>
      <c r="R297" s="43" t="s">
        <v>791</v>
      </c>
      <c r="S297" s="43" t="s">
        <v>383</v>
      </c>
      <c r="T297" s="43">
        <v>10</v>
      </c>
      <c r="U297" s="43">
        <v>-55.610900000000001</v>
      </c>
      <c r="V297" s="28">
        <v>-4.9429999999999997E-7</v>
      </c>
      <c r="W297" s="43" t="s">
        <v>911</v>
      </c>
      <c r="X297" s="43" t="s">
        <v>65</v>
      </c>
    </row>
    <row r="298" spans="2:24" x14ac:dyDescent="0.2">
      <c r="B298" s="43" t="s">
        <v>278</v>
      </c>
      <c r="C298" s="43">
        <v>182</v>
      </c>
      <c r="D298" s="43" t="s">
        <v>792</v>
      </c>
      <c r="E298" s="43" t="s">
        <v>106</v>
      </c>
      <c r="F298" s="43" t="s">
        <v>793</v>
      </c>
      <c r="G298" s="43" t="s">
        <v>381</v>
      </c>
      <c r="H298" s="43">
        <v>60</v>
      </c>
      <c r="I298" s="43">
        <v>58.5884</v>
      </c>
      <c r="J298" s="28">
        <v>9.9999999999999995E-7</v>
      </c>
      <c r="K298" s="43" t="s">
        <v>911</v>
      </c>
      <c r="L298" s="43" t="s">
        <v>65</v>
      </c>
      <c r="N298" s="43" t="s">
        <v>278</v>
      </c>
      <c r="O298" s="43">
        <v>182</v>
      </c>
      <c r="P298" s="43" t="s">
        <v>792</v>
      </c>
      <c r="Q298" s="43" t="s">
        <v>377</v>
      </c>
      <c r="R298" s="43" t="s">
        <v>793</v>
      </c>
      <c r="S298" s="43" t="s">
        <v>381</v>
      </c>
      <c r="T298" s="43">
        <v>10</v>
      </c>
      <c r="U298" s="43">
        <v>58.7699</v>
      </c>
      <c r="V298" s="28">
        <v>9.9999999999999995E-7</v>
      </c>
      <c r="W298" s="43" t="s">
        <v>911</v>
      </c>
      <c r="X298" s="43" t="s">
        <v>65</v>
      </c>
    </row>
    <row r="299" spans="2:24" x14ac:dyDescent="0.2">
      <c r="B299" s="43" t="s">
        <v>278</v>
      </c>
      <c r="C299" s="43">
        <v>182</v>
      </c>
      <c r="D299" s="43" t="s">
        <v>792</v>
      </c>
      <c r="E299" s="43" t="s">
        <v>106</v>
      </c>
      <c r="F299" s="43" t="s">
        <v>794</v>
      </c>
      <c r="G299" s="43" t="s">
        <v>383</v>
      </c>
      <c r="H299" s="43">
        <v>60</v>
      </c>
      <c r="I299" s="43">
        <v>-100.3755</v>
      </c>
      <c r="J299" s="28">
        <v>-9.9999999999999995E-7</v>
      </c>
      <c r="K299" s="43" t="s">
        <v>911</v>
      </c>
      <c r="L299" s="43" t="s">
        <v>65</v>
      </c>
      <c r="N299" s="43" t="s">
        <v>278</v>
      </c>
      <c r="O299" s="43">
        <v>182</v>
      </c>
      <c r="P299" s="43" t="s">
        <v>792</v>
      </c>
      <c r="Q299" s="43" t="s">
        <v>377</v>
      </c>
      <c r="R299" s="43" t="s">
        <v>794</v>
      </c>
      <c r="S299" s="43" t="s">
        <v>383</v>
      </c>
      <c r="T299" s="43">
        <v>10</v>
      </c>
      <c r="U299" s="43">
        <v>-100.5716</v>
      </c>
      <c r="V299" s="28">
        <v>-9.9999999999999995E-7</v>
      </c>
      <c r="W299" s="43" t="s">
        <v>911</v>
      </c>
      <c r="X299" s="43" t="s">
        <v>65</v>
      </c>
    </row>
    <row r="300" spans="2:24" x14ac:dyDescent="0.2">
      <c r="B300" s="43" t="s">
        <v>278</v>
      </c>
      <c r="C300" s="43">
        <v>183</v>
      </c>
      <c r="D300" s="43" t="s">
        <v>795</v>
      </c>
      <c r="E300" s="43" t="s">
        <v>106</v>
      </c>
      <c r="F300" s="43" t="s">
        <v>796</v>
      </c>
      <c r="G300" s="43" t="s">
        <v>381</v>
      </c>
      <c r="H300" s="43">
        <v>60</v>
      </c>
      <c r="I300" s="43">
        <v>67.413399999999996</v>
      </c>
      <c r="J300" s="28">
        <v>9.9999999999999995E-7</v>
      </c>
      <c r="K300" s="43" t="s">
        <v>911</v>
      </c>
      <c r="L300" s="43" t="s">
        <v>65</v>
      </c>
      <c r="N300" s="43" t="s">
        <v>278</v>
      </c>
      <c r="O300" s="43">
        <v>183</v>
      </c>
      <c r="P300" s="43" t="s">
        <v>795</v>
      </c>
      <c r="Q300" s="43" t="s">
        <v>377</v>
      </c>
      <c r="R300" s="43" t="s">
        <v>796</v>
      </c>
      <c r="S300" s="43" t="s">
        <v>381</v>
      </c>
      <c r="T300" s="43">
        <v>10</v>
      </c>
      <c r="U300" s="43">
        <v>67.700400000000002</v>
      </c>
      <c r="V300" s="28">
        <v>9.9999999999999995E-7</v>
      </c>
      <c r="W300" s="43" t="s">
        <v>911</v>
      </c>
      <c r="X300" s="43" t="s">
        <v>65</v>
      </c>
    </row>
    <row r="301" spans="2:24" x14ac:dyDescent="0.2">
      <c r="B301" s="43" t="s">
        <v>278</v>
      </c>
      <c r="C301" s="43">
        <v>183</v>
      </c>
      <c r="D301" s="43" t="s">
        <v>795</v>
      </c>
      <c r="E301" s="43" t="s">
        <v>106</v>
      </c>
      <c r="F301" s="43" t="s">
        <v>797</v>
      </c>
      <c r="G301" s="43" t="s">
        <v>383</v>
      </c>
      <c r="H301" s="43">
        <v>60</v>
      </c>
      <c r="I301" s="43">
        <v>-101.1053</v>
      </c>
      <c r="J301" s="28">
        <v>-9.9999999999999995E-7</v>
      </c>
      <c r="K301" s="43" t="s">
        <v>911</v>
      </c>
      <c r="L301" s="43" t="s">
        <v>65</v>
      </c>
      <c r="N301" s="43" t="s">
        <v>278</v>
      </c>
      <c r="O301" s="43">
        <v>183</v>
      </c>
      <c r="P301" s="43" t="s">
        <v>795</v>
      </c>
      <c r="Q301" s="43" t="s">
        <v>377</v>
      </c>
      <c r="R301" s="43" t="s">
        <v>797</v>
      </c>
      <c r="S301" s="43" t="s">
        <v>383</v>
      </c>
      <c r="T301" s="43">
        <v>10</v>
      </c>
      <c r="U301" s="43">
        <v>-101.35550000000001</v>
      </c>
      <c r="V301" s="28">
        <v>-9.9999999999999995E-7</v>
      </c>
      <c r="W301" s="43" t="s">
        <v>911</v>
      </c>
      <c r="X301" s="43" t="s">
        <v>65</v>
      </c>
    </row>
    <row r="302" spans="2:24" x14ac:dyDescent="0.2">
      <c r="B302" s="43" t="s">
        <v>278</v>
      </c>
      <c r="C302" s="43">
        <v>184</v>
      </c>
      <c r="D302" s="43" t="s">
        <v>795</v>
      </c>
      <c r="E302" s="43" t="s">
        <v>106</v>
      </c>
      <c r="F302" s="43" t="s">
        <v>798</v>
      </c>
      <c r="G302" s="43" t="s">
        <v>381</v>
      </c>
      <c r="H302" s="43">
        <v>60</v>
      </c>
      <c r="I302" s="43">
        <v>73.018100000000004</v>
      </c>
      <c r="J302" s="28">
        <v>9.9999999999999995E-7</v>
      </c>
      <c r="K302" s="43" t="s">
        <v>911</v>
      </c>
      <c r="L302" s="43" t="s">
        <v>65</v>
      </c>
      <c r="N302" s="43" t="s">
        <v>278</v>
      </c>
      <c r="O302" s="43">
        <v>184</v>
      </c>
      <c r="P302" s="43" t="s">
        <v>795</v>
      </c>
      <c r="Q302" s="43" t="s">
        <v>377</v>
      </c>
      <c r="R302" s="43" t="s">
        <v>798</v>
      </c>
      <c r="S302" s="43" t="s">
        <v>381</v>
      </c>
      <c r="T302" s="43">
        <v>10</v>
      </c>
      <c r="U302" s="43">
        <v>73.207599999999999</v>
      </c>
      <c r="V302" s="28">
        <v>9.9999999999999995E-7</v>
      </c>
      <c r="W302" s="43" t="s">
        <v>911</v>
      </c>
      <c r="X302" s="43" t="s">
        <v>65</v>
      </c>
    </row>
    <row r="303" spans="2:24" x14ac:dyDescent="0.2">
      <c r="B303" s="43" t="s">
        <v>278</v>
      </c>
      <c r="C303" s="43">
        <v>184</v>
      </c>
      <c r="D303" s="43" t="s">
        <v>795</v>
      </c>
      <c r="E303" s="43" t="s">
        <v>106</v>
      </c>
      <c r="F303" s="43" t="s">
        <v>799</v>
      </c>
      <c r="G303" s="43" t="s">
        <v>383</v>
      </c>
      <c r="H303" s="43">
        <v>60</v>
      </c>
      <c r="I303" s="43">
        <v>-102.8659</v>
      </c>
      <c r="J303" s="28">
        <v>-9.9999999999999995E-7</v>
      </c>
      <c r="K303" s="43" t="s">
        <v>911</v>
      </c>
      <c r="L303" s="43" t="s">
        <v>65</v>
      </c>
      <c r="N303" s="43" t="s">
        <v>278</v>
      </c>
      <c r="O303" s="43">
        <v>184</v>
      </c>
      <c r="P303" s="43" t="s">
        <v>795</v>
      </c>
      <c r="Q303" s="43" t="s">
        <v>377</v>
      </c>
      <c r="R303" s="43" t="s">
        <v>799</v>
      </c>
      <c r="S303" s="43" t="s">
        <v>383</v>
      </c>
      <c r="T303" s="43">
        <v>10</v>
      </c>
      <c r="U303" s="43">
        <v>-103.0566</v>
      </c>
      <c r="V303" s="28">
        <v>-9.9999999999999995E-7</v>
      </c>
      <c r="W303" s="43" t="s">
        <v>911</v>
      </c>
      <c r="X303" s="43" t="s">
        <v>65</v>
      </c>
    </row>
    <row r="304" spans="2:24" x14ac:dyDescent="0.2">
      <c r="B304" s="43" t="s">
        <v>278</v>
      </c>
      <c r="C304" s="43">
        <v>185</v>
      </c>
      <c r="D304" s="43" t="s">
        <v>795</v>
      </c>
      <c r="E304" s="43" t="s">
        <v>106</v>
      </c>
      <c r="F304" s="43" t="s">
        <v>800</v>
      </c>
      <c r="G304" s="43" t="s">
        <v>381</v>
      </c>
      <c r="H304" s="43">
        <v>60</v>
      </c>
      <c r="I304" s="43">
        <v>67.928399999999996</v>
      </c>
      <c r="J304" s="28">
        <v>9.9999999999999995E-7</v>
      </c>
      <c r="K304" s="43" t="s">
        <v>911</v>
      </c>
      <c r="L304" s="43" t="s">
        <v>65</v>
      </c>
      <c r="N304" s="43" t="s">
        <v>278</v>
      </c>
      <c r="O304" s="43">
        <v>185</v>
      </c>
      <c r="P304" s="43" t="s">
        <v>795</v>
      </c>
      <c r="Q304" s="43" t="s">
        <v>377</v>
      </c>
      <c r="R304" s="43" t="s">
        <v>800</v>
      </c>
      <c r="S304" s="43" t="s">
        <v>381</v>
      </c>
      <c r="T304" s="43">
        <v>10</v>
      </c>
      <c r="U304" s="43">
        <v>68.0899</v>
      </c>
      <c r="V304" s="28">
        <v>9.9999999999999995E-7</v>
      </c>
      <c r="W304" s="43" t="s">
        <v>911</v>
      </c>
      <c r="X304" s="43" t="s">
        <v>65</v>
      </c>
    </row>
    <row r="305" spans="2:24" x14ac:dyDescent="0.2">
      <c r="B305" s="43" t="s">
        <v>278</v>
      </c>
      <c r="C305" s="43">
        <v>185</v>
      </c>
      <c r="D305" s="43" t="s">
        <v>795</v>
      </c>
      <c r="E305" s="43" t="s">
        <v>106</v>
      </c>
      <c r="F305" s="43" t="s">
        <v>801</v>
      </c>
      <c r="G305" s="43" t="s">
        <v>383</v>
      </c>
      <c r="H305" s="43">
        <v>60</v>
      </c>
      <c r="I305" s="43">
        <v>-108.8922</v>
      </c>
      <c r="J305" s="28">
        <v>-9.9999999999999995E-7</v>
      </c>
      <c r="K305" s="43" t="s">
        <v>911</v>
      </c>
      <c r="L305" s="43" t="s">
        <v>65</v>
      </c>
      <c r="N305" s="43" t="s">
        <v>278</v>
      </c>
      <c r="O305" s="43">
        <v>185</v>
      </c>
      <c r="P305" s="43" t="s">
        <v>795</v>
      </c>
      <c r="Q305" s="43" t="s">
        <v>377</v>
      </c>
      <c r="R305" s="43" t="s">
        <v>801</v>
      </c>
      <c r="S305" s="43" t="s">
        <v>383</v>
      </c>
      <c r="T305" s="43">
        <v>10</v>
      </c>
      <c r="U305" s="43">
        <v>-109.0886</v>
      </c>
      <c r="V305" s="28">
        <v>-9.9999999999999995E-7</v>
      </c>
      <c r="W305" s="43" t="s">
        <v>911</v>
      </c>
      <c r="X305" s="43" t="s">
        <v>65</v>
      </c>
    </row>
    <row r="306" spans="2:24" x14ac:dyDescent="0.2">
      <c r="B306" s="43" t="s">
        <v>278</v>
      </c>
      <c r="C306" s="43">
        <v>186</v>
      </c>
      <c r="D306" s="43" t="s">
        <v>802</v>
      </c>
      <c r="E306" s="43" t="s">
        <v>106</v>
      </c>
      <c r="F306" s="43" t="s">
        <v>803</v>
      </c>
      <c r="G306" s="43" t="s">
        <v>381</v>
      </c>
      <c r="H306" s="43">
        <v>60</v>
      </c>
      <c r="I306" s="43">
        <v>50.978999999999999</v>
      </c>
      <c r="J306" s="28">
        <v>9.9999999999999995E-7</v>
      </c>
      <c r="K306" s="43" t="s">
        <v>911</v>
      </c>
      <c r="L306" s="43" t="s">
        <v>65</v>
      </c>
      <c r="N306" s="43" t="s">
        <v>278</v>
      </c>
      <c r="O306" s="43">
        <v>186</v>
      </c>
      <c r="P306" s="43" t="s">
        <v>802</v>
      </c>
      <c r="Q306" s="43" t="s">
        <v>377</v>
      </c>
      <c r="R306" s="43" t="s">
        <v>803</v>
      </c>
      <c r="S306" s="43" t="s">
        <v>381</v>
      </c>
      <c r="T306" s="43">
        <v>10</v>
      </c>
      <c r="U306" s="43">
        <v>51.168799999999997</v>
      </c>
      <c r="V306" s="28">
        <v>9.9999999999999995E-7</v>
      </c>
      <c r="W306" s="43" t="s">
        <v>911</v>
      </c>
      <c r="X306" s="43" t="s">
        <v>65</v>
      </c>
    </row>
    <row r="307" spans="2:24" x14ac:dyDescent="0.2">
      <c r="B307" s="43" t="s">
        <v>278</v>
      </c>
      <c r="C307" s="43">
        <v>186</v>
      </c>
      <c r="D307" s="43" t="s">
        <v>802</v>
      </c>
      <c r="E307" s="43" t="s">
        <v>106</v>
      </c>
      <c r="F307" s="43" t="s">
        <v>804</v>
      </c>
      <c r="G307" s="43" t="s">
        <v>383</v>
      </c>
      <c r="H307" s="43">
        <v>60</v>
      </c>
      <c r="I307" s="43">
        <v>-80.635300000000001</v>
      </c>
      <c r="J307" s="28">
        <v>-8.4599999999999996E-4</v>
      </c>
      <c r="K307" s="43">
        <v>-1E-4</v>
      </c>
      <c r="L307" s="43" t="s">
        <v>376</v>
      </c>
      <c r="N307" s="43" t="s">
        <v>278</v>
      </c>
      <c r="O307" s="43">
        <v>186</v>
      </c>
      <c r="P307" s="43" t="s">
        <v>802</v>
      </c>
      <c r="Q307" s="43" t="s">
        <v>377</v>
      </c>
      <c r="R307" s="43" t="s">
        <v>804</v>
      </c>
      <c r="S307" s="43" t="s">
        <v>383</v>
      </c>
      <c r="T307" s="43">
        <v>10</v>
      </c>
      <c r="U307" s="43">
        <v>-80.637900000000002</v>
      </c>
      <c r="V307" s="28">
        <v>-8.5899999999999995E-4</v>
      </c>
      <c r="W307" s="43">
        <v>-1E-4</v>
      </c>
      <c r="X307" s="43" t="s">
        <v>376</v>
      </c>
    </row>
    <row r="308" spans="2:24" x14ac:dyDescent="0.2">
      <c r="B308" s="43" t="s">
        <v>327</v>
      </c>
      <c r="C308" s="43">
        <v>43</v>
      </c>
      <c r="D308" s="43" t="s">
        <v>805</v>
      </c>
      <c r="E308" s="43" t="s">
        <v>106</v>
      </c>
      <c r="F308" s="43" t="s">
        <v>806</v>
      </c>
      <c r="G308" s="43" t="s">
        <v>381</v>
      </c>
      <c r="H308" s="43">
        <v>60</v>
      </c>
      <c r="I308" s="43">
        <v>52.777999999999999</v>
      </c>
      <c r="J308" s="28">
        <v>9.9999999999999995E-7</v>
      </c>
      <c r="K308" s="43" t="s">
        <v>911</v>
      </c>
      <c r="L308" s="43" t="s">
        <v>65</v>
      </c>
      <c r="N308" s="43" t="s">
        <v>327</v>
      </c>
      <c r="O308" s="43">
        <v>43</v>
      </c>
      <c r="P308" s="43" t="s">
        <v>805</v>
      </c>
      <c r="Q308" s="43" t="s">
        <v>377</v>
      </c>
      <c r="R308" s="43" t="s">
        <v>806</v>
      </c>
      <c r="S308" s="43" t="s">
        <v>381</v>
      </c>
      <c r="T308" s="43">
        <v>10</v>
      </c>
      <c r="U308" s="43">
        <v>53.8048</v>
      </c>
      <c r="V308" s="28">
        <v>9.9999999999999995E-7</v>
      </c>
      <c r="W308" s="43" t="s">
        <v>911</v>
      </c>
      <c r="X308" s="43" t="s">
        <v>65</v>
      </c>
    </row>
    <row r="309" spans="2:24" x14ac:dyDescent="0.2">
      <c r="B309" s="43" t="s">
        <v>327</v>
      </c>
      <c r="C309" s="43">
        <v>43</v>
      </c>
      <c r="D309" s="43" t="s">
        <v>805</v>
      </c>
      <c r="E309" s="43" t="s">
        <v>106</v>
      </c>
      <c r="F309" s="43" t="s">
        <v>807</v>
      </c>
      <c r="G309" s="43" t="s">
        <v>383</v>
      </c>
      <c r="H309" s="43">
        <v>60</v>
      </c>
      <c r="I309" s="43">
        <v>-93.501199999999997</v>
      </c>
      <c r="J309" s="28">
        <v>-9.9999999999999995E-7</v>
      </c>
      <c r="K309" s="43" t="s">
        <v>911</v>
      </c>
      <c r="L309" s="43" t="s">
        <v>65</v>
      </c>
      <c r="N309" s="43" t="s">
        <v>327</v>
      </c>
      <c r="O309" s="43">
        <v>43</v>
      </c>
      <c r="P309" s="43" t="s">
        <v>805</v>
      </c>
      <c r="Q309" s="43" t="s">
        <v>377</v>
      </c>
      <c r="R309" s="43" t="s">
        <v>807</v>
      </c>
      <c r="S309" s="43" t="s">
        <v>383</v>
      </c>
      <c r="T309" s="43">
        <v>10</v>
      </c>
      <c r="U309" s="43">
        <v>-94.536500000000004</v>
      </c>
      <c r="V309" s="28">
        <v>-9.9999999999999995E-7</v>
      </c>
      <c r="W309" s="43" t="s">
        <v>911</v>
      </c>
      <c r="X309" s="43" t="s">
        <v>65</v>
      </c>
    </row>
    <row r="310" spans="2:24" x14ac:dyDescent="0.2">
      <c r="B310" s="43" t="s">
        <v>327</v>
      </c>
      <c r="C310" s="43">
        <v>44</v>
      </c>
      <c r="D310" s="43" t="s">
        <v>808</v>
      </c>
      <c r="E310" s="43" t="s">
        <v>106</v>
      </c>
      <c r="F310" s="43" t="s">
        <v>809</v>
      </c>
      <c r="G310" s="43" t="s">
        <v>381</v>
      </c>
      <c r="H310" s="43">
        <v>60</v>
      </c>
      <c r="I310" s="43">
        <v>57.813000000000002</v>
      </c>
      <c r="J310" s="28">
        <v>9.9999999999999995E-7</v>
      </c>
      <c r="K310" s="43" t="s">
        <v>911</v>
      </c>
      <c r="L310" s="43" t="s">
        <v>65</v>
      </c>
      <c r="N310" s="43" t="s">
        <v>327</v>
      </c>
      <c r="O310" s="43">
        <v>44</v>
      </c>
      <c r="P310" s="43" t="s">
        <v>808</v>
      </c>
      <c r="Q310" s="43" t="s">
        <v>377</v>
      </c>
      <c r="R310" s="43" t="s">
        <v>809</v>
      </c>
      <c r="S310" s="43" t="s">
        <v>381</v>
      </c>
      <c r="T310" s="43">
        <v>10</v>
      </c>
      <c r="U310" s="43">
        <v>59.053400000000003</v>
      </c>
      <c r="V310" s="28">
        <v>9.9999999999999995E-7</v>
      </c>
      <c r="W310" s="43" t="s">
        <v>911</v>
      </c>
      <c r="X310" s="43" t="s">
        <v>65</v>
      </c>
    </row>
    <row r="311" spans="2:24" x14ac:dyDescent="0.2">
      <c r="B311" s="43" t="s">
        <v>327</v>
      </c>
      <c r="C311" s="43">
        <v>44</v>
      </c>
      <c r="D311" s="43" t="s">
        <v>808</v>
      </c>
      <c r="E311" s="43" t="s">
        <v>106</v>
      </c>
      <c r="F311" s="43" t="s">
        <v>810</v>
      </c>
      <c r="G311" s="43" t="s">
        <v>383</v>
      </c>
      <c r="H311" s="43">
        <v>60</v>
      </c>
      <c r="I311" s="43">
        <v>-90.755899999999997</v>
      </c>
      <c r="J311" s="28">
        <v>-9.9999999999999995E-7</v>
      </c>
      <c r="K311" s="43" t="s">
        <v>911</v>
      </c>
      <c r="L311" s="43" t="s">
        <v>65</v>
      </c>
      <c r="N311" s="43" t="s">
        <v>327</v>
      </c>
      <c r="O311" s="43">
        <v>44</v>
      </c>
      <c r="P311" s="43" t="s">
        <v>808</v>
      </c>
      <c r="Q311" s="43" t="s">
        <v>377</v>
      </c>
      <c r="R311" s="43" t="s">
        <v>810</v>
      </c>
      <c r="S311" s="43" t="s">
        <v>383</v>
      </c>
      <c r="T311" s="43">
        <v>10</v>
      </c>
      <c r="U311" s="43">
        <v>-91.983000000000004</v>
      </c>
      <c r="V311" s="28">
        <v>-9.9999999999999995E-7</v>
      </c>
      <c r="W311" s="43" t="s">
        <v>911</v>
      </c>
      <c r="X311" s="43" t="s">
        <v>65</v>
      </c>
    </row>
    <row r="312" spans="2:24" x14ac:dyDescent="0.2">
      <c r="B312" s="43" t="s">
        <v>327</v>
      </c>
      <c r="C312" s="43">
        <v>45</v>
      </c>
      <c r="D312" s="43" t="s">
        <v>808</v>
      </c>
      <c r="E312" s="43" t="s">
        <v>106</v>
      </c>
      <c r="F312" s="43" t="s">
        <v>811</v>
      </c>
      <c r="G312" s="43" t="s">
        <v>381</v>
      </c>
      <c r="H312" s="43">
        <v>60</v>
      </c>
      <c r="I312" s="43">
        <v>61.9176</v>
      </c>
      <c r="J312" s="28">
        <v>9.9999999999999995E-7</v>
      </c>
      <c r="K312" s="43" t="s">
        <v>911</v>
      </c>
      <c r="L312" s="43" t="s">
        <v>65</v>
      </c>
      <c r="N312" s="43" t="s">
        <v>327</v>
      </c>
      <c r="O312" s="43">
        <v>45</v>
      </c>
      <c r="P312" s="43" t="s">
        <v>808</v>
      </c>
      <c r="Q312" s="43" t="s">
        <v>377</v>
      </c>
      <c r="R312" s="43" t="s">
        <v>811</v>
      </c>
      <c r="S312" s="43" t="s">
        <v>381</v>
      </c>
      <c r="T312" s="43">
        <v>10</v>
      </c>
      <c r="U312" s="43">
        <v>63.143099999999997</v>
      </c>
      <c r="V312" s="28">
        <v>9.9999999999999995E-7</v>
      </c>
      <c r="W312" s="43" t="s">
        <v>911</v>
      </c>
      <c r="X312" s="43" t="s">
        <v>65</v>
      </c>
    </row>
    <row r="313" spans="2:24" x14ac:dyDescent="0.2">
      <c r="B313" s="43" t="s">
        <v>327</v>
      </c>
      <c r="C313" s="43">
        <v>45</v>
      </c>
      <c r="D313" s="43" t="s">
        <v>808</v>
      </c>
      <c r="E313" s="43" t="s">
        <v>106</v>
      </c>
      <c r="F313" s="43" t="s">
        <v>812</v>
      </c>
      <c r="G313" s="43" t="s">
        <v>383</v>
      </c>
      <c r="H313" s="43">
        <v>60</v>
      </c>
      <c r="I313" s="43">
        <v>-91.728399999999993</v>
      </c>
      <c r="J313" s="28">
        <v>-9.9999999999999995E-7</v>
      </c>
      <c r="K313" s="43" t="s">
        <v>911</v>
      </c>
      <c r="L313" s="43" t="s">
        <v>65</v>
      </c>
      <c r="N313" s="43" t="s">
        <v>327</v>
      </c>
      <c r="O313" s="43">
        <v>45</v>
      </c>
      <c r="P313" s="43" t="s">
        <v>808</v>
      </c>
      <c r="Q313" s="43" t="s">
        <v>377</v>
      </c>
      <c r="R313" s="43" t="s">
        <v>812</v>
      </c>
      <c r="S313" s="43" t="s">
        <v>383</v>
      </c>
      <c r="T313" s="43">
        <v>10</v>
      </c>
      <c r="U313" s="43">
        <v>-92.950900000000004</v>
      </c>
      <c r="V313" s="28">
        <v>-9.9999999999999995E-7</v>
      </c>
      <c r="W313" s="43" t="s">
        <v>911</v>
      </c>
      <c r="X313" s="43" t="s">
        <v>65</v>
      </c>
    </row>
    <row r="314" spans="2:24" x14ac:dyDescent="0.2">
      <c r="B314" s="43" t="s">
        <v>327</v>
      </c>
      <c r="C314" s="43">
        <v>46</v>
      </c>
      <c r="D314" s="43" t="s">
        <v>808</v>
      </c>
      <c r="E314" s="43" t="s">
        <v>106</v>
      </c>
      <c r="F314" s="43" t="s">
        <v>813</v>
      </c>
      <c r="G314" s="43" t="s">
        <v>381</v>
      </c>
      <c r="H314" s="43">
        <v>60</v>
      </c>
      <c r="I314" s="43">
        <v>57.988599999999998</v>
      </c>
      <c r="J314" s="28">
        <v>9.9999999999999995E-7</v>
      </c>
      <c r="K314" s="43" t="s">
        <v>911</v>
      </c>
      <c r="L314" s="43" t="s">
        <v>65</v>
      </c>
      <c r="N314" s="43" t="s">
        <v>327</v>
      </c>
      <c r="O314" s="43">
        <v>46</v>
      </c>
      <c r="P314" s="43" t="s">
        <v>808</v>
      </c>
      <c r="Q314" s="43" t="s">
        <v>377</v>
      </c>
      <c r="R314" s="43" t="s">
        <v>813</v>
      </c>
      <c r="S314" s="43" t="s">
        <v>381</v>
      </c>
      <c r="T314" s="43">
        <v>10</v>
      </c>
      <c r="U314" s="43">
        <v>59.085900000000002</v>
      </c>
      <c r="V314" s="28">
        <v>9.9999999999999995E-7</v>
      </c>
      <c r="W314" s="43" t="s">
        <v>911</v>
      </c>
      <c r="X314" s="43" t="s">
        <v>65</v>
      </c>
    </row>
    <row r="315" spans="2:24" x14ac:dyDescent="0.2">
      <c r="B315" s="43" t="s">
        <v>327</v>
      </c>
      <c r="C315" s="43">
        <v>46</v>
      </c>
      <c r="D315" s="43" t="s">
        <v>808</v>
      </c>
      <c r="E315" s="43" t="s">
        <v>106</v>
      </c>
      <c r="F315" s="43" t="s">
        <v>814</v>
      </c>
      <c r="G315" s="43" t="s">
        <v>383</v>
      </c>
      <c r="H315" s="43">
        <v>60</v>
      </c>
      <c r="I315" s="43">
        <v>-99.519199999999998</v>
      </c>
      <c r="J315" s="28">
        <v>-9.9999999999999995E-7</v>
      </c>
      <c r="K315" s="43" t="s">
        <v>911</v>
      </c>
      <c r="L315" s="43" t="s">
        <v>65</v>
      </c>
      <c r="N315" s="43" t="s">
        <v>327</v>
      </c>
      <c r="O315" s="43">
        <v>46</v>
      </c>
      <c r="P315" s="43" t="s">
        <v>808</v>
      </c>
      <c r="Q315" s="43" t="s">
        <v>377</v>
      </c>
      <c r="R315" s="43" t="s">
        <v>814</v>
      </c>
      <c r="S315" s="43" t="s">
        <v>383</v>
      </c>
      <c r="T315" s="43">
        <v>10</v>
      </c>
      <c r="U315" s="43">
        <v>-100.66289999999999</v>
      </c>
      <c r="V315" s="28">
        <v>-9.9999999999999995E-7</v>
      </c>
      <c r="W315" s="43" t="s">
        <v>911</v>
      </c>
      <c r="X315" s="43" t="s">
        <v>65</v>
      </c>
    </row>
    <row r="316" spans="2:24" x14ac:dyDescent="0.2">
      <c r="B316" s="43" t="s">
        <v>327</v>
      </c>
      <c r="C316" s="43">
        <v>47</v>
      </c>
      <c r="D316" s="43" t="s">
        <v>815</v>
      </c>
      <c r="E316" s="43" t="s">
        <v>106</v>
      </c>
      <c r="F316" s="43" t="s">
        <v>816</v>
      </c>
      <c r="G316" s="43" t="s">
        <v>381</v>
      </c>
      <c r="H316" s="43">
        <v>60</v>
      </c>
      <c r="I316" s="43">
        <v>45.622999999999998</v>
      </c>
      <c r="J316" s="28">
        <v>4.6769999999999999E-7</v>
      </c>
      <c r="K316" s="43" t="s">
        <v>911</v>
      </c>
      <c r="L316" s="43" t="s">
        <v>65</v>
      </c>
      <c r="N316" s="43" t="s">
        <v>327</v>
      </c>
      <c r="O316" s="43">
        <v>47</v>
      </c>
      <c r="P316" s="43" t="s">
        <v>815</v>
      </c>
      <c r="Q316" s="43" t="s">
        <v>377</v>
      </c>
      <c r="R316" s="43" t="s">
        <v>816</v>
      </c>
      <c r="S316" s="43" t="s">
        <v>381</v>
      </c>
      <c r="T316" s="43">
        <v>10</v>
      </c>
      <c r="U316" s="43">
        <v>46.544499999999999</v>
      </c>
      <c r="V316" s="28">
        <v>4.7709999999999995E-7</v>
      </c>
      <c r="W316" s="43" t="s">
        <v>911</v>
      </c>
      <c r="X316" s="43" t="s">
        <v>65</v>
      </c>
    </row>
    <row r="317" spans="2:24" x14ac:dyDescent="0.2">
      <c r="B317" s="43" t="s">
        <v>327</v>
      </c>
      <c r="C317" s="43">
        <v>47</v>
      </c>
      <c r="D317" s="43" t="s">
        <v>815</v>
      </c>
      <c r="E317" s="43" t="s">
        <v>106</v>
      </c>
      <c r="F317" s="43" t="s">
        <v>817</v>
      </c>
      <c r="G317" s="43" t="s">
        <v>383</v>
      </c>
      <c r="H317" s="43">
        <v>60</v>
      </c>
      <c r="I317" s="43">
        <v>-80.577799999999996</v>
      </c>
      <c r="J317" s="28">
        <v>-5.5199999999999997E-4</v>
      </c>
      <c r="K317" s="43">
        <v>-1E-4</v>
      </c>
      <c r="L317" s="43" t="s">
        <v>376</v>
      </c>
      <c r="N317" s="43" t="s">
        <v>327</v>
      </c>
      <c r="O317" s="43">
        <v>47</v>
      </c>
      <c r="P317" s="43" t="s">
        <v>815</v>
      </c>
      <c r="Q317" s="43" t="s">
        <v>377</v>
      </c>
      <c r="R317" s="43" t="s">
        <v>817</v>
      </c>
      <c r="S317" s="43" t="s">
        <v>383</v>
      </c>
      <c r="T317" s="43">
        <v>10</v>
      </c>
      <c r="U317" s="43">
        <v>-80.591200000000001</v>
      </c>
      <c r="V317" s="28">
        <v>-6.2E-4</v>
      </c>
      <c r="W317" s="43">
        <v>-1E-4</v>
      </c>
      <c r="X317" s="43" t="s">
        <v>376</v>
      </c>
    </row>
    <row r="318" spans="2:24" x14ac:dyDescent="0.2">
      <c r="B318" s="43" t="s">
        <v>327</v>
      </c>
      <c r="C318" s="43">
        <v>25</v>
      </c>
      <c r="D318" s="43" t="s">
        <v>818</v>
      </c>
      <c r="E318" s="43" t="s">
        <v>106</v>
      </c>
      <c r="F318" s="43" t="s">
        <v>819</v>
      </c>
      <c r="G318" s="43" t="s">
        <v>381</v>
      </c>
      <c r="H318" s="43">
        <v>60</v>
      </c>
      <c r="I318" s="43">
        <v>-37.944299999999998</v>
      </c>
      <c r="J318" s="28">
        <v>-3.5900000000000003E-7</v>
      </c>
      <c r="K318" s="43" t="s">
        <v>911</v>
      </c>
      <c r="L318" s="43" t="s">
        <v>65</v>
      </c>
      <c r="N318" s="43" t="s">
        <v>327</v>
      </c>
      <c r="O318" s="43">
        <v>25</v>
      </c>
      <c r="P318" s="43" t="s">
        <v>818</v>
      </c>
      <c r="Q318" s="43" t="s">
        <v>377</v>
      </c>
      <c r="R318" s="43" t="s">
        <v>819</v>
      </c>
      <c r="S318" s="43" t="s">
        <v>381</v>
      </c>
      <c r="T318" s="43">
        <v>10</v>
      </c>
      <c r="U318" s="43">
        <v>-37.9176</v>
      </c>
      <c r="V318" s="28">
        <v>-3.5880000000000001E-7</v>
      </c>
      <c r="W318" s="43" t="s">
        <v>911</v>
      </c>
      <c r="X318" s="43" t="s">
        <v>65</v>
      </c>
    </row>
    <row r="319" spans="2:24" x14ac:dyDescent="0.2">
      <c r="B319" s="43" t="s">
        <v>327</v>
      </c>
      <c r="C319" s="43">
        <v>25</v>
      </c>
      <c r="D319" s="43" t="s">
        <v>818</v>
      </c>
      <c r="E319" s="43" t="s">
        <v>106</v>
      </c>
      <c r="F319" s="43" t="s">
        <v>820</v>
      </c>
      <c r="G319" s="43" t="s">
        <v>383</v>
      </c>
      <c r="H319" s="43">
        <v>60</v>
      </c>
      <c r="I319" s="43">
        <v>-37.641300000000001</v>
      </c>
      <c r="J319" s="28">
        <v>-3.5620000000000003E-7</v>
      </c>
      <c r="K319" s="43" t="s">
        <v>911</v>
      </c>
      <c r="L319" s="43" t="s">
        <v>65</v>
      </c>
      <c r="N319" s="43" t="s">
        <v>327</v>
      </c>
      <c r="O319" s="43">
        <v>25</v>
      </c>
      <c r="P319" s="43" t="s">
        <v>818</v>
      </c>
      <c r="Q319" s="43" t="s">
        <v>377</v>
      </c>
      <c r="R319" s="43" t="s">
        <v>820</v>
      </c>
      <c r="S319" s="43" t="s">
        <v>383</v>
      </c>
      <c r="T319" s="43">
        <v>10</v>
      </c>
      <c r="U319" s="43">
        <v>-37.422699999999999</v>
      </c>
      <c r="V319" s="28">
        <v>-3.5409999999999997E-7</v>
      </c>
      <c r="W319" s="43" t="s">
        <v>911</v>
      </c>
      <c r="X319" s="43" t="s">
        <v>65</v>
      </c>
    </row>
    <row r="320" spans="2:24" x14ac:dyDescent="0.2">
      <c r="B320" s="43" t="s">
        <v>327</v>
      </c>
      <c r="C320" s="43">
        <v>28</v>
      </c>
      <c r="D320" s="43" t="s">
        <v>821</v>
      </c>
      <c r="E320" s="43" t="s">
        <v>106</v>
      </c>
      <c r="F320" s="43" t="s">
        <v>822</v>
      </c>
      <c r="G320" s="43" t="s">
        <v>381</v>
      </c>
      <c r="H320" s="43">
        <v>60</v>
      </c>
      <c r="I320" s="43">
        <v>-54.930399999999999</v>
      </c>
      <c r="J320" s="28">
        <v>-3.7039999999999998E-7</v>
      </c>
      <c r="K320" s="43" t="s">
        <v>911</v>
      </c>
      <c r="L320" s="43" t="s">
        <v>65</v>
      </c>
      <c r="N320" s="43" t="s">
        <v>327</v>
      </c>
      <c r="O320" s="43">
        <v>28</v>
      </c>
      <c r="P320" s="43" t="s">
        <v>821</v>
      </c>
      <c r="Q320" s="43" t="s">
        <v>377</v>
      </c>
      <c r="R320" s="43" t="s">
        <v>822</v>
      </c>
      <c r="S320" s="43" t="s">
        <v>381</v>
      </c>
      <c r="T320" s="43">
        <v>10</v>
      </c>
      <c r="U320" s="43">
        <v>-54.991199999999999</v>
      </c>
      <c r="V320" s="28">
        <v>-3.7080000000000001E-7</v>
      </c>
      <c r="W320" s="43" t="s">
        <v>911</v>
      </c>
      <c r="X320" s="43" t="s">
        <v>65</v>
      </c>
    </row>
    <row r="321" spans="2:24" x14ac:dyDescent="0.2">
      <c r="B321" s="43" t="s">
        <v>327</v>
      </c>
      <c r="C321" s="43">
        <v>28</v>
      </c>
      <c r="D321" s="43" t="s">
        <v>821</v>
      </c>
      <c r="E321" s="43" t="s">
        <v>106</v>
      </c>
      <c r="F321" s="43" t="s">
        <v>823</v>
      </c>
      <c r="G321" s="43" t="s">
        <v>383</v>
      </c>
      <c r="H321" s="43">
        <v>60</v>
      </c>
      <c r="I321" s="43">
        <v>-74.417299999999997</v>
      </c>
      <c r="J321" s="28">
        <v>-9.9999999999999995E-7</v>
      </c>
      <c r="K321" s="43" t="s">
        <v>911</v>
      </c>
      <c r="L321" s="43" t="s">
        <v>65</v>
      </c>
      <c r="N321" s="43" t="s">
        <v>327</v>
      </c>
      <c r="O321" s="43">
        <v>28</v>
      </c>
      <c r="P321" s="43" t="s">
        <v>821</v>
      </c>
      <c r="Q321" s="43" t="s">
        <v>377</v>
      </c>
      <c r="R321" s="43" t="s">
        <v>823</v>
      </c>
      <c r="S321" s="43" t="s">
        <v>383</v>
      </c>
      <c r="T321" s="43">
        <v>10</v>
      </c>
      <c r="U321" s="43">
        <v>-74.368600000000001</v>
      </c>
      <c r="V321" s="28">
        <v>-9.9999999999999995E-7</v>
      </c>
      <c r="W321" s="43" t="s">
        <v>911</v>
      </c>
      <c r="X321" s="43" t="s">
        <v>65</v>
      </c>
    </row>
    <row r="322" spans="2:24" x14ac:dyDescent="0.2">
      <c r="B322" s="43" t="s">
        <v>327</v>
      </c>
      <c r="C322" s="43">
        <v>31</v>
      </c>
      <c r="D322" s="43" t="s">
        <v>824</v>
      </c>
      <c r="E322" s="43" t="s">
        <v>106</v>
      </c>
      <c r="F322" s="43" t="s">
        <v>825</v>
      </c>
      <c r="G322" s="43" t="s">
        <v>381</v>
      </c>
      <c r="H322" s="43">
        <v>60</v>
      </c>
      <c r="I322" s="43">
        <v>-64.159499999999994</v>
      </c>
      <c r="J322" s="28">
        <v>-4.5349999999999998E-7</v>
      </c>
      <c r="K322" s="43" t="s">
        <v>911</v>
      </c>
      <c r="L322" s="43" t="s">
        <v>65</v>
      </c>
      <c r="N322" s="43" t="s">
        <v>327</v>
      </c>
      <c r="O322" s="43">
        <v>31</v>
      </c>
      <c r="P322" s="43" t="s">
        <v>824</v>
      </c>
      <c r="Q322" s="43" t="s">
        <v>377</v>
      </c>
      <c r="R322" s="43" t="s">
        <v>825</v>
      </c>
      <c r="S322" s="43" t="s">
        <v>381</v>
      </c>
      <c r="T322" s="43">
        <v>10</v>
      </c>
      <c r="U322" s="43">
        <v>-64.384600000000006</v>
      </c>
      <c r="V322" s="28">
        <v>-4.5509999999999999E-7</v>
      </c>
      <c r="W322" s="43" t="s">
        <v>911</v>
      </c>
      <c r="X322" s="43" t="s">
        <v>65</v>
      </c>
    </row>
    <row r="323" spans="2:24" x14ac:dyDescent="0.2">
      <c r="B323" s="43" t="s">
        <v>327</v>
      </c>
      <c r="C323" s="43">
        <v>31</v>
      </c>
      <c r="D323" s="43" t="s">
        <v>824</v>
      </c>
      <c r="E323" s="43" t="s">
        <v>106</v>
      </c>
      <c r="F323" s="43" t="s">
        <v>826</v>
      </c>
      <c r="G323" s="43" t="s">
        <v>383</v>
      </c>
      <c r="H323" s="43">
        <v>60</v>
      </c>
      <c r="I323" s="43">
        <v>-57.406199999999998</v>
      </c>
      <c r="J323" s="28">
        <v>-4.0579999999999999E-7</v>
      </c>
      <c r="K323" s="43" t="s">
        <v>911</v>
      </c>
      <c r="L323" s="43" t="s">
        <v>65</v>
      </c>
      <c r="N323" s="43" t="s">
        <v>327</v>
      </c>
      <c r="O323" s="43">
        <v>31</v>
      </c>
      <c r="P323" s="43" t="s">
        <v>824</v>
      </c>
      <c r="Q323" s="43" t="s">
        <v>377</v>
      </c>
      <c r="R323" s="43" t="s">
        <v>826</v>
      </c>
      <c r="S323" s="43" t="s">
        <v>383</v>
      </c>
      <c r="T323" s="43">
        <v>10</v>
      </c>
      <c r="U323" s="43">
        <v>-57.216299999999997</v>
      </c>
      <c r="V323" s="28">
        <v>-4.0439999999999999E-7</v>
      </c>
      <c r="W323" s="43" t="s">
        <v>911</v>
      </c>
      <c r="X323" s="43" t="s">
        <v>65</v>
      </c>
    </row>
    <row r="324" spans="2:24" x14ac:dyDescent="0.2">
      <c r="B324" s="43" t="s">
        <v>327</v>
      </c>
      <c r="C324" s="43">
        <v>34</v>
      </c>
      <c r="D324" s="43" t="s">
        <v>827</v>
      </c>
      <c r="E324" s="43" t="s">
        <v>106</v>
      </c>
      <c r="F324" s="43" t="s">
        <v>828</v>
      </c>
      <c r="G324" s="43" t="s">
        <v>381</v>
      </c>
      <c r="H324" s="43">
        <v>60</v>
      </c>
      <c r="I324" s="43">
        <v>-64.725800000000007</v>
      </c>
      <c r="J324" s="28">
        <v>-4.5750000000000001E-7</v>
      </c>
      <c r="K324" s="43" t="s">
        <v>911</v>
      </c>
      <c r="L324" s="43" t="s">
        <v>65</v>
      </c>
      <c r="N324" s="43" t="s">
        <v>327</v>
      </c>
      <c r="O324" s="43">
        <v>34</v>
      </c>
      <c r="P324" s="43" t="s">
        <v>827</v>
      </c>
      <c r="Q324" s="43" t="s">
        <v>377</v>
      </c>
      <c r="R324" s="43" t="s">
        <v>828</v>
      </c>
      <c r="S324" s="43" t="s">
        <v>381</v>
      </c>
      <c r="T324" s="43">
        <v>10</v>
      </c>
      <c r="U324" s="43">
        <v>-65.015100000000004</v>
      </c>
      <c r="V324" s="28">
        <v>-4.5950000000000001E-7</v>
      </c>
      <c r="W324" s="43" t="s">
        <v>911</v>
      </c>
      <c r="X324" s="43" t="s">
        <v>65</v>
      </c>
    </row>
    <row r="325" spans="2:24" x14ac:dyDescent="0.2">
      <c r="B325" s="43" t="s">
        <v>327</v>
      </c>
      <c r="C325" s="43">
        <v>34</v>
      </c>
      <c r="D325" s="43" t="s">
        <v>827</v>
      </c>
      <c r="E325" s="43" t="s">
        <v>106</v>
      </c>
      <c r="F325" s="43" t="s">
        <v>829</v>
      </c>
      <c r="G325" s="43" t="s">
        <v>383</v>
      </c>
      <c r="H325" s="43">
        <v>60</v>
      </c>
      <c r="I325" s="43">
        <v>-56.939500000000002</v>
      </c>
      <c r="J325" s="28">
        <v>-4.0250000000000001E-7</v>
      </c>
      <c r="K325" s="43" t="s">
        <v>911</v>
      </c>
      <c r="L325" s="43" t="s">
        <v>65</v>
      </c>
      <c r="N325" s="43" t="s">
        <v>327</v>
      </c>
      <c r="O325" s="43">
        <v>34</v>
      </c>
      <c r="P325" s="43" t="s">
        <v>827</v>
      </c>
      <c r="Q325" s="43" t="s">
        <v>377</v>
      </c>
      <c r="R325" s="43" t="s">
        <v>829</v>
      </c>
      <c r="S325" s="43" t="s">
        <v>383</v>
      </c>
      <c r="T325" s="43">
        <v>10</v>
      </c>
      <c r="U325" s="43">
        <v>-56.709299999999999</v>
      </c>
      <c r="V325" s="28">
        <v>-4.0079999999999999E-7</v>
      </c>
      <c r="W325" s="43" t="s">
        <v>911</v>
      </c>
      <c r="X325" s="43" t="s">
        <v>65</v>
      </c>
    </row>
    <row r="326" spans="2:24" x14ac:dyDescent="0.2">
      <c r="B326" s="43" t="s">
        <v>327</v>
      </c>
      <c r="C326" s="43">
        <v>37</v>
      </c>
      <c r="D326" s="43" t="s">
        <v>830</v>
      </c>
      <c r="E326" s="43" t="s">
        <v>106</v>
      </c>
      <c r="F326" s="43" t="s">
        <v>831</v>
      </c>
      <c r="G326" s="43" t="s">
        <v>381</v>
      </c>
      <c r="H326" s="43">
        <v>60</v>
      </c>
      <c r="I326" s="43">
        <v>-55.886699999999998</v>
      </c>
      <c r="J326" s="28">
        <v>-3.7689999999999999E-7</v>
      </c>
      <c r="K326" s="43" t="s">
        <v>911</v>
      </c>
      <c r="L326" s="43" t="s">
        <v>65</v>
      </c>
      <c r="N326" s="43" t="s">
        <v>327</v>
      </c>
      <c r="O326" s="43">
        <v>37</v>
      </c>
      <c r="P326" s="43" t="s">
        <v>830</v>
      </c>
      <c r="Q326" s="43" t="s">
        <v>377</v>
      </c>
      <c r="R326" s="43" t="s">
        <v>831</v>
      </c>
      <c r="S326" s="43" t="s">
        <v>381</v>
      </c>
      <c r="T326" s="43">
        <v>10</v>
      </c>
      <c r="U326" s="43">
        <v>-56.035299999999999</v>
      </c>
      <c r="V326" s="28">
        <v>-3.7790000000000002E-7</v>
      </c>
      <c r="W326" s="43" t="s">
        <v>911</v>
      </c>
      <c r="X326" s="43" t="s">
        <v>65</v>
      </c>
    </row>
    <row r="327" spans="2:24" x14ac:dyDescent="0.2">
      <c r="B327" s="43" t="s">
        <v>327</v>
      </c>
      <c r="C327" s="43">
        <v>37</v>
      </c>
      <c r="D327" s="43" t="s">
        <v>830</v>
      </c>
      <c r="E327" s="43" t="s">
        <v>106</v>
      </c>
      <c r="F327" s="43" t="s">
        <v>832</v>
      </c>
      <c r="G327" s="43" t="s">
        <v>383</v>
      </c>
      <c r="H327" s="43">
        <v>60</v>
      </c>
      <c r="I327" s="43">
        <v>-75.140900000000002</v>
      </c>
      <c r="J327" s="28">
        <v>-9.9999999999999995E-7</v>
      </c>
      <c r="K327" s="43" t="s">
        <v>911</v>
      </c>
      <c r="L327" s="43" t="s">
        <v>65</v>
      </c>
      <c r="N327" s="43" t="s">
        <v>327</v>
      </c>
      <c r="O327" s="43">
        <v>37</v>
      </c>
      <c r="P327" s="43" t="s">
        <v>830</v>
      </c>
      <c r="Q327" s="43" t="s">
        <v>377</v>
      </c>
      <c r="R327" s="43" t="s">
        <v>832</v>
      </c>
      <c r="S327" s="43" t="s">
        <v>383</v>
      </c>
      <c r="T327" s="43">
        <v>10</v>
      </c>
      <c r="U327" s="43">
        <v>-75.020799999999994</v>
      </c>
      <c r="V327" s="28">
        <v>-9.9999999999999995E-7</v>
      </c>
      <c r="W327" s="43" t="s">
        <v>911</v>
      </c>
      <c r="X327" s="43" t="s">
        <v>65</v>
      </c>
    </row>
    <row r="328" spans="2:24" x14ac:dyDescent="0.2">
      <c r="B328" s="43" t="s">
        <v>327</v>
      </c>
      <c r="C328" s="43">
        <v>40</v>
      </c>
      <c r="D328" s="43" t="s">
        <v>833</v>
      </c>
      <c r="E328" s="43" t="s">
        <v>106</v>
      </c>
      <c r="F328" s="43" t="s">
        <v>834</v>
      </c>
      <c r="G328" s="43" t="s">
        <v>381</v>
      </c>
      <c r="H328" s="43">
        <v>60</v>
      </c>
      <c r="I328" s="43">
        <v>-53.291600000000003</v>
      </c>
      <c r="J328" s="28">
        <v>-9.9999999999999995E-7</v>
      </c>
      <c r="K328" s="43" t="s">
        <v>911</v>
      </c>
      <c r="L328" s="43" t="s">
        <v>65</v>
      </c>
      <c r="N328" s="43" t="s">
        <v>327</v>
      </c>
      <c r="O328" s="43">
        <v>40</v>
      </c>
      <c r="P328" s="43" t="s">
        <v>833</v>
      </c>
      <c r="Q328" s="43" t="s">
        <v>377</v>
      </c>
      <c r="R328" s="43" t="s">
        <v>834</v>
      </c>
      <c r="S328" s="43" t="s">
        <v>381</v>
      </c>
      <c r="T328" s="43">
        <v>10</v>
      </c>
      <c r="U328" s="43">
        <v>-53.540199999999999</v>
      </c>
      <c r="V328" s="28">
        <v>-9.9999999999999995E-7</v>
      </c>
      <c r="W328" s="43" t="s">
        <v>911</v>
      </c>
      <c r="X328" s="43" t="s">
        <v>65</v>
      </c>
    </row>
    <row r="329" spans="2:24" x14ac:dyDescent="0.2">
      <c r="B329" s="43" t="s">
        <v>327</v>
      </c>
      <c r="C329" s="43">
        <v>40</v>
      </c>
      <c r="D329" s="43" t="s">
        <v>833</v>
      </c>
      <c r="E329" s="43" t="s">
        <v>106</v>
      </c>
      <c r="F329" s="43" t="s">
        <v>835</v>
      </c>
      <c r="G329" s="43" t="s">
        <v>383</v>
      </c>
      <c r="H329" s="43">
        <v>60</v>
      </c>
      <c r="I329" s="43">
        <v>-54.247100000000003</v>
      </c>
      <c r="J329" s="28">
        <v>-9.9999999999999995E-7</v>
      </c>
      <c r="K329" s="43" t="s">
        <v>911</v>
      </c>
      <c r="L329" s="43" t="s">
        <v>65</v>
      </c>
      <c r="N329" s="43" t="s">
        <v>327</v>
      </c>
      <c r="O329" s="43">
        <v>40</v>
      </c>
      <c r="P329" s="43" t="s">
        <v>833</v>
      </c>
      <c r="Q329" s="43" t="s">
        <v>377</v>
      </c>
      <c r="R329" s="43" t="s">
        <v>835</v>
      </c>
      <c r="S329" s="43" t="s">
        <v>383</v>
      </c>
      <c r="T329" s="43">
        <v>10</v>
      </c>
      <c r="U329" s="43">
        <v>-54.257199999999997</v>
      </c>
      <c r="V329" s="28">
        <v>-9.9999999999999995E-7</v>
      </c>
      <c r="W329" s="43" t="s">
        <v>911</v>
      </c>
      <c r="X329" s="43" t="s">
        <v>65</v>
      </c>
    </row>
    <row r="330" spans="2:24" x14ac:dyDescent="0.2">
      <c r="B330" s="43" t="s">
        <v>327</v>
      </c>
      <c r="C330" s="43">
        <v>48</v>
      </c>
      <c r="D330" s="43" t="s">
        <v>836</v>
      </c>
      <c r="E330" s="43" t="s">
        <v>106</v>
      </c>
      <c r="F330" s="43" t="s">
        <v>837</v>
      </c>
      <c r="G330" s="43" t="s">
        <v>381</v>
      </c>
      <c r="H330" s="43">
        <v>60</v>
      </c>
      <c r="I330" s="43">
        <v>73.7654</v>
      </c>
      <c r="J330" s="28">
        <v>9.9999999999999995E-7</v>
      </c>
      <c r="K330" s="43" t="s">
        <v>911</v>
      </c>
      <c r="L330" s="43" t="s">
        <v>65</v>
      </c>
      <c r="N330" s="43" t="s">
        <v>327</v>
      </c>
      <c r="O330" s="43">
        <v>48</v>
      </c>
      <c r="P330" s="43" t="s">
        <v>836</v>
      </c>
      <c r="Q330" s="43" t="s">
        <v>377</v>
      </c>
      <c r="R330" s="43" t="s">
        <v>837</v>
      </c>
      <c r="S330" s="43" t="s">
        <v>381</v>
      </c>
      <c r="T330" s="43">
        <v>10</v>
      </c>
      <c r="U330" s="43">
        <v>75.382400000000004</v>
      </c>
      <c r="V330" s="28">
        <v>9.9999999999999995E-7</v>
      </c>
      <c r="W330" s="43" t="s">
        <v>911</v>
      </c>
      <c r="X330" s="43" t="s">
        <v>65</v>
      </c>
    </row>
    <row r="331" spans="2:24" x14ac:dyDescent="0.2">
      <c r="B331" s="43" t="s">
        <v>327</v>
      </c>
      <c r="C331" s="43">
        <v>48</v>
      </c>
      <c r="D331" s="43" t="s">
        <v>836</v>
      </c>
      <c r="E331" s="43" t="s">
        <v>106</v>
      </c>
      <c r="F331" s="43" t="s">
        <v>838</v>
      </c>
      <c r="G331" s="43" t="s">
        <v>383</v>
      </c>
      <c r="H331" s="43">
        <v>60</v>
      </c>
      <c r="I331" s="43">
        <v>-111.10420000000001</v>
      </c>
      <c r="J331" s="28">
        <v>-9.9999999999999995E-7</v>
      </c>
      <c r="K331" s="43" t="s">
        <v>911</v>
      </c>
      <c r="L331" s="43" t="s">
        <v>65</v>
      </c>
      <c r="N331" s="43" t="s">
        <v>327</v>
      </c>
      <c r="O331" s="43">
        <v>48</v>
      </c>
      <c r="P331" s="43" t="s">
        <v>836</v>
      </c>
      <c r="Q331" s="43" t="s">
        <v>377</v>
      </c>
      <c r="R331" s="43" t="s">
        <v>838</v>
      </c>
      <c r="S331" s="43" t="s">
        <v>383</v>
      </c>
      <c r="T331" s="43">
        <v>10</v>
      </c>
      <c r="U331" s="43">
        <v>-112.5579</v>
      </c>
      <c r="V331" s="28">
        <v>-9.9999999999999995E-7</v>
      </c>
      <c r="W331" s="43" t="s">
        <v>911</v>
      </c>
      <c r="X331" s="43" t="s">
        <v>65</v>
      </c>
    </row>
    <row r="332" spans="2:24" x14ac:dyDescent="0.2">
      <c r="B332" s="43" t="s">
        <v>327</v>
      </c>
      <c r="C332" s="43">
        <v>49</v>
      </c>
      <c r="D332" s="43" t="s">
        <v>839</v>
      </c>
      <c r="E332" s="43" t="s">
        <v>106</v>
      </c>
      <c r="F332" s="43" t="s">
        <v>840</v>
      </c>
      <c r="G332" s="43" t="s">
        <v>381</v>
      </c>
      <c r="H332" s="43">
        <v>60</v>
      </c>
      <c r="I332" s="43">
        <v>66.609499999999997</v>
      </c>
      <c r="J332" s="28">
        <v>4.9739999999999999E-7</v>
      </c>
      <c r="K332" s="43" t="s">
        <v>911</v>
      </c>
      <c r="L332" s="43" t="s">
        <v>65</v>
      </c>
      <c r="N332" s="43" t="s">
        <v>327</v>
      </c>
      <c r="O332" s="43">
        <v>49</v>
      </c>
      <c r="P332" s="43" t="s">
        <v>839</v>
      </c>
      <c r="Q332" s="43" t="s">
        <v>377</v>
      </c>
      <c r="R332" s="43" t="s">
        <v>840</v>
      </c>
      <c r="S332" s="43" t="s">
        <v>381</v>
      </c>
      <c r="T332" s="43">
        <v>10</v>
      </c>
      <c r="U332" s="43">
        <v>67.723799999999997</v>
      </c>
      <c r="V332" s="28">
        <v>9.9999999999999995E-7</v>
      </c>
      <c r="W332" s="43" t="s">
        <v>911</v>
      </c>
      <c r="X332" s="43" t="s">
        <v>65</v>
      </c>
    </row>
    <row r="333" spans="2:24" x14ac:dyDescent="0.2">
      <c r="B333" s="43" t="s">
        <v>327</v>
      </c>
      <c r="C333" s="43">
        <v>49</v>
      </c>
      <c r="D333" s="43" t="s">
        <v>839</v>
      </c>
      <c r="E333" s="43" t="s">
        <v>106</v>
      </c>
      <c r="F333" s="43" t="s">
        <v>841</v>
      </c>
      <c r="G333" s="43" t="s">
        <v>383</v>
      </c>
      <c r="H333" s="43">
        <v>60</v>
      </c>
      <c r="I333" s="43">
        <v>-114.97</v>
      </c>
      <c r="J333" s="28">
        <v>-2.1999999999999999E-5</v>
      </c>
      <c r="K333" s="43" t="s">
        <v>911</v>
      </c>
      <c r="L333" s="43" t="s">
        <v>65</v>
      </c>
      <c r="N333" s="43" t="s">
        <v>327</v>
      </c>
      <c r="O333" s="43">
        <v>49</v>
      </c>
      <c r="P333" s="43" t="s">
        <v>839</v>
      </c>
      <c r="Q333" s="43" t="s">
        <v>377</v>
      </c>
      <c r="R333" s="43" t="s">
        <v>841</v>
      </c>
      <c r="S333" s="43" t="s">
        <v>383</v>
      </c>
      <c r="T333" s="43">
        <v>10</v>
      </c>
      <c r="U333" s="43">
        <v>-114.9944</v>
      </c>
      <c r="V333" s="28">
        <v>-7.2999999999999999E-5</v>
      </c>
      <c r="W333" s="43" t="s">
        <v>911</v>
      </c>
      <c r="X333" s="43" t="s">
        <v>65</v>
      </c>
    </row>
    <row r="334" spans="2:24" x14ac:dyDescent="0.2">
      <c r="B334" s="43" t="s">
        <v>327</v>
      </c>
      <c r="C334" s="43">
        <v>50</v>
      </c>
      <c r="D334" s="43" t="s">
        <v>839</v>
      </c>
      <c r="E334" s="43" t="s">
        <v>106</v>
      </c>
      <c r="F334" s="43" t="s">
        <v>842</v>
      </c>
      <c r="G334" s="43" t="s">
        <v>381</v>
      </c>
      <c r="H334" s="43">
        <v>60</v>
      </c>
      <c r="I334" s="43">
        <v>55.531799999999997</v>
      </c>
      <c r="J334" s="28">
        <v>4.383E-7</v>
      </c>
      <c r="K334" s="43" t="s">
        <v>911</v>
      </c>
      <c r="L334" s="43" t="s">
        <v>65</v>
      </c>
      <c r="N334" s="43" t="s">
        <v>327</v>
      </c>
      <c r="O334" s="43">
        <v>50</v>
      </c>
      <c r="P334" s="43" t="s">
        <v>839</v>
      </c>
      <c r="Q334" s="43" t="s">
        <v>377</v>
      </c>
      <c r="R334" s="43" t="s">
        <v>842</v>
      </c>
      <c r="S334" s="43" t="s">
        <v>381</v>
      </c>
      <c r="T334" s="43">
        <v>10</v>
      </c>
      <c r="U334" s="43">
        <v>56.757399999999997</v>
      </c>
      <c r="V334" s="28">
        <v>4.4799999999999999E-7</v>
      </c>
      <c r="W334" s="43" t="s">
        <v>911</v>
      </c>
      <c r="X334" s="43" t="s">
        <v>65</v>
      </c>
    </row>
    <row r="335" spans="2:24" x14ac:dyDescent="0.2">
      <c r="B335" s="43" t="s">
        <v>327</v>
      </c>
      <c r="C335" s="43">
        <v>50</v>
      </c>
      <c r="D335" s="43" t="s">
        <v>839</v>
      </c>
      <c r="E335" s="43" t="s">
        <v>106</v>
      </c>
      <c r="F335" s="43" t="s">
        <v>843</v>
      </c>
      <c r="G335" s="43" t="s">
        <v>383</v>
      </c>
      <c r="H335" s="43">
        <v>60</v>
      </c>
      <c r="I335" s="43">
        <v>-111.9795</v>
      </c>
      <c r="J335" s="28">
        <v>-9.9999999999999995E-7</v>
      </c>
      <c r="K335" s="43" t="s">
        <v>911</v>
      </c>
      <c r="L335" s="43" t="s">
        <v>65</v>
      </c>
      <c r="N335" s="43" t="s">
        <v>327</v>
      </c>
      <c r="O335" s="43">
        <v>50</v>
      </c>
      <c r="P335" s="43" t="s">
        <v>839</v>
      </c>
      <c r="Q335" s="43" t="s">
        <v>377</v>
      </c>
      <c r="R335" s="43" t="s">
        <v>843</v>
      </c>
      <c r="S335" s="43" t="s">
        <v>383</v>
      </c>
      <c r="T335" s="43">
        <v>10</v>
      </c>
      <c r="U335" s="43">
        <v>-113.2032</v>
      </c>
      <c r="V335" s="28">
        <v>-9.9999999999999995E-7</v>
      </c>
      <c r="W335" s="43" t="s">
        <v>911</v>
      </c>
      <c r="X335" s="43" t="s">
        <v>65</v>
      </c>
    </row>
    <row r="336" spans="2:24" x14ac:dyDescent="0.2">
      <c r="B336" s="43" t="s">
        <v>327</v>
      </c>
      <c r="C336" s="43">
        <v>51</v>
      </c>
      <c r="D336" s="43" t="s">
        <v>839</v>
      </c>
      <c r="E336" s="43" t="s">
        <v>106</v>
      </c>
      <c r="F336" s="43" t="s">
        <v>844</v>
      </c>
      <c r="G336" s="43" t="s">
        <v>381</v>
      </c>
      <c r="H336" s="43">
        <v>60</v>
      </c>
      <c r="I336" s="43">
        <v>62.765799999999999</v>
      </c>
      <c r="J336" s="28">
        <v>4.6870000000000001E-7</v>
      </c>
      <c r="K336" s="43" t="s">
        <v>911</v>
      </c>
      <c r="L336" s="43" t="s">
        <v>65</v>
      </c>
      <c r="N336" s="43" t="s">
        <v>327</v>
      </c>
      <c r="O336" s="43">
        <v>51</v>
      </c>
      <c r="P336" s="43" t="s">
        <v>839</v>
      </c>
      <c r="Q336" s="43" t="s">
        <v>377</v>
      </c>
      <c r="R336" s="43" t="s">
        <v>844</v>
      </c>
      <c r="S336" s="43" t="s">
        <v>381</v>
      </c>
      <c r="T336" s="43">
        <v>10</v>
      </c>
      <c r="U336" s="43">
        <v>64.1678</v>
      </c>
      <c r="V336" s="28">
        <v>4.791E-7</v>
      </c>
      <c r="W336" s="43" t="s">
        <v>911</v>
      </c>
      <c r="X336" s="43" t="s">
        <v>65</v>
      </c>
    </row>
    <row r="337" spans="2:24" x14ac:dyDescent="0.2">
      <c r="B337" s="43" t="s">
        <v>327</v>
      </c>
      <c r="C337" s="43">
        <v>51</v>
      </c>
      <c r="D337" s="43" t="s">
        <v>839</v>
      </c>
      <c r="E337" s="43" t="s">
        <v>106</v>
      </c>
      <c r="F337" s="43" t="s">
        <v>845</v>
      </c>
      <c r="G337" s="43" t="s">
        <v>383</v>
      </c>
      <c r="H337" s="43">
        <v>60</v>
      </c>
      <c r="I337" s="43">
        <v>-107.26179999999999</v>
      </c>
      <c r="J337" s="28">
        <v>-9.9999999999999995E-7</v>
      </c>
      <c r="K337" s="43" t="s">
        <v>911</v>
      </c>
      <c r="L337" s="43" t="s">
        <v>65</v>
      </c>
      <c r="N337" s="43" t="s">
        <v>327</v>
      </c>
      <c r="O337" s="43">
        <v>51</v>
      </c>
      <c r="P337" s="43" t="s">
        <v>839</v>
      </c>
      <c r="Q337" s="43" t="s">
        <v>377</v>
      </c>
      <c r="R337" s="43" t="s">
        <v>845</v>
      </c>
      <c r="S337" s="43" t="s">
        <v>383</v>
      </c>
      <c r="T337" s="43">
        <v>10</v>
      </c>
      <c r="U337" s="43">
        <v>-108.63420000000001</v>
      </c>
      <c r="V337" s="28">
        <v>-9.9999999999999995E-7</v>
      </c>
      <c r="W337" s="43" t="s">
        <v>911</v>
      </c>
      <c r="X337" s="43" t="s">
        <v>65</v>
      </c>
    </row>
    <row r="338" spans="2:24" x14ac:dyDescent="0.2">
      <c r="B338" s="43" t="s">
        <v>327</v>
      </c>
      <c r="C338" s="43">
        <v>52</v>
      </c>
      <c r="D338" s="43" t="s">
        <v>846</v>
      </c>
      <c r="E338" s="43" t="s">
        <v>106</v>
      </c>
      <c r="F338" s="43" t="s">
        <v>847</v>
      </c>
      <c r="G338" s="43" t="s">
        <v>381</v>
      </c>
      <c r="H338" s="43">
        <v>60</v>
      </c>
      <c r="I338" s="43">
        <v>68.172200000000004</v>
      </c>
      <c r="J338" s="28">
        <v>9.9999999999999995E-7</v>
      </c>
      <c r="K338" s="43" t="s">
        <v>911</v>
      </c>
      <c r="L338" s="43" t="s">
        <v>65</v>
      </c>
      <c r="N338" s="43" t="s">
        <v>327</v>
      </c>
      <c r="O338" s="43">
        <v>52</v>
      </c>
      <c r="P338" s="43" t="s">
        <v>846</v>
      </c>
      <c r="Q338" s="43" t="s">
        <v>377</v>
      </c>
      <c r="R338" s="43" t="s">
        <v>847</v>
      </c>
      <c r="S338" s="43" t="s">
        <v>381</v>
      </c>
      <c r="T338" s="43">
        <v>10</v>
      </c>
      <c r="U338" s="43">
        <v>69.374700000000004</v>
      </c>
      <c r="V338" s="28">
        <v>9.9999999999999995E-7</v>
      </c>
      <c r="W338" s="43" t="s">
        <v>911</v>
      </c>
      <c r="X338" s="43" t="s">
        <v>65</v>
      </c>
    </row>
    <row r="339" spans="2:24" x14ac:dyDescent="0.2">
      <c r="B339" s="43" t="s">
        <v>327</v>
      </c>
      <c r="C339" s="43">
        <v>52</v>
      </c>
      <c r="D339" s="43" t="s">
        <v>846</v>
      </c>
      <c r="E339" s="43" t="s">
        <v>106</v>
      </c>
      <c r="F339" s="43" t="s">
        <v>848</v>
      </c>
      <c r="G339" s="43" t="s">
        <v>383</v>
      </c>
      <c r="H339" s="43">
        <v>60</v>
      </c>
      <c r="I339" s="43">
        <v>-115.0946</v>
      </c>
      <c r="J339" s="28">
        <v>-2.8299999999999999E-4</v>
      </c>
      <c r="K339" s="43">
        <v>-1E-4</v>
      </c>
      <c r="L339" s="43" t="s">
        <v>376</v>
      </c>
      <c r="N339" s="43" t="s">
        <v>327</v>
      </c>
      <c r="O339" s="43">
        <v>52</v>
      </c>
      <c r="P339" s="43" t="s">
        <v>846</v>
      </c>
      <c r="Q339" s="43" t="s">
        <v>377</v>
      </c>
      <c r="R339" s="43" t="s">
        <v>848</v>
      </c>
      <c r="S339" s="43" t="s">
        <v>383</v>
      </c>
      <c r="T339" s="43">
        <v>10</v>
      </c>
      <c r="U339" s="43">
        <v>-115.1246</v>
      </c>
      <c r="V339" s="28">
        <v>-3.4499999999999998E-4</v>
      </c>
      <c r="W339" s="43">
        <v>-1E-4</v>
      </c>
      <c r="X339" s="43" t="s">
        <v>376</v>
      </c>
    </row>
    <row r="340" spans="2:24" x14ac:dyDescent="0.2">
      <c r="B340" s="43" t="s">
        <v>327</v>
      </c>
      <c r="C340" s="43">
        <v>26</v>
      </c>
      <c r="D340" s="43" t="s">
        <v>849</v>
      </c>
      <c r="E340" s="43" t="s">
        <v>106</v>
      </c>
      <c r="F340" s="43" t="s">
        <v>850</v>
      </c>
      <c r="G340" s="43" t="s">
        <v>381</v>
      </c>
      <c r="H340" s="43">
        <v>60</v>
      </c>
      <c r="I340" s="43">
        <v>-34.830599999999997</v>
      </c>
      <c r="J340" s="28">
        <v>-2.9830000000000002E-7</v>
      </c>
      <c r="K340" s="43" t="s">
        <v>911</v>
      </c>
      <c r="L340" s="43" t="s">
        <v>65</v>
      </c>
      <c r="N340" s="43" t="s">
        <v>327</v>
      </c>
      <c r="O340" s="43">
        <v>26</v>
      </c>
      <c r="P340" s="43" t="s">
        <v>849</v>
      </c>
      <c r="Q340" s="43" t="s">
        <v>377</v>
      </c>
      <c r="R340" s="43" t="s">
        <v>850</v>
      </c>
      <c r="S340" s="43" t="s">
        <v>381</v>
      </c>
      <c r="T340" s="43">
        <v>10</v>
      </c>
      <c r="U340" s="43">
        <v>-34.7851</v>
      </c>
      <c r="V340" s="28">
        <v>-2.9799999999999999E-7</v>
      </c>
      <c r="W340" s="43" t="s">
        <v>911</v>
      </c>
      <c r="X340" s="43" t="s">
        <v>65</v>
      </c>
    </row>
    <row r="341" spans="2:24" x14ac:dyDescent="0.2">
      <c r="B341" s="43" t="s">
        <v>327</v>
      </c>
      <c r="C341" s="43">
        <v>26</v>
      </c>
      <c r="D341" s="43" t="s">
        <v>849</v>
      </c>
      <c r="E341" s="43" t="s">
        <v>106</v>
      </c>
      <c r="F341" s="43" t="s">
        <v>851</v>
      </c>
      <c r="G341" s="43" t="s">
        <v>383</v>
      </c>
      <c r="H341" s="43">
        <v>60</v>
      </c>
      <c r="I341" s="43">
        <v>-35.0379</v>
      </c>
      <c r="J341" s="28">
        <v>-3.0009999999999999E-7</v>
      </c>
      <c r="K341" s="43" t="s">
        <v>911</v>
      </c>
      <c r="L341" s="43" t="s">
        <v>65</v>
      </c>
      <c r="N341" s="43" t="s">
        <v>327</v>
      </c>
      <c r="O341" s="43">
        <v>26</v>
      </c>
      <c r="P341" s="43" t="s">
        <v>849</v>
      </c>
      <c r="Q341" s="43" t="s">
        <v>377</v>
      </c>
      <c r="R341" s="43" t="s">
        <v>851</v>
      </c>
      <c r="S341" s="43" t="s">
        <v>383</v>
      </c>
      <c r="T341" s="43">
        <v>10</v>
      </c>
      <c r="U341" s="43">
        <v>-34.828299999999999</v>
      </c>
      <c r="V341" s="28">
        <v>-2.9830000000000002E-7</v>
      </c>
      <c r="W341" s="43" t="s">
        <v>911</v>
      </c>
      <c r="X341" s="43" t="s">
        <v>65</v>
      </c>
    </row>
    <row r="342" spans="2:24" x14ac:dyDescent="0.2">
      <c r="B342" s="43" t="s">
        <v>327</v>
      </c>
      <c r="C342" s="43">
        <v>29</v>
      </c>
      <c r="D342" s="43" t="s">
        <v>852</v>
      </c>
      <c r="E342" s="43" t="s">
        <v>106</v>
      </c>
      <c r="F342" s="43" t="s">
        <v>853</v>
      </c>
      <c r="G342" s="43" t="s">
        <v>381</v>
      </c>
      <c r="H342" s="43">
        <v>60</v>
      </c>
      <c r="I342" s="43">
        <v>-73.264099999999999</v>
      </c>
      <c r="J342" s="28">
        <v>-4.8950000000000004E-7</v>
      </c>
      <c r="K342" s="43" t="s">
        <v>911</v>
      </c>
      <c r="L342" s="43" t="s">
        <v>65</v>
      </c>
      <c r="N342" s="43" t="s">
        <v>327</v>
      </c>
      <c r="O342" s="43">
        <v>29</v>
      </c>
      <c r="P342" s="43" t="s">
        <v>852</v>
      </c>
      <c r="Q342" s="43" t="s">
        <v>377</v>
      </c>
      <c r="R342" s="43" t="s">
        <v>853</v>
      </c>
      <c r="S342" s="43" t="s">
        <v>381</v>
      </c>
      <c r="T342" s="43">
        <v>10</v>
      </c>
      <c r="U342" s="43">
        <v>-73.399299999999997</v>
      </c>
      <c r="V342" s="28">
        <v>-4.904E-7</v>
      </c>
      <c r="W342" s="43" t="s">
        <v>911</v>
      </c>
      <c r="X342" s="43" t="s">
        <v>65</v>
      </c>
    </row>
    <row r="343" spans="2:24" x14ac:dyDescent="0.2">
      <c r="B343" s="43" t="s">
        <v>327</v>
      </c>
      <c r="C343" s="43">
        <v>29</v>
      </c>
      <c r="D343" s="43" t="s">
        <v>852</v>
      </c>
      <c r="E343" s="43" t="s">
        <v>106</v>
      </c>
      <c r="F343" s="43" t="s">
        <v>854</v>
      </c>
      <c r="G343" s="43" t="s">
        <v>383</v>
      </c>
      <c r="H343" s="43">
        <v>60</v>
      </c>
      <c r="I343" s="43">
        <v>-73.388599999999997</v>
      </c>
      <c r="J343" s="28">
        <v>-4.9029999999999999E-7</v>
      </c>
      <c r="K343" s="43" t="s">
        <v>911</v>
      </c>
      <c r="L343" s="43" t="s">
        <v>65</v>
      </c>
      <c r="N343" s="43" t="s">
        <v>327</v>
      </c>
      <c r="O343" s="43">
        <v>29</v>
      </c>
      <c r="P343" s="43" t="s">
        <v>852</v>
      </c>
      <c r="Q343" s="43" t="s">
        <v>377</v>
      </c>
      <c r="R343" s="43" t="s">
        <v>854</v>
      </c>
      <c r="S343" s="43" t="s">
        <v>383</v>
      </c>
      <c r="T343" s="43">
        <v>10</v>
      </c>
      <c r="U343" s="43">
        <v>-73.297600000000003</v>
      </c>
      <c r="V343" s="28">
        <v>-4.8970000000000005E-7</v>
      </c>
      <c r="W343" s="43" t="s">
        <v>911</v>
      </c>
      <c r="X343" s="43" t="s">
        <v>65</v>
      </c>
    </row>
    <row r="344" spans="2:24" x14ac:dyDescent="0.2">
      <c r="B344" s="43" t="s">
        <v>327</v>
      </c>
      <c r="C344" s="43">
        <v>32</v>
      </c>
      <c r="D344" s="43" t="s">
        <v>855</v>
      </c>
      <c r="E344" s="43" t="s">
        <v>106</v>
      </c>
      <c r="F344" s="43" t="s">
        <v>856</v>
      </c>
      <c r="G344" s="43" t="s">
        <v>381</v>
      </c>
      <c r="H344" s="43">
        <v>60</v>
      </c>
      <c r="I344" s="43">
        <v>-57.628700000000002</v>
      </c>
      <c r="J344" s="28">
        <v>-3.925E-7</v>
      </c>
      <c r="K344" s="43" t="s">
        <v>911</v>
      </c>
      <c r="L344" s="43" t="s">
        <v>65</v>
      </c>
      <c r="N344" s="43" t="s">
        <v>327</v>
      </c>
      <c r="O344" s="43">
        <v>32</v>
      </c>
      <c r="P344" s="43" t="s">
        <v>855</v>
      </c>
      <c r="Q344" s="43" t="s">
        <v>377</v>
      </c>
      <c r="R344" s="43" t="s">
        <v>856</v>
      </c>
      <c r="S344" s="43" t="s">
        <v>381</v>
      </c>
      <c r="T344" s="43">
        <v>10</v>
      </c>
      <c r="U344" s="43">
        <v>-57.780900000000003</v>
      </c>
      <c r="V344" s="28">
        <v>-3.9359999999999998E-7</v>
      </c>
      <c r="W344" s="43" t="s">
        <v>911</v>
      </c>
      <c r="X344" s="43" t="s">
        <v>65</v>
      </c>
    </row>
    <row r="345" spans="2:24" x14ac:dyDescent="0.2">
      <c r="B345" s="43" t="s">
        <v>327</v>
      </c>
      <c r="C345" s="43">
        <v>32</v>
      </c>
      <c r="D345" s="43" t="s">
        <v>855</v>
      </c>
      <c r="E345" s="43" t="s">
        <v>106</v>
      </c>
      <c r="F345" s="43" t="s">
        <v>857</v>
      </c>
      <c r="G345" s="43" t="s">
        <v>383</v>
      </c>
      <c r="H345" s="43">
        <v>60</v>
      </c>
      <c r="I345" s="43">
        <v>-57.642400000000002</v>
      </c>
      <c r="J345" s="28">
        <v>-3.9260000000000001E-7</v>
      </c>
      <c r="K345" s="43" t="s">
        <v>911</v>
      </c>
      <c r="L345" s="43" t="s">
        <v>65</v>
      </c>
      <c r="N345" s="43" t="s">
        <v>327</v>
      </c>
      <c r="O345" s="43">
        <v>32</v>
      </c>
      <c r="P345" s="43" t="s">
        <v>855</v>
      </c>
      <c r="Q345" s="43" t="s">
        <v>377</v>
      </c>
      <c r="R345" s="43" t="s">
        <v>857</v>
      </c>
      <c r="S345" s="43" t="s">
        <v>383</v>
      </c>
      <c r="T345" s="43">
        <v>10</v>
      </c>
      <c r="U345" s="43">
        <v>-57.513599999999997</v>
      </c>
      <c r="V345" s="28">
        <v>-3.9169999999999999E-7</v>
      </c>
      <c r="W345" s="43" t="s">
        <v>911</v>
      </c>
      <c r="X345" s="43" t="s">
        <v>65</v>
      </c>
    </row>
    <row r="346" spans="2:24" x14ac:dyDescent="0.2">
      <c r="B346" s="43" t="s">
        <v>327</v>
      </c>
      <c r="C346" s="43">
        <v>35</v>
      </c>
      <c r="D346" s="43" t="s">
        <v>858</v>
      </c>
      <c r="E346" s="43" t="s">
        <v>106</v>
      </c>
      <c r="F346" s="43" t="s">
        <v>859</v>
      </c>
      <c r="G346" s="43" t="s">
        <v>381</v>
      </c>
      <c r="H346" s="43">
        <v>60</v>
      </c>
      <c r="I346" s="43">
        <v>-56.325099999999999</v>
      </c>
      <c r="J346" s="28">
        <v>-3.8360000000000002E-7</v>
      </c>
      <c r="K346" s="43" t="s">
        <v>911</v>
      </c>
      <c r="L346" s="43" t="s">
        <v>65</v>
      </c>
      <c r="N346" s="43" t="s">
        <v>327</v>
      </c>
      <c r="O346" s="43">
        <v>35</v>
      </c>
      <c r="P346" s="43" t="s">
        <v>858</v>
      </c>
      <c r="Q346" s="43" t="s">
        <v>377</v>
      </c>
      <c r="R346" s="43" t="s">
        <v>859</v>
      </c>
      <c r="S346" s="43" t="s">
        <v>381</v>
      </c>
      <c r="T346" s="43">
        <v>10</v>
      </c>
      <c r="U346" s="43">
        <v>-56.448599999999999</v>
      </c>
      <c r="V346" s="28">
        <v>-3.8449999999999998E-7</v>
      </c>
      <c r="W346" s="43" t="s">
        <v>911</v>
      </c>
      <c r="X346" s="43" t="s">
        <v>65</v>
      </c>
    </row>
    <row r="347" spans="2:24" x14ac:dyDescent="0.2">
      <c r="B347" s="43" t="s">
        <v>327</v>
      </c>
      <c r="C347" s="43">
        <v>35</v>
      </c>
      <c r="D347" s="43" t="s">
        <v>858</v>
      </c>
      <c r="E347" s="43" t="s">
        <v>106</v>
      </c>
      <c r="F347" s="43" t="s">
        <v>860</v>
      </c>
      <c r="G347" s="43" t="s">
        <v>383</v>
      </c>
      <c r="H347" s="43">
        <v>60</v>
      </c>
      <c r="I347" s="43">
        <v>-56.219099999999997</v>
      </c>
      <c r="J347" s="28">
        <v>-3.8290000000000002E-7</v>
      </c>
      <c r="K347" s="43" t="s">
        <v>911</v>
      </c>
      <c r="L347" s="43" t="s">
        <v>65</v>
      </c>
      <c r="N347" s="43" t="s">
        <v>327</v>
      </c>
      <c r="O347" s="43">
        <v>35</v>
      </c>
      <c r="P347" s="43" t="s">
        <v>858</v>
      </c>
      <c r="Q347" s="43" t="s">
        <v>377</v>
      </c>
      <c r="R347" s="43" t="s">
        <v>860</v>
      </c>
      <c r="S347" s="43" t="s">
        <v>383</v>
      </c>
      <c r="T347" s="43">
        <v>10</v>
      </c>
      <c r="U347" s="43">
        <v>-56.055199999999999</v>
      </c>
      <c r="V347" s="28">
        <v>-3.8179999999999999E-7</v>
      </c>
      <c r="W347" s="43" t="s">
        <v>911</v>
      </c>
      <c r="X347" s="43" t="s">
        <v>65</v>
      </c>
    </row>
    <row r="348" spans="2:24" x14ac:dyDescent="0.2">
      <c r="B348" s="43" t="s">
        <v>327</v>
      </c>
      <c r="C348" s="43">
        <v>38</v>
      </c>
      <c r="D348" s="43" t="s">
        <v>861</v>
      </c>
      <c r="E348" s="43" t="s">
        <v>106</v>
      </c>
      <c r="F348" s="43" t="s">
        <v>862</v>
      </c>
      <c r="G348" s="43" t="s">
        <v>381</v>
      </c>
      <c r="H348" s="43">
        <v>60</v>
      </c>
      <c r="I348" s="43">
        <v>-73.629199999999997</v>
      </c>
      <c r="J348" s="28">
        <v>-4.919E-7</v>
      </c>
      <c r="K348" s="43" t="s">
        <v>911</v>
      </c>
      <c r="L348" s="43" t="s">
        <v>65</v>
      </c>
      <c r="N348" s="43" t="s">
        <v>327</v>
      </c>
      <c r="O348" s="43">
        <v>38</v>
      </c>
      <c r="P348" s="43" t="s">
        <v>861</v>
      </c>
      <c r="Q348" s="43" t="s">
        <v>377</v>
      </c>
      <c r="R348" s="43" t="s">
        <v>862</v>
      </c>
      <c r="S348" s="43" t="s">
        <v>381</v>
      </c>
      <c r="T348" s="43">
        <v>10</v>
      </c>
      <c r="U348" s="43">
        <v>-73.8125</v>
      </c>
      <c r="V348" s="28">
        <v>-4.932E-7</v>
      </c>
      <c r="W348" s="43" t="s">
        <v>911</v>
      </c>
      <c r="X348" s="43" t="s">
        <v>65</v>
      </c>
    </row>
    <row r="349" spans="2:24" x14ac:dyDescent="0.2">
      <c r="B349" s="43" t="s">
        <v>327</v>
      </c>
      <c r="C349" s="43">
        <v>38</v>
      </c>
      <c r="D349" s="43" t="s">
        <v>861</v>
      </c>
      <c r="E349" s="43" t="s">
        <v>106</v>
      </c>
      <c r="F349" s="43" t="s">
        <v>863</v>
      </c>
      <c r="G349" s="43" t="s">
        <v>383</v>
      </c>
      <c r="H349" s="43">
        <v>60</v>
      </c>
      <c r="I349" s="43">
        <v>-73.4251</v>
      </c>
      <c r="J349" s="28">
        <v>-4.9060000000000001E-7</v>
      </c>
      <c r="K349" s="43" t="s">
        <v>911</v>
      </c>
      <c r="L349" s="43" t="s">
        <v>65</v>
      </c>
      <c r="N349" s="43" t="s">
        <v>327</v>
      </c>
      <c r="O349" s="43">
        <v>38</v>
      </c>
      <c r="P349" s="43" t="s">
        <v>861</v>
      </c>
      <c r="Q349" s="43" t="s">
        <v>377</v>
      </c>
      <c r="R349" s="43" t="s">
        <v>863</v>
      </c>
      <c r="S349" s="43" t="s">
        <v>383</v>
      </c>
      <c r="T349" s="43">
        <v>10</v>
      </c>
      <c r="U349" s="43">
        <v>-73.2834</v>
      </c>
      <c r="V349" s="28">
        <v>-4.8960000000000004E-7</v>
      </c>
      <c r="W349" s="43" t="s">
        <v>911</v>
      </c>
      <c r="X349" s="43" t="s">
        <v>65</v>
      </c>
    </row>
    <row r="350" spans="2:24" x14ac:dyDescent="0.2">
      <c r="B350" s="43" t="s">
        <v>327</v>
      </c>
      <c r="C350" s="43">
        <v>41</v>
      </c>
      <c r="D350" s="43" t="s">
        <v>864</v>
      </c>
      <c r="E350" s="43" t="s">
        <v>106</v>
      </c>
      <c r="F350" s="43" t="s">
        <v>865</v>
      </c>
      <c r="G350" s="43" t="s">
        <v>381</v>
      </c>
      <c r="H350" s="43">
        <v>60</v>
      </c>
      <c r="I350" s="43">
        <v>-51.106999999999999</v>
      </c>
      <c r="J350" s="28">
        <v>-4.3780000000000002E-7</v>
      </c>
      <c r="K350" s="43" t="s">
        <v>911</v>
      </c>
      <c r="L350" s="43" t="s">
        <v>65</v>
      </c>
      <c r="N350" s="43" t="s">
        <v>327</v>
      </c>
      <c r="O350" s="43">
        <v>41</v>
      </c>
      <c r="P350" s="43" t="s">
        <v>864</v>
      </c>
      <c r="Q350" s="43" t="s">
        <v>377</v>
      </c>
      <c r="R350" s="43" t="s">
        <v>865</v>
      </c>
      <c r="S350" s="43" t="s">
        <v>381</v>
      </c>
      <c r="T350" s="43">
        <v>10</v>
      </c>
      <c r="U350" s="43">
        <v>-51.404299999999999</v>
      </c>
      <c r="V350" s="28">
        <v>-4.4029999999999999E-7</v>
      </c>
      <c r="W350" s="43" t="s">
        <v>911</v>
      </c>
      <c r="X350" s="43" t="s">
        <v>65</v>
      </c>
    </row>
    <row r="351" spans="2:24" x14ac:dyDescent="0.2">
      <c r="B351" s="43" t="s">
        <v>327</v>
      </c>
      <c r="C351" s="43">
        <v>41</v>
      </c>
      <c r="D351" s="43" t="s">
        <v>864</v>
      </c>
      <c r="E351" s="43" t="s">
        <v>106</v>
      </c>
      <c r="F351" s="43" t="s">
        <v>866</v>
      </c>
      <c r="G351" s="43" t="s">
        <v>383</v>
      </c>
      <c r="H351" s="43">
        <v>60</v>
      </c>
      <c r="I351" s="43">
        <v>-50.8292</v>
      </c>
      <c r="J351" s="28">
        <v>-4.3539999999999999E-7</v>
      </c>
      <c r="K351" s="43" t="s">
        <v>911</v>
      </c>
      <c r="L351" s="43" t="s">
        <v>65</v>
      </c>
      <c r="N351" s="43" t="s">
        <v>327</v>
      </c>
      <c r="O351" s="43">
        <v>41</v>
      </c>
      <c r="P351" s="43" t="s">
        <v>864</v>
      </c>
      <c r="Q351" s="43" t="s">
        <v>377</v>
      </c>
      <c r="R351" s="43" t="s">
        <v>866</v>
      </c>
      <c r="S351" s="43" t="s">
        <v>383</v>
      </c>
      <c r="T351" s="43">
        <v>10</v>
      </c>
      <c r="U351" s="43">
        <v>-50.794899999999998</v>
      </c>
      <c r="V351" s="28">
        <v>-4.3510000000000002E-7</v>
      </c>
      <c r="W351" s="43" t="s">
        <v>911</v>
      </c>
      <c r="X351" s="43" t="s">
        <v>65</v>
      </c>
    </row>
    <row r="352" spans="2:24" x14ac:dyDescent="0.2">
      <c r="B352" s="43" t="s">
        <v>327</v>
      </c>
      <c r="C352" s="43">
        <v>53</v>
      </c>
      <c r="D352" s="43" t="s">
        <v>867</v>
      </c>
      <c r="E352" s="43" t="s">
        <v>106</v>
      </c>
      <c r="F352" s="43" t="s">
        <v>868</v>
      </c>
      <c r="G352" s="43" t="s">
        <v>381</v>
      </c>
      <c r="H352" s="43">
        <v>60</v>
      </c>
      <c r="I352" s="43">
        <v>73.831999999999994</v>
      </c>
      <c r="J352" s="28">
        <v>9.9999999999999995E-7</v>
      </c>
      <c r="K352" s="43" t="s">
        <v>911</v>
      </c>
      <c r="L352" s="43" t="s">
        <v>65</v>
      </c>
      <c r="N352" s="43" t="s">
        <v>327</v>
      </c>
      <c r="O352" s="43">
        <v>53</v>
      </c>
      <c r="P352" s="43" t="s">
        <v>867</v>
      </c>
      <c r="Q352" s="43" t="s">
        <v>377</v>
      </c>
      <c r="R352" s="43" t="s">
        <v>868</v>
      </c>
      <c r="S352" s="43" t="s">
        <v>381</v>
      </c>
      <c r="T352" s="43">
        <v>10</v>
      </c>
      <c r="U352" s="43">
        <v>75.440200000000004</v>
      </c>
      <c r="V352" s="28">
        <v>9.9999999999999995E-7</v>
      </c>
      <c r="W352" s="43" t="s">
        <v>911</v>
      </c>
      <c r="X352" s="43" t="s">
        <v>65</v>
      </c>
    </row>
    <row r="353" spans="2:24" x14ac:dyDescent="0.2">
      <c r="B353" s="43" t="s">
        <v>327</v>
      </c>
      <c r="C353" s="43">
        <v>53</v>
      </c>
      <c r="D353" s="43" t="s">
        <v>867</v>
      </c>
      <c r="E353" s="43" t="s">
        <v>106</v>
      </c>
      <c r="F353" s="43" t="s">
        <v>869</v>
      </c>
      <c r="G353" s="43" t="s">
        <v>383</v>
      </c>
      <c r="H353" s="43">
        <v>60</v>
      </c>
      <c r="I353" s="43">
        <v>-111.1691</v>
      </c>
      <c r="J353" s="28">
        <v>-9.9999999999999995E-7</v>
      </c>
      <c r="K353" s="43" t="s">
        <v>911</v>
      </c>
      <c r="L353" s="43" t="s">
        <v>65</v>
      </c>
      <c r="N353" s="43" t="s">
        <v>327</v>
      </c>
      <c r="O353" s="43">
        <v>53</v>
      </c>
      <c r="P353" s="43" t="s">
        <v>867</v>
      </c>
      <c r="Q353" s="43" t="s">
        <v>377</v>
      </c>
      <c r="R353" s="43" t="s">
        <v>869</v>
      </c>
      <c r="S353" s="43" t="s">
        <v>383</v>
      </c>
      <c r="T353" s="43">
        <v>10</v>
      </c>
      <c r="U353" s="43">
        <v>-112.6324</v>
      </c>
      <c r="V353" s="28">
        <v>-9.9999999999999995E-7</v>
      </c>
      <c r="W353" s="43" t="s">
        <v>911</v>
      </c>
      <c r="X353" s="43" t="s">
        <v>65</v>
      </c>
    </row>
    <row r="354" spans="2:24" x14ac:dyDescent="0.2">
      <c r="B354" s="43" t="s">
        <v>327</v>
      </c>
      <c r="C354" s="43">
        <v>54</v>
      </c>
      <c r="D354" s="43" t="s">
        <v>870</v>
      </c>
      <c r="E354" s="43" t="s">
        <v>106</v>
      </c>
      <c r="F354" s="43" t="s">
        <v>871</v>
      </c>
      <c r="G354" s="43" t="s">
        <v>381</v>
      </c>
      <c r="H354" s="43">
        <v>60</v>
      </c>
      <c r="I354" s="43">
        <v>66.665700000000001</v>
      </c>
      <c r="J354" s="28">
        <v>4.9780000000000002E-7</v>
      </c>
      <c r="K354" s="43" t="s">
        <v>911</v>
      </c>
      <c r="L354" s="43" t="s">
        <v>65</v>
      </c>
      <c r="N354" s="43" t="s">
        <v>327</v>
      </c>
      <c r="O354" s="43">
        <v>54</v>
      </c>
      <c r="P354" s="43" t="s">
        <v>870</v>
      </c>
      <c r="Q354" s="43" t="s">
        <v>377</v>
      </c>
      <c r="R354" s="43" t="s">
        <v>871</v>
      </c>
      <c r="S354" s="43" t="s">
        <v>381</v>
      </c>
      <c r="T354" s="43">
        <v>10</v>
      </c>
      <c r="U354" s="43">
        <v>67.797399999999996</v>
      </c>
      <c r="V354" s="28">
        <v>9.9999999999999995E-7</v>
      </c>
      <c r="W354" s="43" t="s">
        <v>911</v>
      </c>
      <c r="X354" s="43" t="s">
        <v>65</v>
      </c>
    </row>
    <row r="355" spans="2:24" x14ac:dyDescent="0.2">
      <c r="B355" s="43" t="s">
        <v>327</v>
      </c>
      <c r="C355" s="43">
        <v>54</v>
      </c>
      <c r="D355" s="43" t="s">
        <v>870</v>
      </c>
      <c r="E355" s="43" t="s">
        <v>106</v>
      </c>
      <c r="F355" s="43" t="s">
        <v>872</v>
      </c>
      <c r="G355" s="43" t="s">
        <v>383</v>
      </c>
      <c r="H355" s="43">
        <v>60</v>
      </c>
      <c r="I355" s="43">
        <v>-114.9709</v>
      </c>
      <c r="J355" s="28">
        <v>-2.4000000000000001E-5</v>
      </c>
      <c r="K355" s="43" t="s">
        <v>911</v>
      </c>
      <c r="L355" s="43" t="s">
        <v>65</v>
      </c>
      <c r="N355" s="43" t="s">
        <v>327</v>
      </c>
      <c r="O355" s="43">
        <v>54</v>
      </c>
      <c r="P355" s="43" t="s">
        <v>870</v>
      </c>
      <c r="Q355" s="43" t="s">
        <v>377</v>
      </c>
      <c r="R355" s="43" t="s">
        <v>872</v>
      </c>
      <c r="S355" s="43" t="s">
        <v>383</v>
      </c>
      <c r="T355" s="43">
        <v>10</v>
      </c>
      <c r="U355" s="43">
        <v>-114.9956</v>
      </c>
      <c r="V355" s="28">
        <v>-7.4999999999999993E-5</v>
      </c>
      <c r="W355" s="43" t="s">
        <v>911</v>
      </c>
      <c r="X355" s="43" t="s">
        <v>65</v>
      </c>
    </row>
    <row r="356" spans="2:24" x14ac:dyDescent="0.2">
      <c r="B356" s="43" t="s">
        <v>327</v>
      </c>
      <c r="C356" s="43">
        <v>55</v>
      </c>
      <c r="D356" s="43" t="s">
        <v>870</v>
      </c>
      <c r="E356" s="43" t="s">
        <v>106</v>
      </c>
      <c r="F356" s="43" t="s">
        <v>873</v>
      </c>
      <c r="G356" s="43" t="s">
        <v>381</v>
      </c>
      <c r="H356" s="43">
        <v>60</v>
      </c>
      <c r="I356" s="43">
        <v>55.590600000000002</v>
      </c>
      <c r="J356" s="28">
        <v>4.3879999999999999E-7</v>
      </c>
      <c r="K356" s="43" t="s">
        <v>911</v>
      </c>
      <c r="L356" s="43" t="s">
        <v>65</v>
      </c>
      <c r="N356" s="43" t="s">
        <v>327</v>
      </c>
      <c r="O356" s="43">
        <v>55</v>
      </c>
      <c r="P356" s="43" t="s">
        <v>870</v>
      </c>
      <c r="Q356" s="43" t="s">
        <v>377</v>
      </c>
      <c r="R356" s="43" t="s">
        <v>873</v>
      </c>
      <c r="S356" s="43" t="s">
        <v>381</v>
      </c>
      <c r="T356" s="43">
        <v>10</v>
      </c>
      <c r="U356" s="43">
        <v>56.837400000000002</v>
      </c>
      <c r="V356" s="28">
        <v>4.4859999999999998E-7</v>
      </c>
      <c r="W356" s="43" t="s">
        <v>911</v>
      </c>
      <c r="X356" s="43" t="s">
        <v>65</v>
      </c>
    </row>
    <row r="357" spans="2:24" x14ac:dyDescent="0.2">
      <c r="B357" s="43" t="s">
        <v>327</v>
      </c>
      <c r="C357" s="43">
        <v>55</v>
      </c>
      <c r="D357" s="43" t="s">
        <v>870</v>
      </c>
      <c r="E357" s="43" t="s">
        <v>106</v>
      </c>
      <c r="F357" s="43" t="s">
        <v>874</v>
      </c>
      <c r="G357" s="43" t="s">
        <v>383</v>
      </c>
      <c r="H357" s="43">
        <v>60</v>
      </c>
      <c r="I357" s="43">
        <v>-112.0363</v>
      </c>
      <c r="J357" s="28">
        <v>-9.9999999999999995E-7</v>
      </c>
      <c r="K357" s="43" t="s">
        <v>911</v>
      </c>
      <c r="L357" s="43" t="s">
        <v>65</v>
      </c>
      <c r="N357" s="43" t="s">
        <v>327</v>
      </c>
      <c r="O357" s="43">
        <v>55</v>
      </c>
      <c r="P357" s="43" t="s">
        <v>870</v>
      </c>
      <c r="Q357" s="43" t="s">
        <v>377</v>
      </c>
      <c r="R357" s="43" t="s">
        <v>874</v>
      </c>
      <c r="S357" s="43" t="s">
        <v>383</v>
      </c>
      <c r="T357" s="43">
        <v>10</v>
      </c>
      <c r="U357" s="43">
        <v>-113.2884</v>
      </c>
      <c r="V357" s="28">
        <v>-9.9999999999999995E-7</v>
      </c>
      <c r="W357" s="43" t="s">
        <v>911</v>
      </c>
      <c r="X357" s="43" t="s">
        <v>65</v>
      </c>
    </row>
    <row r="358" spans="2:24" x14ac:dyDescent="0.2">
      <c r="B358" s="43" t="s">
        <v>327</v>
      </c>
      <c r="C358" s="43">
        <v>56</v>
      </c>
      <c r="D358" s="43" t="s">
        <v>870</v>
      </c>
      <c r="E358" s="43" t="s">
        <v>106</v>
      </c>
      <c r="F358" s="43" t="s">
        <v>875</v>
      </c>
      <c r="G358" s="43" t="s">
        <v>381</v>
      </c>
      <c r="H358" s="43">
        <v>60</v>
      </c>
      <c r="I358" s="43">
        <v>62.826900000000002</v>
      </c>
      <c r="J358" s="28">
        <v>4.6909999999999999E-7</v>
      </c>
      <c r="K358" s="43" t="s">
        <v>911</v>
      </c>
      <c r="L358" s="43" t="s">
        <v>65</v>
      </c>
      <c r="N358" s="43" t="s">
        <v>327</v>
      </c>
      <c r="O358" s="43">
        <v>56</v>
      </c>
      <c r="P358" s="43" t="s">
        <v>870</v>
      </c>
      <c r="Q358" s="43" t="s">
        <v>377</v>
      </c>
      <c r="R358" s="43" t="s">
        <v>875</v>
      </c>
      <c r="S358" s="43" t="s">
        <v>381</v>
      </c>
      <c r="T358" s="43">
        <v>10</v>
      </c>
      <c r="U358" s="43">
        <v>64.264600000000002</v>
      </c>
      <c r="V358" s="28">
        <v>4.7980000000000005E-7</v>
      </c>
      <c r="W358" s="43" t="s">
        <v>911</v>
      </c>
      <c r="X358" s="43" t="s">
        <v>65</v>
      </c>
    </row>
    <row r="359" spans="2:24" x14ac:dyDescent="0.2">
      <c r="B359" s="43" t="s">
        <v>327</v>
      </c>
      <c r="C359" s="43">
        <v>56</v>
      </c>
      <c r="D359" s="43" t="s">
        <v>870</v>
      </c>
      <c r="E359" s="43" t="s">
        <v>106</v>
      </c>
      <c r="F359" s="43" t="s">
        <v>876</v>
      </c>
      <c r="G359" s="43" t="s">
        <v>383</v>
      </c>
      <c r="H359" s="43">
        <v>60</v>
      </c>
      <c r="I359" s="43">
        <v>-107.32510000000001</v>
      </c>
      <c r="J359" s="28">
        <v>-9.9999999999999995E-7</v>
      </c>
      <c r="K359" s="43" t="s">
        <v>911</v>
      </c>
      <c r="L359" s="43" t="s">
        <v>65</v>
      </c>
      <c r="N359" s="43" t="s">
        <v>327</v>
      </c>
      <c r="O359" s="43">
        <v>56</v>
      </c>
      <c r="P359" s="43" t="s">
        <v>870</v>
      </c>
      <c r="Q359" s="43" t="s">
        <v>377</v>
      </c>
      <c r="R359" s="43" t="s">
        <v>876</v>
      </c>
      <c r="S359" s="43" t="s">
        <v>383</v>
      </c>
      <c r="T359" s="43">
        <v>10</v>
      </c>
      <c r="U359" s="43">
        <v>-108.72669999999999</v>
      </c>
      <c r="V359" s="28">
        <v>-9.9999999999999995E-7</v>
      </c>
      <c r="W359" s="43" t="s">
        <v>911</v>
      </c>
      <c r="X359" s="43" t="s">
        <v>65</v>
      </c>
    </row>
    <row r="360" spans="2:24" x14ac:dyDescent="0.2">
      <c r="B360" s="43" t="s">
        <v>327</v>
      </c>
      <c r="C360" s="43">
        <v>57</v>
      </c>
      <c r="D360" s="43" t="s">
        <v>877</v>
      </c>
      <c r="E360" s="43" t="s">
        <v>106</v>
      </c>
      <c r="F360" s="43" t="s">
        <v>878</v>
      </c>
      <c r="G360" s="43" t="s">
        <v>381</v>
      </c>
      <c r="H360" s="43">
        <v>60</v>
      </c>
      <c r="I360" s="43">
        <v>68.231800000000007</v>
      </c>
      <c r="J360" s="28">
        <v>9.9999999999999995E-7</v>
      </c>
      <c r="K360" s="43" t="s">
        <v>911</v>
      </c>
      <c r="L360" s="43" t="s">
        <v>65</v>
      </c>
      <c r="N360" s="43" t="s">
        <v>327</v>
      </c>
      <c r="O360" s="43">
        <v>57</v>
      </c>
      <c r="P360" s="43" t="s">
        <v>877</v>
      </c>
      <c r="Q360" s="43" t="s">
        <v>377</v>
      </c>
      <c r="R360" s="43" t="s">
        <v>878</v>
      </c>
      <c r="S360" s="43" t="s">
        <v>381</v>
      </c>
      <c r="T360" s="43">
        <v>10</v>
      </c>
      <c r="U360" s="43">
        <v>69.449399999999997</v>
      </c>
      <c r="V360" s="28">
        <v>9.9999999999999995E-7</v>
      </c>
      <c r="W360" s="43" t="s">
        <v>911</v>
      </c>
      <c r="X360" s="43" t="s">
        <v>65</v>
      </c>
    </row>
    <row r="361" spans="2:24" x14ac:dyDescent="0.2">
      <c r="B361" s="43" t="s">
        <v>327</v>
      </c>
      <c r="C361" s="43">
        <v>57</v>
      </c>
      <c r="D361" s="43" t="s">
        <v>877</v>
      </c>
      <c r="E361" s="43" t="s">
        <v>106</v>
      </c>
      <c r="F361" s="43" t="s">
        <v>879</v>
      </c>
      <c r="G361" s="43" t="s">
        <v>383</v>
      </c>
      <c r="H361" s="43">
        <v>60</v>
      </c>
      <c r="I361" s="43">
        <v>-115.0958</v>
      </c>
      <c r="J361" s="28">
        <v>-2.8499999999999999E-4</v>
      </c>
      <c r="K361" s="43">
        <v>-1E-4</v>
      </c>
      <c r="L361" s="43" t="s">
        <v>376</v>
      </c>
      <c r="N361" s="43" t="s">
        <v>327</v>
      </c>
      <c r="O361" s="43">
        <v>57</v>
      </c>
      <c r="P361" s="43" t="s">
        <v>877</v>
      </c>
      <c r="Q361" s="43" t="s">
        <v>377</v>
      </c>
      <c r="R361" s="43" t="s">
        <v>879</v>
      </c>
      <c r="S361" s="43" t="s">
        <v>383</v>
      </c>
      <c r="T361" s="43">
        <v>10</v>
      </c>
      <c r="U361" s="43">
        <v>-115.1259</v>
      </c>
      <c r="V361" s="28">
        <v>-3.48E-4</v>
      </c>
      <c r="W361" s="43">
        <v>-1E-4</v>
      </c>
      <c r="X361" s="43" t="s">
        <v>376</v>
      </c>
    </row>
    <row r="362" spans="2:24" x14ac:dyDescent="0.2">
      <c r="B362" s="43" t="s">
        <v>327</v>
      </c>
      <c r="C362" s="43">
        <v>27</v>
      </c>
      <c r="D362" s="43" t="s">
        <v>880</v>
      </c>
      <c r="E362" s="43" t="s">
        <v>106</v>
      </c>
      <c r="F362" s="43" t="s">
        <v>881</v>
      </c>
      <c r="G362" s="43" t="s">
        <v>381</v>
      </c>
      <c r="H362" s="43">
        <v>60</v>
      </c>
      <c r="I362" s="43">
        <v>-37.445900000000002</v>
      </c>
      <c r="J362" s="28">
        <v>-3.5429999999999999E-7</v>
      </c>
      <c r="K362" s="43" t="s">
        <v>911</v>
      </c>
      <c r="L362" s="43" t="s">
        <v>65</v>
      </c>
      <c r="N362" s="43" t="s">
        <v>327</v>
      </c>
      <c r="O362" s="43">
        <v>27</v>
      </c>
      <c r="P362" s="43" t="s">
        <v>880</v>
      </c>
      <c r="Q362" s="43" t="s">
        <v>377</v>
      </c>
      <c r="R362" s="43" t="s">
        <v>881</v>
      </c>
      <c r="S362" s="43" t="s">
        <v>381</v>
      </c>
      <c r="T362" s="43">
        <v>10</v>
      </c>
      <c r="U362" s="43">
        <v>-37.386000000000003</v>
      </c>
      <c r="V362" s="28">
        <v>-3.538E-7</v>
      </c>
      <c r="W362" s="43" t="s">
        <v>911</v>
      </c>
      <c r="X362" s="43" t="s">
        <v>65</v>
      </c>
    </row>
    <row r="363" spans="2:24" x14ac:dyDescent="0.2">
      <c r="B363" s="43" t="s">
        <v>327</v>
      </c>
      <c r="C363" s="43">
        <v>27</v>
      </c>
      <c r="D363" s="43" t="s">
        <v>880</v>
      </c>
      <c r="E363" s="43" t="s">
        <v>106</v>
      </c>
      <c r="F363" s="43" t="s">
        <v>882</v>
      </c>
      <c r="G363" s="43" t="s">
        <v>383</v>
      </c>
      <c r="H363" s="43">
        <v>60</v>
      </c>
      <c r="I363" s="43">
        <v>-38.110100000000003</v>
      </c>
      <c r="J363" s="28">
        <v>-3.6059999999999999E-7</v>
      </c>
      <c r="K363" s="43" t="s">
        <v>911</v>
      </c>
      <c r="L363" s="43" t="s">
        <v>65</v>
      </c>
      <c r="N363" s="43" t="s">
        <v>327</v>
      </c>
      <c r="O363" s="43">
        <v>27</v>
      </c>
      <c r="P363" s="43" t="s">
        <v>880</v>
      </c>
      <c r="Q363" s="43" t="s">
        <v>377</v>
      </c>
      <c r="R363" s="43" t="s">
        <v>882</v>
      </c>
      <c r="S363" s="43" t="s">
        <v>383</v>
      </c>
      <c r="T363" s="43">
        <v>10</v>
      </c>
      <c r="U363" s="43">
        <v>-37.914000000000001</v>
      </c>
      <c r="V363" s="28">
        <v>-3.5880000000000001E-7</v>
      </c>
      <c r="W363" s="43" t="s">
        <v>911</v>
      </c>
      <c r="X363" s="43" t="s">
        <v>65</v>
      </c>
    </row>
    <row r="364" spans="2:24" x14ac:dyDescent="0.2">
      <c r="B364" s="43" t="s">
        <v>327</v>
      </c>
      <c r="C364" s="43">
        <v>30</v>
      </c>
      <c r="D364" s="43" t="s">
        <v>883</v>
      </c>
      <c r="E364" s="43" t="s">
        <v>106</v>
      </c>
      <c r="F364" s="43" t="s">
        <v>884</v>
      </c>
      <c r="G364" s="43" t="s">
        <v>381</v>
      </c>
      <c r="H364" s="43">
        <v>60</v>
      </c>
      <c r="I364" s="43">
        <v>-74.294399999999996</v>
      </c>
      <c r="J364" s="28">
        <v>-9.9999999999999995E-7</v>
      </c>
      <c r="K364" s="43" t="s">
        <v>911</v>
      </c>
      <c r="L364" s="43" t="s">
        <v>65</v>
      </c>
      <c r="N364" s="43" t="s">
        <v>327</v>
      </c>
      <c r="O364" s="43">
        <v>30</v>
      </c>
      <c r="P364" s="43" t="s">
        <v>883</v>
      </c>
      <c r="Q364" s="43" t="s">
        <v>377</v>
      </c>
      <c r="R364" s="43" t="s">
        <v>884</v>
      </c>
      <c r="S364" s="43" t="s">
        <v>381</v>
      </c>
      <c r="T364" s="43">
        <v>10</v>
      </c>
      <c r="U364" s="43">
        <v>-74.483099999999993</v>
      </c>
      <c r="V364" s="28">
        <v>-9.9999999999999995E-7</v>
      </c>
      <c r="W364" s="43" t="s">
        <v>911</v>
      </c>
      <c r="X364" s="43" t="s">
        <v>65</v>
      </c>
    </row>
    <row r="365" spans="2:24" x14ac:dyDescent="0.2">
      <c r="B365" s="43" t="s">
        <v>327</v>
      </c>
      <c r="C365" s="43">
        <v>30</v>
      </c>
      <c r="D365" s="43" t="s">
        <v>883</v>
      </c>
      <c r="E365" s="43" t="s">
        <v>106</v>
      </c>
      <c r="F365" s="43" t="s">
        <v>885</v>
      </c>
      <c r="G365" s="43" t="s">
        <v>383</v>
      </c>
      <c r="H365" s="43">
        <v>60</v>
      </c>
      <c r="I365" s="43">
        <v>-55.059899999999999</v>
      </c>
      <c r="J365" s="28">
        <v>-3.713E-7</v>
      </c>
      <c r="K365" s="43" t="s">
        <v>911</v>
      </c>
      <c r="L365" s="43" t="s">
        <v>65</v>
      </c>
      <c r="N365" s="43" t="s">
        <v>327</v>
      </c>
      <c r="O365" s="43">
        <v>30</v>
      </c>
      <c r="P365" s="43" t="s">
        <v>883</v>
      </c>
      <c r="Q365" s="43" t="s">
        <v>377</v>
      </c>
      <c r="R365" s="43" t="s">
        <v>885</v>
      </c>
      <c r="S365" s="43" t="s">
        <v>383</v>
      </c>
      <c r="T365" s="43">
        <v>10</v>
      </c>
      <c r="U365" s="43">
        <v>-54.860700000000001</v>
      </c>
      <c r="V365" s="28">
        <v>-3.699E-7</v>
      </c>
      <c r="W365" s="43" t="s">
        <v>911</v>
      </c>
      <c r="X365" s="43" t="s">
        <v>65</v>
      </c>
    </row>
    <row r="366" spans="2:24" x14ac:dyDescent="0.2">
      <c r="B366" s="43" t="s">
        <v>327</v>
      </c>
      <c r="C366" s="43">
        <v>33</v>
      </c>
      <c r="D366" s="43" t="s">
        <v>886</v>
      </c>
      <c r="E366" s="43" t="s">
        <v>106</v>
      </c>
      <c r="F366" s="43" t="s">
        <v>887</v>
      </c>
      <c r="G366" s="43" t="s">
        <v>381</v>
      </c>
      <c r="H366" s="43">
        <v>60</v>
      </c>
      <c r="I366" s="43">
        <v>-57.391199999999998</v>
      </c>
      <c r="J366" s="28">
        <v>-4.0569999999999999E-7</v>
      </c>
      <c r="K366" s="43" t="s">
        <v>911</v>
      </c>
      <c r="L366" s="43" t="s">
        <v>65</v>
      </c>
      <c r="N366" s="43" t="s">
        <v>327</v>
      </c>
      <c r="O366" s="43">
        <v>33</v>
      </c>
      <c r="P366" s="43" t="s">
        <v>886</v>
      </c>
      <c r="Q366" s="43" t="s">
        <v>377</v>
      </c>
      <c r="R366" s="43" t="s">
        <v>887</v>
      </c>
      <c r="S366" s="43" t="s">
        <v>381</v>
      </c>
      <c r="T366" s="43">
        <v>10</v>
      </c>
      <c r="U366" s="43">
        <v>-57.455800000000004</v>
      </c>
      <c r="V366" s="28">
        <v>-4.0610000000000002E-7</v>
      </c>
      <c r="W366" s="43" t="s">
        <v>911</v>
      </c>
      <c r="X366" s="43" t="s">
        <v>65</v>
      </c>
    </row>
    <row r="367" spans="2:24" x14ac:dyDescent="0.2">
      <c r="B367" s="43" t="s">
        <v>327</v>
      </c>
      <c r="C367" s="43">
        <v>33</v>
      </c>
      <c r="D367" s="43" t="s">
        <v>886</v>
      </c>
      <c r="E367" s="43" t="s">
        <v>106</v>
      </c>
      <c r="F367" s="43" t="s">
        <v>888</v>
      </c>
      <c r="G367" s="43" t="s">
        <v>383</v>
      </c>
      <c r="H367" s="43">
        <v>60</v>
      </c>
      <c r="I367" s="43">
        <v>-64.165199999999999</v>
      </c>
      <c r="J367" s="28">
        <v>-4.5349999999999998E-7</v>
      </c>
      <c r="K367" s="43" t="s">
        <v>911</v>
      </c>
      <c r="L367" s="43" t="s">
        <v>65</v>
      </c>
      <c r="N367" s="43" t="s">
        <v>327</v>
      </c>
      <c r="O367" s="43">
        <v>33</v>
      </c>
      <c r="P367" s="43" t="s">
        <v>886</v>
      </c>
      <c r="Q367" s="43" t="s">
        <v>377</v>
      </c>
      <c r="R367" s="43" t="s">
        <v>888</v>
      </c>
      <c r="S367" s="43" t="s">
        <v>383</v>
      </c>
      <c r="T367" s="43">
        <v>10</v>
      </c>
      <c r="U367" s="43">
        <v>-64.154799999999994</v>
      </c>
      <c r="V367" s="28">
        <v>-4.5349999999999998E-7</v>
      </c>
      <c r="W367" s="43" t="s">
        <v>911</v>
      </c>
      <c r="X367" s="43" t="s">
        <v>65</v>
      </c>
    </row>
    <row r="368" spans="2:24" x14ac:dyDescent="0.2">
      <c r="B368" s="43" t="s">
        <v>327</v>
      </c>
      <c r="C368" s="43">
        <v>36</v>
      </c>
      <c r="D368" s="43" t="s">
        <v>889</v>
      </c>
      <c r="E368" s="43" t="s">
        <v>106</v>
      </c>
      <c r="F368" s="43" t="s">
        <v>890</v>
      </c>
      <c r="G368" s="43" t="s">
        <v>381</v>
      </c>
      <c r="H368" s="43">
        <v>60</v>
      </c>
      <c r="I368" s="43">
        <v>-57.043300000000002</v>
      </c>
      <c r="J368" s="28">
        <v>-4.0320000000000001E-7</v>
      </c>
      <c r="K368" s="43" t="s">
        <v>911</v>
      </c>
      <c r="L368" s="43" t="s">
        <v>65</v>
      </c>
      <c r="N368" s="43" t="s">
        <v>327</v>
      </c>
      <c r="O368" s="43">
        <v>36</v>
      </c>
      <c r="P368" s="43" t="s">
        <v>889</v>
      </c>
      <c r="Q368" s="43" t="s">
        <v>377</v>
      </c>
      <c r="R368" s="43" t="s">
        <v>890</v>
      </c>
      <c r="S368" s="43" t="s">
        <v>381</v>
      </c>
      <c r="T368" s="43">
        <v>10</v>
      </c>
      <c r="U368" s="43">
        <v>-57.1051</v>
      </c>
      <c r="V368" s="28">
        <v>-4.0359999999999999E-7</v>
      </c>
      <c r="W368" s="43" t="s">
        <v>911</v>
      </c>
      <c r="X368" s="43" t="s">
        <v>65</v>
      </c>
    </row>
    <row r="369" spans="2:24" x14ac:dyDescent="0.2">
      <c r="B369" s="43" t="s">
        <v>327</v>
      </c>
      <c r="C369" s="43">
        <v>36</v>
      </c>
      <c r="D369" s="43" t="s">
        <v>889</v>
      </c>
      <c r="E369" s="43" t="s">
        <v>106</v>
      </c>
      <c r="F369" s="43" t="s">
        <v>891</v>
      </c>
      <c r="G369" s="43" t="s">
        <v>383</v>
      </c>
      <c r="H369" s="43">
        <v>60</v>
      </c>
      <c r="I369" s="43">
        <v>-64.616600000000005</v>
      </c>
      <c r="J369" s="28">
        <v>-4.5670000000000001E-7</v>
      </c>
      <c r="K369" s="43" t="s">
        <v>911</v>
      </c>
      <c r="L369" s="43" t="s">
        <v>65</v>
      </c>
      <c r="N369" s="43" t="s">
        <v>327</v>
      </c>
      <c r="O369" s="43">
        <v>36</v>
      </c>
      <c r="P369" s="43" t="s">
        <v>889</v>
      </c>
      <c r="Q369" s="43" t="s">
        <v>377</v>
      </c>
      <c r="R369" s="43" t="s">
        <v>891</v>
      </c>
      <c r="S369" s="43" t="s">
        <v>383</v>
      </c>
      <c r="T369" s="43">
        <v>10</v>
      </c>
      <c r="U369" s="43">
        <v>-64.581800000000001</v>
      </c>
      <c r="V369" s="28">
        <v>-4.5649999999999999E-7</v>
      </c>
      <c r="W369" s="43" t="s">
        <v>911</v>
      </c>
      <c r="X369" s="43" t="s">
        <v>65</v>
      </c>
    </row>
    <row r="370" spans="2:24" x14ac:dyDescent="0.2">
      <c r="B370" s="43" t="s">
        <v>327</v>
      </c>
      <c r="C370" s="43">
        <v>39</v>
      </c>
      <c r="D370" s="43" t="s">
        <v>892</v>
      </c>
      <c r="E370" s="43" t="s">
        <v>106</v>
      </c>
      <c r="F370" s="43" t="s">
        <v>893</v>
      </c>
      <c r="G370" s="43" t="s">
        <v>381</v>
      </c>
      <c r="H370" s="43">
        <v>60</v>
      </c>
      <c r="I370" s="43">
        <v>-75.357299999999995</v>
      </c>
      <c r="J370" s="28">
        <v>-9.9999999999999995E-7</v>
      </c>
      <c r="K370" s="43" t="s">
        <v>911</v>
      </c>
      <c r="L370" s="43" t="s">
        <v>65</v>
      </c>
      <c r="N370" s="43" t="s">
        <v>327</v>
      </c>
      <c r="O370" s="43">
        <v>39</v>
      </c>
      <c r="P370" s="43" t="s">
        <v>892</v>
      </c>
      <c r="Q370" s="43" t="s">
        <v>377</v>
      </c>
      <c r="R370" s="43" t="s">
        <v>893</v>
      </c>
      <c r="S370" s="43" t="s">
        <v>381</v>
      </c>
      <c r="T370" s="43">
        <v>10</v>
      </c>
      <c r="U370" s="43">
        <v>-75.589500000000001</v>
      </c>
      <c r="V370" s="28">
        <v>-9.9999999999999995E-7</v>
      </c>
      <c r="W370" s="43" t="s">
        <v>911</v>
      </c>
      <c r="X370" s="43" t="s">
        <v>65</v>
      </c>
    </row>
    <row r="371" spans="2:24" x14ac:dyDescent="0.2">
      <c r="B371" s="43" t="s">
        <v>327</v>
      </c>
      <c r="C371" s="43">
        <v>39</v>
      </c>
      <c r="D371" s="43" t="s">
        <v>892</v>
      </c>
      <c r="E371" s="43" t="s">
        <v>106</v>
      </c>
      <c r="F371" s="43" t="s">
        <v>894</v>
      </c>
      <c r="G371" s="43" t="s">
        <v>383</v>
      </c>
      <c r="H371" s="43">
        <v>60</v>
      </c>
      <c r="I371" s="43">
        <v>-55.654200000000003</v>
      </c>
      <c r="J371" s="28">
        <v>-3.7529999999999998E-7</v>
      </c>
      <c r="K371" s="43" t="s">
        <v>911</v>
      </c>
      <c r="L371" s="43" t="s">
        <v>65</v>
      </c>
      <c r="N371" s="43" t="s">
        <v>327</v>
      </c>
      <c r="O371" s="43">
        <v>39</v>
      </c>
      <c r="P371" s="43" t="s">
        <v>892</v>
      </c>
      <c r="Q371" s="43" t="s">
        <v>377</v>
      </c>
      <c r="R371" s="43" t="s">
        <v>894</v>
      </c>
      <c r="S371" s="43" t="s">
        <v>383</v>
      </c>
      <c r="T371" s="43">
        <v>10</v>
      </c>
      <c r="U371" s="43">
        <v>-55.4298</v>
      </c>
      <c r="V371" s="28">
        <v>-3.7380000000000003E-7</v>
      </c>
      <c r="W371" s="43" t="s">
        <v>911</v>
      </c>
      <c r="X371" s="43" t="s">
        <v>65</v>
      </c>
    </row>
    <row r="372" spans="2:24" x14ac:dyDescent="0.2">
      <c r="B372" s="43" t="s">
        <v>327</v>
      </c>
      <c r="C372" s="43">
        <v>42</v>
      </c>
      <c r="D372" s="43" t="s">
        <v>895</v>
      </c>
      <c r="E372" s="43" t="s">
        <v>106</v>
      </c>
      <c r="F372" s="43" t="s">
        <v>896</v>
      </c>
      <c r="G372" s="43" t="s">
        <v>381</v>
      </c>
      <c r="H372" s="43">
        <v>60</v>
      </c>
      <c r="I372" s="43">
        <v>-54.5167</v>
      </c>
      <c r="J372" s="28">
        <v>-9.9999999999999995E-7</v>
      </c>
      <c r="K372" s="43" t="s">
        <v>911</v>
      </c>
      <c r="L372" s="43" t="s">
        <v>65</v>
      </c>
      <c r="N372" s="43" t="s">
        <v>327</v>
      </c>
      <c r="O372" s="43">
        <v>42</v>
      </c>
      <c r="P372" s="43" t="s">
        <v>895</v>
      </c>
      <c r="Q372" s="43" t="s">
        <v>377</v>
      </c>
      <c r="R372" s="43" t="s">
        <v>896</v>
      </c>
      <c r="S372" s="43" t="s">
        <v>381</v>
      </c>
      <c r="T372" s="43">
        <v>10</v>
      </c>
      <c r="U372" s="43">
        <v>-54.833300000000001</v>
      </c>
      <c r="V372" s="28">
        <v>-9.9999999999999995E-7</v>
      </c>
      <c r="W372" s="43" t="s">
        <v>911</v>
      </c>
      <c r="X372" s="43" t="s">
        <v>65</v>
      </c>
    </row>
    <row r="373" spans="2:24" x14ac:dyDescent="0.2">
      <c r="B373" s="43" t="s">
        <v>327</v>
      </c>
      <c r="C373" s="43">
        <v>42</v>
      </c>
      <c r="D373" s="43" t="s">
        <v>895</v>
      </c>
      <c r="E373" s="43" t="s">
        <v>106</v>
      </c>
      <c r="F373" s="43" t="s">
        <v>897</v>
      </c>
      <c r="G373" s="43" t="s">
        <v>383</v>
      </c>
      <c r="H373" s="43">
        <v>60</v>
      </c>
      <c r="I373" s="43">
        <v>-53.0486</v>
      </c>
      <c r="J373" s="28">
        <v>-9.9999999999999995E-7</v>
      </c>
      <c r="K373" s="43" t="s">
        <v>911</v>
      </c>
      <c r="L373" s="43" t="s">
        <v>65</v>
      </c>
      <c r="N373" s="43" t="s">
        <v>327</v>
      </c>
      <c r="O373" s="43">
        <v>42</v>
      </c>
      <c r="P373" s="43" t="s">
        <v>895</v>
      </c>
      <c r="Q373" s="43" t="s">
        <v>377</v>
      </c>
      <c r="R373" s="43" t="s">
        <v>897</v>
      </c>
      <c r="S373" s="43" t="s">
        <v>383</v>
      </c>
      <c r="T373" s="43">
        <v>10</v>
      </c>
      <c r="U373" s="43">
        <v>-53.001600000000003</v>
      </c>
      <c r="V373" s="28">
        <v>-9.9999999999999995E-7</v>
      </c>
      <c r="W373" s="43" t="s">
        <v>911</v>
      </c>
      <c r="X373" s="43" t="s">
        <v>65</v>
      </c>
    </row>
    <row r="374" spans="2:24" x14ac:dyDescent="0.2">
      <c r="B374" s="43" t="s">
        <v>327</v>
      </c>
      <c r="C374" s="43">
        <v>58</v>
      </c>
      <c r="D374" s="43" t="s">
        <v>898</v>
      </c>
      <c r="E374" s="43" t="s">
        <v>106</v>
      </c>
      <c r="F374" s="43" t="s">
        <v>899</v>
      </c>
      <c r="G374" s="43" t="s">
        <v>381</v>
      </c>
      <c r="H374" s="43">
        <v>60</v>
      </c>
      <c r="I374" s="43">
        <v>52.907600000000002</v>
      </c>
      <c r="J374" s="28">
        <v>9.9999999999999995E-7</v>
      </c>
      <c r="K374" s="43" t="s">
        <v>911</v>
      </c>
      <c r="L374" s="43" t="s">
        <v>65</v>
      </c>
      <c r="N374" s="43" t="s">
        <v>327</v>
      </c>
      <c r="O374" s="43">
        <v>58</v>
      </c>
      <c r="P374" s="43" t="s">
        <v>898</v>
      </c>
      <c r="Q374" s="43" t="s">
        <v>377</v>
      </c>
      <c r="R374" s="43" t="s">
        <v>899</v>
      </c>
      <c r="S374" s="43" t="s">
        <v>381</v>
      </c>
      <c r="T374" s="43">
        <v>10</v>
      </c>
      <c r="U374" s="43">
        <v>53.942599999999999</v>
      </c>
      <c r="V374" s="28">
        <v>9.9999999999999995E-7</v>
      </c>
      <c r="W374" s="43" t="s">
        <v>911</v>
      </c>
      <c r="X374" s="43" t="s">
        <v>65</v>
      </c>
    </row>
    <row r="375" spans="2:24" x14ac:dyDescent="0.2">
      <c r="B375" s="43" t="s">
        <v>327</v>
      </c>
      <c r="C375" s="43">
        <v>58</v>
      </c>
      <c r="D375" s="43" t="s">
        <v>898</v>
      </c>
      <c r="E375" s="43" t="s">
        <v>106</v>
      </c>
      <c r="F375" s="43" t="s">
        <v>900</v>
      </c>
      <c r="G375" s="43" t="s">
        <v>383</v>
      </c>
      <c r="H375" s="43">
        <v>60</v>
      </c>
      <c r="I375" s="43">
        <v>-93.6374</v>
      </c>
      <c r="J375" s="28">
        <v>-9.9999999999999995E-7</v>
      </c>
      <c r="K375" s="43" t="s">
        <v>911</v>
      </c>
      <c r="L375" s="43" t="s">
        <v>65</v>
      </c>
      <c r="N375" s="43" t="s">
        <v>327</v>
      </c>
      <c r="O375" s="43">
        <v>58</v>
      </c>
      <c r="P375" s="43" t="s">
        <v>898</v>
      </c>
      <c r="Q375" s="43" t="s">
        <v>377</v>
      </c>
      <c r="R375" s="43" t="s">
        <v>900</v>
      </c>
      <c r="S375" s="43" t="s">
        <v>383</v>
      </c>
      <c r="T375" s="43">
        <v>10</v>
      </c>
      <c r="U375" s="43">
        <v>-94.697699999999998</v>
      </c>
      <c r="V375" s="28">
        <v>-9.9999999999999995E-7</v>
      </c>
      <c r="W375" s="43" t="s">
        <v>911</v>
      </c>
      <c r="X375" s="43" t="s">
        <v>65</v>
      </c>
    </row>
    <row r="376" spans="2:24" x14ac:dyDescent="0.2">
      <c r="B376" s="43" t="s">
        <v>327</v>
      </c>
      <c r="C376" s="43">
        <v>59</v>
      </c>
      <c r="D376" s="43" t="s">
        <v>901</v>
      </c>
      <c r="E376" s="43" t="s">
        <v>106</v>
      </c>
      <c r="F376" s="43" t="s">
        <v>902</v>
      </c>
      <c r="G376" s="43" t="s">
        <v>381</v>
      </c>
      <c r="H376" s="43">
        <v>60</v>
      </c>
      <c r="I376" s="43">
        <v>57.9754</v>
      </c>
      <c r="J376" s="28">
        <v>9.9999999999999995E-7</v>
      </c>
      <c r="K376" s="43" t="s">
        <v>911</v>
      </c>
      <c r="L376" s="43" t="s">
        <v>65</v>
      </c>
      <c r="N376" s="43" t="s">
        <v>327</v>
      </c>
      <c r="O376" s="43">
        <v>59</v>
      </c>
      <c r="P376" s="43" t="s">
        <v>901</v>
      </c>
      <c r="Q376" s="43" t="s">
        <v>377</v>
      </c>
      <c r="R376" s="43" t="s">
        <v>902</v>
      </c>
      <c r="S376" s="43" t="s">
        <v>381</v>
      </c>
      <c r="T376" s="43">
        <v>10</v>
      </c>
      <c r="U376" s="43">
        <v>59.291200000000003</v>
      </c>
      <c r="V376" s="28">
        <v>9.9999999999999995E-7</v>
      </c>
      <c r="W376" s="43" t="s">
        <v>911</v>
      </c>
      <c r="X376" s="43" t="s">
        <v>65</v>
      </c>
    </row>
    <row r="377" spans="2:24" x14ac:dyDescent="0.2">
      <c r="B377" s="43" t="s">
        <v>327</v>
      </c>
      <c r="C377" s="43">
        <v>59</v>
      </c>
      <c r="D377" s="43" t="s">
        <v>901</v>
      </c>
      <c r="E377" s="43" t="s">
        <v>106</v>
      </c>
      <c r="F377" s="43" t="s">
        <v>903</v>
      </c>
      <c r="G377" s="43" t="s">
        <v>383</v>
      </c>
      <c r="H377" s="43">
        <v>60</v>
      </c>
      <c r="I377" s="43">
        <v>-90.920500000000004</v>
      </c>
      <c r="J377" s="28">
        <v>-9.9999999999999995E-7</v>
      </c>
      <c r="K377" s="43" t="s">
        <v>911</v>
      </c>
      <c r="L377" s="43" t="s">
        <v>65</v>
      </c>
      <c r="N377" s="43" t="s">
        <v>327</v>
      </c>
      <c r="O377" s="43">
        <v>59</v>
      </c>
      <c r="P377" s="43" t="s">
        <v>901</v>
      </c>
      <c r="Q377" s="43" t="s">
        <v>377</v>
      </c>
      <c r="R377" s="43" t="s">
        <v>903</v>
      </c>
      <c r="S377" s="43" t="s">
        <v>383</v>
      </c>
      <c r="T377" s="43">
        <v>10</v>
      </c>
      <c r="U377" s="43">
        <v>-92.206599999999995</v>
      </c>
      <c r="V377" s="28">
        <v>-9.9999999999999995E-7</v>
      </c>
      <c r="W377" s="43" t="s">
        <v>911</v>
      </c>
      <c r="X377" s="43" t="s">
        <v>65</v>
      </c>
    </row>
    <row r="378" spans="2:24" x14ac:dyDescent="0.2">
      <c r="B378" s="43" t="s">
        <v>327</v>
      </c>
      <c r="C378" s="43">
        <v>60</v>
      </c>
      <c r="D378" s="43" t="s">
        <v>901</v>
      </c>
      <c r="E378" s="43" t="s">
        <v>106</v>
      </c>
      <c r="F378" s="43" t="s">
        <v>904</v>
      </c>
      <c r="G378" s="43" t="s">
        <v>381</v>
      </c>
      <c r="H378" s="43">
        <v>60</v>
      </c>
      <c r="I378" s="43">
        <v>62.084200000000003</v>
      </c>
      <c r="J378" s="28">
        <v>9.9999999999999995E-7</v>
      </c>
      <c r="K378" s="43" t="s">
        <v>911</v>
      </c>
      <c r="L378" s="43" t="s">
        <v>65</v>
      </c>
      <c r="N378" s="43" t="s">
        <v>327</v>
      </c>
      <c r="O378" s="43">
        <v>60</v>
      </c>
      <c r="P378" s="43" t="s">
        <v>901</v>
      </c>
      <c r="Q378" s="43" t="s">
        <v>377</v>
      </c>
      <c r="R378" s="43" t="s">
        <v>904</v>
      </c>
      <c r="S378" s="43" t="s">
        <v>381</v>
      </c>
      <c r="T378" s="43">
        <v>10</v>
      </c>
      <c r="U378" s="43">
        <v>63.351399999999998</v>
      </c>
      <c r="V378" s="28">
        <v>9.9999999999999995E-7</v>
      </c>
      <c r="W378" s="43" t="s">
        <v>911</v>
      </c>
      <c r="X378" s="43" t="s">
        <v>65</v>
      </c>
    </row>
    <row r="379" spans="2:24" x14ac:dyDescent="0.2">
      <c r="B379" s="43" t="s">
        <v>327</v>
      </c>
      <c r="C379" s="43">
        <v>60</v>
      </c>
      <c r="D379" s="43" t="s">
        <v>901</v>
      </c>
      <c r="E379" s="43" t="s">
        <v>106</v>
      </c>
      <c r="F379" s="43" t="s">
        <v>905</v>
      </c>
      <c r="G379" s="43" t="s">
        <v>383</v>
      </c>
      <c r="H379" s="43">
        <v>60</v>
      </c>
      <c r="I379" s="43">
        <v>-91.894300000000001</v>
      </c>
      <c r="J379" s="28">
        <v>-9.9999999999999995E-7</v>
      </c>
      <c r="K379" s="43" t="s">
        <v>911</v>
      </c>
      <c r="L379" s="43" t="s">
        <v>65</v>
      </c>
      <c r="N379" s="43" t="s">
        <v>327</v>
      </c>
      <c r="O379" s="43">
        <v>60</v>
      </c>
      <c r="P379" s="43" t="s">
        <v>901</v>
      </c>
      <c r="Q379" s="43" t="s">
        <v>377</v>
      </c>
      <c r="R379" s="43" t="s">
        <v>905</v>
      </c>
      <c r="S379" s="43" t="s">
        <v>383</v>
      </c>
      <c r="T379" s="43">
        <v>10</v>
      </c>
      <c r="U379" s="43">
        <v>-93.161600000000007</v>
      </c>
      <c r="V379" s="28">
        <v>-9.9999999999999995E-7</v>
      </c>
      <c r="W379" s="43" t="s">
        <v>911</v>
      </c>
      <c r="X379" s="43" t="s">
        <v>65</v>
      </c>
    </row>
    <row r="380" spans="2:24" x14ac:dyDescent="0.2">
      <c r="B380" s="43" t="s">
        <v>327</v>
      </c>
      <c r="C380" s="43">
        <v>61</v>
      </c>
      <c r="D380" s="43" t="s">
        <v>901</v>
      </c>
      <c r="E380" s="43" t="s">
        <v>106</v>
      </c>
      <c r="F380" s="43" t="s">
        <v>906</v>
      </c>
      <c r="G380" s="43" t="s">
        <v>381</v>
      </c>
      <c r="H380" s="43">
        <v>60</v>
      </c>
      <c r="I380" s="43">
        <v>58.144199999999998</v>
      </c>
      <c r="J380" s="28">
        <v>9.9999999999999995E-7</v>
      </c>
      <c r="K380" s="43" t="s">
        <v>911</v>
      </c>
      <c r="L380" s="43" t="s">
        <v>65</v>
      </c>
      <c r="N380" s="43" t="s">
        <v>327</v>
      </c>
      <c r="O380" s="43">
        <v>61</v>
      </c>
      <c r="P380" s="43" t="s">
        <v>901</v>
      </c>
      <c r="Q380" s="43" t="s">
        <v>377</v>
      </c>
      <c r="R380" s="43" t="s">
        <v>906</v>
      </c>
      <c r="S380" s="43" t="s">
        <v>381</v>
      </c>
      <c r="T380" s="43">
        <v>10</v>
      </c>
      <c r="U380" s="43">
        <v>59.311500000000002</v>
      </c>
      <c r="V380" s="28">
        <v>9.9999999999999995E-7</v>
      </c>
      <c r="W380" s="43" t="s">
        <v>911</v>
      </c>
      <c r="X380" s="43" t="s">
        <v>65</v>
      </c>
    </row>
    <row r="381" spans="2:24" x14ac:dyDescent="0.2">
      <c r="B381" s="43" t="s">
        <v>327</v>
      </c>
      <c r="C381" s="43">
        <v>61</v>
      </c>
      <c r="D381" s="43" t="s">
        <v>901</v>
      </c>
      <c r="E381" s="43" t="s">
        <v>106</v>
      </c>
      <c r="F381" s="43" t="s">
        <v>907</v>
      </c>
      <c r="G381" s="43" t="s">
        <v>383</v>
      </c>
      <c r="H381" s="43">
        <v>60</v>
      </c>
      <c r="I381" s="43">
        <v>-99.672200000000004</v>
      </c>
      <c r="J381" s="28">
        <v>-9.9999999999999995E-7</v>
      </c>
      <c r="K381" s="43" t="s">
        <v>911</v>
      </c>
      <c r="L381" s="43" t="s">
        <v>65</v>
      </c>
      <c r="N381" s="43" t="s">
        <v>327</v>
      </c>
      <c r="O381" s="43">
        <v>61</v>
      </c>
      <c r="P381" s="43" t="s">
        <v>901</v>
      </c>
      <c r="Q381" s="43" t="s">
        <v>377</v>
      </c>
      <c r="R381" s="43" t="s">
        <v>907</v>
      </c>
      <c r="S381" s="43" t="s">
        <v>383</v>
      </c>
      <c r="T381" s="43">
        <v>10</v>
      </c>
      <c r="U381" s="43">
        <v>-100.87869999999999</v>
      </c>
      <c r="V381" s="28">
        <v>-9.9999999999999995E-7</v>
      </c>
      <c r="W381" s="43" t="s">
        <v>911</v>
      </c>
      <c r="X381" s="43" t="s">
        <v>65</v>
      </c>
    </row>
    <row r="382" spans="2:24" x14ac:dyDescent="0.2">
      <c r="B382" s="43" t="s">
        <v>327</v>
      </c>
      <c r="C382" s="43">
        <v>62</v>
      </c>
      <c r="D382" s="43" t="s">
        <v>908</v>
      </c>
      <c r="E382" s="43" t="s">
        <v>106</v>
      </c>
      <c r="F382" s="43" t="s">
        <v>909</v>
      </c>
      <c r="G382" s="43" t="s">
        <v>381</v>
      </c>
      <c r="H382" s="43">
        <v>60</v>
      </c>
      <c r="I382" s="43">
        <v>45.755200000000002</v>
      </c>
      <c r="J382" s="28">
        <v>4.6899999999999998E-7</v>
      </c>
      <c r="K382" s="43" t="s">
        <v>911</v>
      </c>
      <c r="L382" s="43" t="s">
        <v>65</v>
      </c>
      <c r="N382" s="43" t="s">
        <v>327</v>
      </c>
      <c r="O382" s="43">
        <v>62</v>
      </c>
      <c r="P382" s="43" t="s">
        <v>908</v>
      </c>
      <c r="Q382" s="43" t="s">
        <v>377</v>
      </c>
      <c r="R382" s="43" t="s">
        <v>909</v>
      </c>
      <c r="S382" s="43" t="s">
        <v>381</v>
      </c>
      <c r="T382" s="43">
        <v>10</v>
      </c>
      <c r="U382" s="43">
        <v>46.732799999999997</v>
      </c>
      <c r="V382" s="28">
        <v>4.791E-7</v>
      </c>
      <c r="W382" s="43" t="s">
        <v>911</v>
      </c>
      <c r="X382" s="43" t="s">
        <v>65</v>
      </c>
    </row>
    <row r="383" spans="2:24" x14ac:dyDescent="0.2">
      <c r="B383" s="43" t="s">
        <v>327</v>
      </c>
      <c r="C383" s="43">
        <v>62</v>
      </c>
      <c r="D383" s="43" t="s">
        <v>908</v>
      </c>
      <c r="E383" s="43" t="s">
        <v>106</v>
      </c>
      <c r="F383" s="43" t="s">
        <v>910</v>
      </c>
      <c r="G383" s="43" t="s">
        <v>383</v>
      </c>
      <c r="H383" s="43">
        <v>60</v>
      </c>
      <c r="I383" s="43">
        <v>-80.579400000000007</v>
      </c>
      <c r="J383" s="28">
        <v>-5.5999999999999995E-4</v>
      </c>
      <c r="K383" s="43">
        <v>-1E-4</v>
      </c>
      <c r="L383" s="43" t="s">
        <v>376</v>
      </c>
      <c r="N383" s="43" t="s">
        <v>327</v>
      </c>
      <c r="O383" s="43">
        <v>62</v>
      </c>
      <c r="P383" s="43" t="s">
        <v>908</v>
      </c>
      <c r="Q383" s="43" t="s">
        <v>377</v>
      </c>
      <c r="R383" s="43" t="s">
        <v>910</v>
      </c>
      <c r="S383" s="43" t="s">
        <v>383</v>
      </c>
      <c r="T383" s="43">
        <v>10</v>
      </c>
      <c r="U383" s="43">
        <v>-80.592200000000005</v>
      </c>
      <c r="V383" s="28">
        <v>-6.2500000000000001E-4</v>
      </c>
      <c r="W383" s="43">
        <v>-1E-4</v>
      </c>
      <c r="X383" s="43" t="s">
        <v>376</v>
      </c>
    </row>
  </sheetData>
  <mergeCells count="18">
    <mergeCell ref="H2:H3"/>
    <mergeCell ref="L2:L3"/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  <mergeCell ref="T2:T3"/>
    <mergeCell ref="X2:X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38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7.4257812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7.42578125" style="43" bestFit="1" customWidth="1"/>
    <col min="17" max="17" width="22.4257812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103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131</v>
      </c>
      <c r="C4" s="43">
        <v>229</v>
      </c>
      <c r="D4" s="43" t="s">
        <v>379</v>
      </c>
      <c r="E4" s="43" t="s">
        <v>107</v>
      </c>
      <c r="F4" s="43" t="s">
        <v>380</v>
      </c>
      <c r="G4" s="43" t="s">
        <v>381</v>
      </c>
      <c r="H4" s="43">
        <v>60</v>
      </c>
      <c r="I4" s="43">
        <v>-8.1225000000000005</v>
      </c>
      <c r="J4" s="28">
        <v>-9.2920000000000001E-8</v>
      </c>
      <c r="K4" s="43" t="s">
        <v>911</v>
      </c>
      <c r="L4" s="43" t="s">
        <v>65</v>
      </c>
      <c r="N4" s="43" t="s">
        <v>131</v>
      </c>
      <c r="O4" s="43">
        <v>229</v>
      </c>
      <c r="P4" s="43" t="s">
        <v>379</v>
      </c>
      <c r="Q4" s="43" t="s">
        <v>378</v>
      </c>
      <c r="R4" s="43" t="s">
        <v>380</v>
      </c>
      <c r="S4" s="43" t="s">
        <v>381</v>
      </c>
      <c r="T4" s="43">
        <v>10</v>
      </c>
      <c r="U4" s="43">
        <v>-8.0835000000000008</v>
      </c>
      <c r="V4" s="28">
        <v>-9.2469999999999994E-8</v>
      </c>
      <c r="W4" s="43" t="s">
        <v>911</v>
      </c>
      <c r="X4" s="43" t="s">
        <v>65</v>
      </c>
    </row>
    <row r="5" spans="2:24" x14ac:dyDescent="0.2">
      <c r="B5" s="43" t="s">
        <v>131</v>
      </c>
      <c r="C5" s="43">
        <v>229</v>
      </c>
      <c r="D5" s="43" t="s">
        <v>379</v>
      </c>
      <c r="E5" s="43" t="s">
        <v>107</v>
      </c>
      <c r="F5" s="43" t="s">
        <v>382</v>
      </c>
      <c r="G5" s="43" t="s">
        <v>383</v>
      </c>
      <c r="H5" s="43">
        <v>60</v>
      </c>
      <c r="I5" s="43">
        <v>-18.130800000000001</v>
      </c>
      <c r="J5" s="28">
        <v>-2.0739999999999999E-7</v>
      </c>
      <c r="K5" s="43" t="s">
        <v>911</v>
      </c>
      <c r="L5" s="43" t="s">
        <v>65</v>
      </c>
      <c r="N5" s="43" t="s">
        <v>131</v>
      </c>
      <c r="O5" s="43">
        <v>229</v>
      </c>
      <c r="P5" s="43" t="s">
        <v>379</v>
      </c>
      <c r="Q5" s="43" t="s">
        <v>378</v>
      </c>
      <c r="R5" s="43" t="s">
        <v>382</v>
      </c>
      <c r="S5" s="43" t="s">
        <v>383</v>
      </c>
      <c r="T5" s="43">
        <v>10</v>
      </c>
      <c r="U5" s="43">
        <v>-18.2074</v>
      </c>
      <c r="V5" s="28">
        <v>-2.0830000000000001E-7</v>
      </c>
      <c r="W5" s="43" t="s">
        <v>911</v>
      </c>
      <c r="X5" s="43" t="s">
        <v>65</v>
      </c>
    </row>
    <row r="6" spans="2:24" x14ac:dyDescent="0.2">
      <c r="B6" s="43" t="s">
        <v>131</v>
      </c>
      <c r="C6" s="43">
        <v>230</v>
      </c>
      <c r="D6" s="43" t="s">
        <v>384</v>
      </c>
      <c r="E6" s="43" t="s">
        <v>107</v>
      </c>
      <c r="F6" s="43" t="s">
        <v>385</v>
      </c>
      <c r="G6" s="43" t="s">
        <v>381</v>
      </c>
      <c r="H6" s="43">
        <v>60</v>
      </c>
      <c r="I6" s="43">
        <v>-16.0901</v>
      </c>
      <c r="J6" s="28">
        <v>-1.741E-7</v>
      </c>
      <c r="K6" s="43" t="s">
        <v>911</v>
      </c>
      <c r="L6" s="43" t="s">
        <v>65</v>
      </c>
      <c r="N6" s="43" t="s">
        <v>131</v>
      </c>
      <c r="O6" s="43">
        <v>230</v>
      </c>
      <c r="P6" s="43" t="s">
        <v>384</v>
      </c>
      <c r="Q6" s="43" t="s">
        <v>378</v>
      </c>
      <c r="R6" s="43" t="s">
        <v>385</v>
      </c>
      <c r="S6" s="43" t="s">
        <v>381</v>
      </c>
      <c r="T6" s="43">
        <v>10</v>
      </c>
      <c r="U6" s="43">
        <v>-16.116800000000001</v>
      </c>
      <c r="V6" s="28">
        <v>-1.744E-7</v>
      </c>
      <c r="W6" s="43" t="s">
        <v>911</v>
      </c>
      <c r="X6" s="43" t="s">
        <v>65</v>
      </c>
    </row>
    <row r="7" spans="2:24" x14ac:dyDescent="0.2">
      <c r="B7" s="43" t="s">
        <v>131</v>
      </c>
      <c r="C7" s="43">
        <v>230</v>
      </c>
      <c r="D7" s="43" t="s">
        <v>384</v>
      </c>
      <c r="E7" s="43" t="s">
        <v>107</v>
      </c>
      <c r="F7" s="43" t="s">
        <v>386</v>
      </c>
      <c r="G7" s="43" t="s">
        <v>383</v>
      </c>
      <c r="H7" s="43">
        <v>60</v>
      </c>
      <c r="I7" s="43">
        <v>-7.7619999999999996</v>
      </c>
      <c r="J7" s="28">
        <v>-8.399E-8</v>
      </c>
      <c r="K7" s="43" t="s">
        <v>911</v>
      </c>
      <c r="L7" s="43" t="s">
        <v>65</v>
      </c>
      <c r="N7" s="43" t="s">
        <v>131</v>
      </c>
      <c r="O7" s="43">
        <v>230</v>
      </c>
      <c r="P7" s="43" t="s">
        <v>384</v>
      </c>
      <c r="Q7" s="43" t="s">
        <v>378</v>
      </c>
      <c r="R7" s="43" t="s">
        <v>386</v>
      </c>
      <c r="S7" s="43" t="s">
        <v>383</v>
      </c>
      <c r="T7" s="43">
        <v>10</v>
      </c>
      <c r="U7" s="43">
        <v>-7.7693000000000003</v>
      </c>
      <c r="V7" s="28">
        <v>-8.4069999999999998E-8</v>
      </c>
      <c r="W7" s="43" t="s">
        <v>911</v>
      </c>
      <c r="X7" s="43" t="s">
        <v>65</v>
      </c>
    </row>
    <row r="8" spans="2:24" x14ac:dyDescent="0.2">
      <c r="B8" s="43" t="s">
        <v>131</v>
      </c>
      <c r="C8" s="43">
        <v>231</v>
      </c>
      <c r="D8" s="43" t="s">
        <v>384</v>
      </c>
      <c r="E8" s="43" t="s">
        <v>107</v>
      </c>
      <c r="F8" s="43" t="s">
        <v>387</v>
      </c>
      <c r="G8" s="43" t="s">
        <v>381</v>
      </c>
      <c r="H8" s="43">
        <v>60</v>
      </c>
      <c r="I8" s="43">
        <v>-9.3316999999999997</v>
      </c>
      <c r="J8" s="28">
        <v>-9.5210000000000004E-8</v>
      </c>
      <c r="K8" s="43" t="s">
        <v>911</v>
      </c>
      <c r="L8" s="43" t="s">
        <v>65</v>
      </c>
      <c r="N8" s="43" t="s">
        <v>131</v>
      </c>
      <c r="O8" s="43">
        <v>231</v>
      </c>
      <c r="P8" s="43" t="s">
        <v>384</v>
      </c>
      <c r="Q8" s="43" t="s">
        <v>378</v>
      </c>
      <c r="R8" s="43" t="s">
        <v>387</v>
      </c>
      <c r="S8" s="43" t="s">
        <v>381</v>
      </c>
      <c r="T8" s="43">
        <v>10</v>
      </c>
      <c r="U8" s="43">
        <v>-9.3117000000000001</v>
      </c>
      <c r="V8" s="28">
        <v>-9.5010000000000002E-8</v>
      </c>
      <c r="W8" s="43" t="s">
        <v>911</v>
      </c>
      <c r="X8" s="43" t="s">
        <v>65</v>
      </c>
    </row>
    <row r="9" spans="2:24" x14ac:dyDescent="0.2">
      <c r="B9" s="43" t="s">
        <v>131</v>
      </c>
      <c r="C9" s="43">
        <v>231</v>
      </c>
      <c r="D9" s="43" t="s">
        <v>384</v>
      </c>
      <c r="E9" s="43" t="s">
        <v>107</v>
      </c>
      <c r="F9" s="43" t="s">
        <v>388</v>
      </c>
      <c r="G9" s="43" t="s">
        <v>383</v>
      </c>
      <c r="H9" s="43">
        <v>60</v>
      </c>
      <c r="I9" s="43">
        <v>-9.1173000000000002</v>
      </c>
      <c r="J9" s="28">
        <v>-9.3019999999999995E-8</v>
      </c>
      <c r="K9" s="43" t="s">
        <v>911</v>
      </c>
      <c r="L9" s="43" t="s">
        <v>65</v>
      </c>
      <c r="N9" s="43" t="s">
        <v>131</v>
      </c>
      <c r="O9" s="43">
        <v>231</v>
      </c>
      <c r="P9" s="43" t="s">
        <v>384</v>
      </c>
      <c r="Q9" s="43" t="s">
        <v>378</v>
      </c>
      <c r="R9" s="43" t="s">
        <v>388</v>
      </c>
      <c r="S9" s="43" t="s">
        <v>383</v>
      </c>
      <c r="T9" s="43">
        <v>10</v>
      </c>
      <c r="U9" s="43">
        <v>-9.1582000000000008</v>
      </c>
      <c r="V9" s="28">
        <v>-9.3439999999999995E-8</v>
      </c>
      <c r="W9" s="43" t="s">
        <v>911</v>
      </c>
      <c r="X9" s="43" t="s">
        <v>65</v>
      </c>
    </row>
    <row r="10" spans="2:24" x14ac:dyDescent="0.2">
      <c r="B10" s="43" t="s">
        <v>131</v>
      </c>
      <c r="C10" s="43">
        <v>232</v>
      </c>
      <c r="D10" s="43" t="s">
        <v>384</v>
      </c>
      <c r="E10" s="43" t="s">
        <v>107</v>
      </c>
      <c r="F10" s="43" t="s">
        <v>389</v>
      </c>
      <c r="G10" s="43" t="s">
        <v>381</v>
      </c>
      <c r="H10" s="43">
        <v>60</v>
      </c>
      <c r="I10" s="43">
        <v>-8.0715000000000003</v>
      </c>
      <c r="J10" s="28">
        <v>-8.734E-8</v>
      </c>
      <c r="K10" s="43" t="s">
        <v>911</v>
      </c>
      <c r="L10" s="43" t="s">
        <v>65</v>
      </c>
      <c r="N10" s="43" t="s">
        <v>131</v>
      </c>
      <c r="O10" s="43">
        <v>232</v>
      </c>
      <c r="P10" s="43" t="s">
        <v>384</v>
      </c>
      <c r="Q10" s="43" t="s">
        <v>378</v>
      </c>
      <c r="R10" s="43" t="s">
        <v>389</v>
      </c>
      <c r="S10" s="43" t="s">
        <v>381</v>
      </c>
      <c r="T10" s="43">
        <v>10</v>
      </c>
      <c r="U10" s="43">
        <v>-8.01</v>
      </c>
      <c r="V10" s="28">
        <v>-8.6680000000000006E-8</v>
      </c>
      <c r="W10" s="43" t="s">
        <v>911</v>
      </c>
      <c r="X10" s="43" t="s">
        <v>65</v>
      </c>
    </row>
    <row r="11" spans="2:24" x14ac:dyDescent="0.2">
      <c r="B11" s="43" t="s">
        <v>131</v>
      </c>
      <c r="C11" s="43">
        <v>232</v>
      </c>
      <c r="D11" s="43" t="s">
        <v>384</v>
      </c>
      <c r="E11" s="43" t="s">
        <v>107</v>
      </c>
      <c r="F11" s="43" t="s">
        <v>390</v>
      </c>
      <c r="G11" s="43" t="s">
        <v>383</v>
      </c>
      <c r="H11" s="43">
        <v>60</v>
      </c>
      <c r="I11" s="43">
        <v>-15.5701</v>
      </c>
      <c r="J11" s="28">
        <v>-1.6850000000000001E-7</v>
      </c>
      <c r="K11" s="43" t="s">
        <v>911</v>
      </c>
      <c r="L11" s="43" t="s">
        <v>65</v>
      </c>
      <c r="N11" s="43" t="s">
        <v>131</v>
      </c>
      <c r="O11" s="43">
        <v>232</v>
      </c>
      <c r="P11" s="43" t="s">
        <v>384</v>
      </c>
      <c r="Q11" s="43" t="s">
        <v>378</v>
      </c>
      <c r="R11" s="43" t="s">
        <v>390</v>
      </c>
      <c r="S11" s="43" t="s">
        <v>383</v>
      </c>
      <c r="T11" s="43">
        <v>10</v>
      </c>
      <c r="U11" s="43">
        <v>-15.659000000000001</v>
      </c>
      <c r="V11" s="28">
        <v>-1.6939999999999999E-7</v>
      </c>
      <c r="W11" s="43" t="s">
        <v>911</v>
      </c>
      <c r="X11" s="43" t="s">
        <v>65</v>
      </c>
    </row>
    <row r="12" spans="2:24" x14ac:dyDescent="0.2">
      <c r="B12" s="43" t="s">
        <v>131</v>
      </c>
      <c r="C12" s="43">
        <v>233</v>
      </c>
      <c r="D12" s="43" t="s">
        <v>391</v>
      </c>
      <c r="E12" s="43" t="s">
        <v>107</v>
      </c>
      <c r="F12" s="43" t="s">
        <v>392</v>
      </c>
      <c r="G12" s="43" t="s">
        <v>381</v>
      </c>
      <c r="H12" s="43">
        <v>60</v>
      </c>
      <c r="I12" s="43">
        <v>-17.247</v>
      </c>
      <c r="J12" s="28">
        <v>-1.973E-7</v>
      </c>
      <c r="K12" s="43" t="s">
        <v>911</v>
      </c>
      <c r="L12" s="43" t="s">
        <v>65</v>
      </c>
      <c r="N12" s="43" t="s">
        <v>131</v>
      </c>
      <c r="O12" s="43">
        <v>233</v>
      </c>
      <c r="P12" s="43" t="s">
        <v>391</v>
      </c>
      <c r="Q12" s="43" t="s">
        <v>378</v>
      </c>
      <c r="R12" s="43" t="s">
        <v>392</v>
      </c>
      <c r="S12" s="43" t="s">
        <v>381</v>
      </c>
      <c r="T12" s="43">
        <v>10</v>
      </c>
      <c r="U12" s="43">
        <v>-17.287299999999998</v>
      </c>
      <c r="V12" s="28">
        <v>-1.9780000000000001E-7</v>
      </c>
      <c r="W12" s="43" t="s">
        <v>911</v>
      </c>
      <c r="X12" s="43" t="s">
        <v>65</v>
      </c>
    </row>
    <row r="13" spans="2:24" x14ac:dyDescent="0.2">
      <c r="B13" s="43" t="s">
        <v>131</v>
      </c>
      <c r="C13" s="43">
        <v>233</v>
      </c>
      <c r="D13" s="43" t="s">
        <v>391</v>
      </c>
      <c r="E13" s="43" t="s">
        <v>107</v>
      </c>
      <c r="F13" s="43" t="s">
        <v>393</v>
      </c>
      <c r="G13" s="43" t="s">
        <v>383</v>
      </c>
      <c r="H13" s="43">
        <v>60</v>
      </c>
      <c r="I13" s="43">
        <v>-7.2980999999999998</v>
      </c>
      <c r="J13" s="28">
        <v>-8.3490000000000002E-8</v>
      </c>
      <c r="K13" s="43" t="s">
        <v>911</v>
      </c>
      <c r="L13" s="43" t="s">
        <v>65</v>
      </c>
      <c r="N13" s="43" t="s">
        <v>131</v>
      </c>
      <c r="O13" s="43">
        <v>233</v>
      </c>
      <c r="P13" s="43" t="s">
        <v>391</v>
      </c>
      <c r="Q13" s="43" t="s">
        <v>378</v>
      </c>
      <c r="R13" s="43" t="s">
        <v>393</v>
      </c>
      <c r="S13" s="43" t="s">
        <v>383</v>
      </c>
      <c r="T13" s="43">
        <v>10</v>
      </c>
      <c r="U13" s="43">
        <v>-7.2881999999999998</v>
      </c>
      <c r="V13" s="28">
        <v>-8.3369999999999998E-8</v>
      </c>
      <c r="W13" s="43" t="s">
        <v>911</v>
      </c>
      <c r="X13" s="43" t="s">
        <v>65</v>
      </c>
    </row>
    <row r="14" spans="2:24" x14ac:dyDescent="0.2">
      <c r="B14" s="43" t="s">
        <v>131</v>
      </c>
      <c r="C14" s="43">
        <v>211</v>
      </c>
      <c r="D14" s="43" t="s">
        <v>394</v>
      </c>
      <c r="E14" s="43" t="s">
        <v>107</v>
      </c>
      <c r="F14" s="43" t="s">
        <v>395</v>
      </c>
      <c r="G14" s="43" t="s">
        <v>381</v>
      </c>
      <c r="H14" s="43">
        <v>60</v>
      </c>
      <c r="I14" s="43">
        <v>13.711</v>
      </c>
      <c r="J14" s="28">
        <v>1.504E-7</v>
      </c>
      <c r="K14" s="43" t="s">
        <v>911</v>
      </c>
      <c r="L14" s="43" t="s">
        <v>65</v>
      </c>
      <c r="N14" s="43" t="s">
        <v>131</v>
      </c>
      <c r="O14" s="43">
        <v>211</v>
      </c>
      <c r="P14" s="43" t="s">
        <v>394</v>
      </c>
      <c r="Q14" s="43" t="s">
        <v>378</v>
      </c>
      <c r="R14" s="43" t="s">
        <v>395</v>
      </c>
      <c r="S14" s="43" t="s">
        <v>381</v>
      </c>
      <c r="T14" s="43">
        <v>10</v>
      </c>
      <c r="U14" s="43">
        <v>13.0215</v>
      </c>
      <c r="V14" s="28">
        <v>1.4280000000000001E-7</v>
      </c>
      <c r="W14" s="43" t="s">
        <v>911</v>
      </c>
      <c r="X14" s="43" t="s">
        <v>65</v>
      </c>
    </row>
    <row r="15" spans="2:24" x14ac:dyDescent="0.2">
      <c r="B15" s="43" t="s">
        <v>131</v>
      </c>
      <c r="C15" s="43">
        <v>211</v>
      </c>
      <c r="D15" s="43" t="s">
        <v>394</v>
      </c>
      <c r="E15" s="43" t="s">
        <v>107</v>
      </c>
      <c r="F15" s="43" t="s">
        <v>396</v>
      </c>
      <c r="G15" s="43" t="s">
        <v>383</v>
      </c>
      <c r="H15" s="43">
        <v>60</v>
      </c>
      <c r="I15" s="43">
        <v>-77.748900000000006</v>
      </c>
      <c r="J15" s="28">
        <v>-9.9999999999999995E-7</v>
      </c>
      <c r="K15" s="43" t="s">
        <v>911</v>
      </c>
      <c r="L15" s="43" t="s">
        <v>65</v>
      </c>
      <c r="N15" s="43" t="s">
        <v>131</v>
      </c>
      <c r="O15" s="43">
        <v>211</v>
      </c>
      <c r="P15" s="43" t="s">
        <v>394</v>
      </c>
      <c r="Q15" s="43" t="s">
        <v>378</v>
      </c>
      <c r="R15" s="43" t="s">
        <v>396</v>
      </c>
      <c r="S15" s="43" t="s">
        <v>383</v>
      </c>
      <c r="T15" s="43">
        <v>10</v>
      </c>
      <c r="U15" s="43">
        <v>-77.029600000000002</v>
      </c>
      <c r="V15" s="28">
        <v>-9.9999999999999995E-7</v>
      </c>
      <c r="W15" s="43" t="s">
        <v>911</v>
      </c>
      <c r="X15" s="43" t="s">
        <v>65</v>
      </c>
    </row>
    <row r="16" spans="2:24" x14ac:dyDescent="0.2">
      <c r="B16" s="43" t="s">
        <v>131</v>
      </c>
      <c r="C16" s="43">
        <v>214</v>
      </c>
      <c r="D16" s="43" t="s">
        <v>397</v>
      </c>
      <c r="E16" s="43" t="s">
        <v>107</v>
      </c>
      <c r="F16" s="43" t="s">
        <v>398</v>
      </c>
      <c r="G16" s="43" t="s">
        <v>381</v>
      </c>
      <c r="H16" s="43">
        <v>60</v>
      </c>
      <c r="I16" s="43">
        <v>8.8510000000000009</v>
      </c>
      <c r="J16" s="28">
        <v>7.4180000000000006E-8</v>
      </c>
      <c r="K16" s="43" t="s">
        <v>911</v>
      </c>
      <c r="L16" s="43" t="s">
        <v>65</v>
      </c>
      <c r="N16" s="43" t="s">
        <v>131</v>
      </c>
      <c r="O16" s="43">
        <v>214</v>
      </c>
      <c r="P16" s="43" t="s">
        <v>397</v>
      </c>
      <c r="Q16" s="43" t="s">
        <v>378</v>
      </c>
      <c r="R16" s="43" t="s">
        <v>398</v>
      </c>
      <c r="S16" s="43" t="s">
        <v>381</v>
      </c>
      <c r="T16" s="43">
        <v>10</v>
      </c>
      <c r="U16" s="43">
        <v>7.9020999999999999</v>
      </c>
      <c r="V16" s="28">
        <v>6.6230000000000005E-8</v>
      </c>
      <c r="W16" s="43" t="s">
        <v>911</v>
      </c>
      <c r="X16" s="43" t="s">
        <v>65</v>
      </c>
    </row>
    <row r="17" spans="2:24" x14ac:dyDescent="0.2">
      <c r="B17" s="43" t="s">
        <v>131</v>
      </c>
      <c r="C17" s="43">
        <v>214</v>
      </c>
      <c r="D17" s="43" t="s">
        <v>397</v>
      </c>
      <c r="E17" s="43" t="s">
        <v>107</v>
      </c>
      <c r="F17" s="43" t="s">
        <v>399</v>
      </c>
      <c r="G17" s="43" t="s">
        <v>383</v>
      </c>
      <c r="H17" s="43">
        <v>60</v>
      </c>
      <c r="I17" s="43">
        <v>-111.1367</v>
      </c>
      <c r="J17" s="28">
        <v>-9.9999999999999995E-7</v>
      </c>
      <c r="K17" s="43" t="s">
        <v>911</v>
      </c>
      <c r="L17" s="43" t="s">
        <v>65</v>
      </c>
      <c r="N17" s="43" t="s">
        <v>131</v>
      </c>
      <c r="O17" s="43">
        <v>214</v>
      </c>
      <c r="P17" s="43" t="s">
        <v>397</v>
      </c>
      <c r="Q17" s="43" t="s">
        <v>378</v>
      </c>
      <c r="R17" s="43" t="s">
        <v>399</v>
      </c>
      <c r="S17" s="43" t="s">
        <v>383</v>
      </c>
      <c r="T17" s="43">
        <v>10</v>
      </c>
      <c r="U17" s="43">
        <v>-110.3115</v>
      </c>
      <c r="V17" s="28">
        <v>-9.9999999999999995E-7</v>
      </c>
      <c r="W17" s="43" t="s">
        <v>911</v>
      </c>
      <c r="X17" s="43" t="s">
        <v>65</v>
      </c>
    </row>
    <row r="18" spans="2:24" x14ac:dyDescent="0.2">
      <c r="B18" s="43" t="s">
        <v>131</v>
      </c>
      <c r="C18" s="43">
        <v>217</v>
      </c>
      <c r="D18" s="43" t="s">
        <v>400</v>
      </c>
      <c r="E18" s="43" t="s">
        <v>107</v>
      </c>
      <c r="F18" s="43" t="s">
        <v>401</v>
      </c>
      <c r="G18" s="43" t="s">
        <v>381</v>
      </c>
      <c r="H18" s="43">
        <v>60</v>
      </c>
      <c r="I18" s="43">
        <v>7.2298999999999998</v>
      </c>
      <c r="J18" s="28">
        <v>6.0160000000000004E-8</v>
      </c>
      <c r="K18" s="43" t="s">
        <v>911</v>
      </c>
      <c r="L18" s="43" t="s">
        <v>65</v>
      </c>
      <c r="N18" s="43" t="s">
        <v>131</v>
      </c>
      <c r="O18" s="43">
        <v>217</v>
      </c>
      <c r="P18" s="43" t="s">
        <v>400</v>
      </c>
      <c r="Q18" s="43" t="s">
        <v>378</v>
      </c>
      <c r="R18" s="43" t="s">
        <v>401</v>
      </c>
      <c r="S18" s="43" t="s">
        <v>381</v>
      </c>
      <c r="T18" s="43">
        <v>10</v>
      </c>
      <c r="U18" s="43">
        <v>6.3815999999999997</v>
      </c>
      <c r="V18" s="28">
        <v>5.3099999999999999E-8</v>
      </c>
      <c r="W18" s="43" t="s">
        <v>911</v>
      </c>
      <c r="X18" s="43" t="s">
        <v>65</v>
      </c>
    </row>
    <row r="19" spans="2:24" x14ac:dyDescent="0.2">
      <c r="B19" s="43" t="s">
        <v>131</v>
      </c>
      <c r="C19" s="43">
        <v>217</v>
      </c>
      <c r="D19" s="43" t="s">
        <v>400</v>
      </c>
      <c r="E19" s="43" t="s">
        <v>107</v>
      </c>
      <c r="F19" s="43" t="s">
        <v>402</v>
      </c>
      <c r="G19" s="43" t="s">
        <v>383</v>
      </c>
      <c r="H19" s="43">
        <v>60</v>
      </c>
      <c r="I19" s="43">
        <v>-109.068</v>
      </c>
      <c r="J19" s="28">
        <v>-9.9999999999999995E-7</v>
      </c>
      <c r="K19" s="43" t="s">
        <v>911</v>
      </c>
      <c r="L19" s="43" t="s">
        <v>65</v>
      </c>
      <c r="N19" s="43" t="s">
        <v>131</v>
      </c>
      <c r="O19" s="43">
        <v>217</v>
      </c>
      <c r="P19" s="43" t="s">
        <v>400</v>
      </c>
      <c r="Q19" s="43" t="s">
        <v>378</v>
      </c>
      <c r="R19" s="43" t="s">
        <v>402</v>
      </c>
      <c r="S19" s="43" t="s">
        <v>383</v>
      </c>
      <c r="T19" s="43">
        <v>10</v>
      </c>
      <c r="U19" s="43">
        <v>-108.2542</v>
      </c>
      <c r="V19" s="28">
        <v>-9.9999999999999995E-7</v>
      </c>
      <c r="W19" s="43" t="s">
        <v>911</v>
      </c>
      <c r="X19" s="43" t="s">
        <v>65</v>
      </c>
    </row>
    <row r="20" spans="2:24" x14ac:dyDescent="0.2">
      <c r="B20" s="43" t="s">
        <v>131</v>
      </c>
      <c r="C20" s="43">
        <v>220</v>
      </c>
      <c r="D20" s="43" t="s">
        <v>403</v>
      </c>
      <c r="E20" s="43" t="s">
        <v>107</v>
      </c>
      <c r="F20" s="43" t="s">
        <v>404</v>
      </c>
      <c r="G20" s="43" t="s">
        <v>381</v>
      </c>
      <c r="H20" s="43">
        <v>60</v>
      </c>
      <c r="I20" s="43">
        <v>7.3163</v>
      </c>
      <c r="J20" s="28">
        <v>6.088E-8</v>
      </c>
      <c r="K20" s="43" t="s">
        <v>911</v>
      </c>
      <c r="L20" s="43" t="s">
        <v>65</v>
      </c>
      <c r="N20" s="43" t="s">
        <v>131</v>
      </c>
      <c r="O20" s="43">
        <v>220</v>
      </c>
      <c r="P20" s="43" t="s">
        <v>403</v>
      </c>
      <c r="Q20" s="43" t="s">
        <v>378</v>
      </c>
      <c r="R20" s="43" t="s">
        <v>404</v>
      </c>
      <c r="S20" s="43" t="s">
        <v>381</v>
      </c>
      <c r="T20" s="43">
        <v>10</v>
      </c>
      <c r="U20" s="43">
        <v>6.5129999999999999</v>
      </c>
      <c r="V20" s="28">
        <v>5.4200000000000002E-8</v>
      </c>
      <c r="W20" s="43" t="s">
        <v>911</v>
      </c>
      <c r="X20" s="43" t="s">
        <v>65</v>
      </c>
    </row>
    <row r="21" spans="2:24" x14ac:dyDescent="0.2">
      <c r="B21" s="43" t="s">
        <v>131</v>
      </c>
      <c r="C21" s="43">
        <v>220</v>
      </c>
      <c r="D21" s="43" t="s">
        <v>403</v>
      </c>
      <c r="E21" s="43" t="s">
        <v>107</v>
      </c>
      <c r="F21" s="43" t="s">
        <v>405</v>
      </c>
      <c r="G21" s="43" t="s">
        <v>383</v>
      </c>
      <c r="H21" s="43">
        <v>60</v>
      </c>
      <c r="I21" s="43">
        <v>-108.90779999999999</v>
      </c>
      <c r="J21" s="28">
        <v>-9.9999999999999995E-7</v>
      </c>
      <c r="K21" s="43" t="s">
        <v>911</v>
      </c>
      <c r="L21" s="43" t="s">
        <v>65</v>
      </c>
      <c r="N21" s="43" t="s">
        <v>131</v>
      </c>
      <c r="O21" s="43">
        <v>220</v>
      </c>
      <c r="P21" s="43" t="s">
        <v>403</v>
      </c>
      <c r="Q21" s="43" t="s">
        <v>378</v>
      </c>
      <c r="R21" s="43" t="s">
        <v>405</v>
      </c>
      <c r="S21" s="43" t="s">
        <v>383</v>
      </c>
      <c r="T21" s="43">
        <v>10</v>
      </c>
      <c r="U21" s="43">
        <v>-108.1391</v>
      </c>
      <c r="V21" s="28">
        <v>-9.9999999999999995E-7</v>
      </c>
      <c r="W21" s="43" t="s">
        <v>911</v>
      </c>
      <c r="X21" s="43" t="s">
        <v>65</v>
      </c>
    </row>
    <row r="22" spans="2:24" x14ac:dyDescent="0.2">
      <c r="B22" s="43" t="s">
        <v>131</v>
      </c>
      <c r="C22" s="43">
        <v>223</v>
      </c>
      <c r="D22" s="43" t="s">
        <v>406</v>
      </c>
      <c r="E22" s="43" t="s">
        <v>107</v>
      </c>
      <c r="F22" s="43" t="s">
        <v>407</v>
      </c>
      <c r="G22" s="43" t="s">
        <v>381</v>
      </c>
      <c r="H22" s="43">
        <v>60</v>
      </c>
      <c r="I22" s="43">
        <v>10.7043</v>
      </c>
      <c r="J22" s="28">
        <v>8.9710000000000001E-8</v>
      </c>
      <c r="K22" s="43" t="s">
        <v>911</v>
      </c>
      <c r="L22" s="43" t="s">
        <v>65</v>
      </c>
      <c r="N22" s="43" t="s">
        <v>131</v>
      </c>
      <c r="O22" s="43">
        <v>223</v>
      </c>
      <c r="P22" s="43" t="s">
        <v>406</v>
      </c>
      <c r="Q22" s="43" t="s">
        <v>378</v>
      </c>
      <c r="R22" s="43" t="s">
        <v>407</v>
      </c>
      <c r="S22" s="43" t="s">
        <v>381</v>
      </c>
      <c r="T22" s="43">
        <v>10</v>
      </c>
      <c r="U22" s="43">
        <v>9.8774999999999995</v>
      </c>
      <c r="V22" s="28">
        <v>8.2780000000000004E-8</v>
      </c>
      <c r="W22" s="43" t="s">
        <v>911</v>
      </c>
      <c r="X22" s="43" t="s">
        <v>65</v>
      </c>
    </row>
    <row r="23" spans="2:24" x14ac:dyDescent="0.2">
      <c r="B23" s="43" t="s">
        <v>131</v>
      </c>
      <c r="C23" s="43">
        <v>223</v>
      </c>
      <c r="D23" s="43" t="s">
        <v>406</v>
      </c>
      <c r="E23" s="43" t="s">
        <v>107</v>
      </c>
      <c r="F23" s="43" t="s">
        <v>408</v>
      </c>
      <c r="G23" s="43" t="s">
        <v>383</v>
      </c>
      <c r="H23" s="43">
        <v>60</v>
      </c>
      <c r="I23" s="43">
        <v>-108.99639999999999</v>
      </c>
      <c r="J23" s="28">
        <v>-9.9999999999999995E-7</v>
      </c>
      <c r="K23" s="43" t="s">
        <v>911</v>
      </c>
      <c r="L23" s="43" t="s">
        <v>65</v>
      </c>
      <c r="N23" s="43" t="s">
        <v>131</v>
      </c>
      <c r="O23" s="43">
        <v>223</v>
      </c>
      <c r="P23" s="43" t="s">
        <v>406</v>
      </c>
      <c r="Q23" s="43" t="s">
        <v>378</v>
      </c>
      <c r="R23" s="43" t="s">
        <v>408</v>
      </c>
      <c r="S23" s="43" t="s">
        <v>383</v>
      </c>
      <c r="T23" s="43">
        <v>10</v>
      </c>
      <c r="U23" s="43">
        <v>-108.2859</v>
      </c>
      <c r="V23" s="28">
        <v>-9.9999999999999995E-7</v>
      </c>
      <c r="W23" s="43" t="s">
        <v>911</v>
      </c>
      <c r="X23" s="43" t="s">
        <v>65</v>
      </c>
    </row>
    <row r="24" spans="2:24" x14ac:dyDescent="0.2">
      <c r="B24" s="43" t="s">
        <v>131</v>
      </c>
      <c r="C24" s="43">
        <v>226</v>
      </c>
      <c r="D24" s="43" t="s">
        <v>409</v>
      </c>
      <c r="E24" s="43" t="s">
        <v>107</v>
      </c>
      <c r="F24" s="43" t="s">
        <v>410</v>
      </c>
      <c r="G24" s="43" t="s">
        <v>381</v>
      </c>
      <c r="H24" s="43">
        <v>60</v>
      </c>
      <c r="I24" s="43">
        <v>15.337899999999999</v>
      </c>
      <c r="J24" s="28">
        <v>1.6820000000000001E-7</v>
      </c>
      <c r="K24" s="43" t="s">
        <v>911</v>
      </c>
      <c r="L24" s="43" t="s">
        <v>65</v>
      </c>
      <c r="N24" s="43" t="s">
        <v>131</v>
      </c>
      <c r="O24" s="43">
        <v>226</v>
      </c>
      <c r="P24" s="43" t="s">
        <v>409</v>
      </c>
      <c r="Q24" s="43" t="s">
        <v>378</v>
      </c>
      <c r="R24" s="43" t="s">
        <v>410</v>
      </c>
      <c r="S24" s="43" t="s">
        <v>381</v>
      </c>
      <c r="T24" s="43">
        <v>10</v>
      </c>
      <c r="U24" s="43">
        <v>14.8009</v>
      </c>
      <c r="V24" s="28">
        <v>1.6229999999999999E-7</v>
      </c>
      <c r="W24" s="43" t="s">
        <v>911</v>
      </c>
      <c r="X24" s="43" t="s">
        <v>65</v>
      </c>
    </row>
    <row r="25" spans="2:24" x14ac:dyDescent="0.2">
      <c r="B25" s="43" t="s">
        <v>131</v>
      </c>
      <c r="C25" s="43">
        <v>226</v>
      </c>
      <c r="D25" s="43" t="s">
        <v>409</v>
      </c>
      <c r="E25" s="43" t="s">
        <v>107</v>
      </c>
      <c r="F25" s="43" t="s">
        <v>411</v>
      </c>
      <c r="G25" s="43" t="s">
        <v>383</v>
      </c>
      <c r="H25" s="43">
        <v>60</v>
      </c>
      <c r="I25" s="43">
        <v>-75.254900000000006</v>
      </c>
      <c r="J25" s="28">
        <v>-9.9999999999999995E-7</v>
      </c>
      <c r="K25" s="43" t="s">
        <v>911</v>
      </c>
      <c r="L25" s="43" t="s">
        <v>65</v>
      </c>
      <c r="N25" s="43" t="s">
        <v>131</v>
      </c>
      <c r="O25" s="43">
        <v>226</v>
      </c>
      <c r="P25" s="43" t="s">
        <v>409</v>
      </c>
      <c r="Q25" s="43" t="s">
        <v>378</v>
      </c>
      <c r="R25" s="43" t="s">
        <v>411</v>
      </c>
      <c r="S25" s="43" t="s">
        <v>383</v>
      </c>
      <c r="T25" s="43">
        <v>10</v>
      </c>
      <c r="U25" s="43">
        <v>-74.701400000000007</v>
      </c>
      <c r="V25" s="28">
        <v>-9.9999999999999995E-7</v>
      </c>
      <c r="W25" s="43" t="s">
        <v>911</v>
      </c>
      <c r="X25" s="43" t="s">
        <v>65</v>
      </c>
    </row>
    <row r="26" spans="2:24" x14ac:dyDescent="0.2">
      <c r="B26" s="43" t="s">
        <v>131</v>
      </c>
      <c r="C26" s="43">
        <v>234</v>
      </c>
      <c r="D26" s="43" t="s">
        <v>412</v>
      </c>
      <c r="E26" s="43" t="s">
        <v>107</v>
      </c>
      <c r="F26" s="43" t="s">
        <v>413</v>
      </c>
      <c r="G26" s="43" t="s">
        <v>381</v>
      </c>
      <c r="H26" s="43">
        <v>60</v>
      </c>
      <c r="I26" s="43">
        <v>-21.286200000000001</v>
      </c>
      <c r="J26" s="28">
        <v>-1.7280000000000001E-7</v>
      </c>
      <c r="K26" s="43" t="s">
        <v>911</v>
      </c>
      <c r="L26" s="43" t="s">
        <v>65</v>
      </c>
      <c r="N26" s="43" t="s">
        <v>131</v>
      </c>
      <c r="O26" s="43">
        <v>234</v>
      </c>
      <c r="P26" s="43" t="s">
        <v>412</v>
      </c>
      <c r="Q26" s="43" t="s">
        <v>378</v>
      </c>
      <c r="R26" s="43" t="s">
        <v>413</v>
      </c>
      <c r="S26" s="43" t="s">
        <v>381</v>
      </c>
      <c r="T26" s="43">
        <v>10</v>
      </c>
      <c r="U26" s="43">
        <v>-21.381499999999999</v>
      </c>
      <c r="V26" s="28">
        <v>-1.7350000000000001E-7</v>
      </c>
      <c r="W26" s="43" t="s">
        <v>911</v>
      </c>
      <c r="X26" s="43" t="s">
        <v>65</v>
      </c>
    </row>
    <row r="27" spans="2:24" x14ac:dyDescent="0.2">
      <c r="B27" s="43" t="s">
        <v>131</v>
      </c>
      <c r="C27" s="43">
        <v>234</v>
      </c>
      <c r="D27" s="43" t="s">
        <v>412</v>
      </c>
      <c r="E27" s="43" t="s">
        <v>107</v>
      </c>
      <c r="F27" s="43" t="s">
        <v>414</v>
      </c>
      <c r="G27" s="43" t="s">
        <v>383</v>
      </c>
      <c r="H27" s="43">
        <v>60</v>
      </c>
      <c r="I27" s="43">
        <v>-15.179</v>
      </c>
      <c r="J27" s="28">
        <v>-1.2319999999999999E-7</v>
      </c>
      <c r="K27" s="43" t="s">
        <v>911</v>
      </c>
      <c r="L27" s="43" t="s">
        <v>65</v>
      </c>
      <c r="N27" s="43" t="s">
        <v>131</v>
      </c>
      <c r="O27" s="43">
        <v>234</v>
      </c>
      <c r="P27" s="43" t="s">
        <v>412</v>
      </c>
      <c r="Q27" s="43" t="s">
        <v>378</v>
      </c>
      <c r="R27" s="43" t="s">
        <v>414</v>
      </c>
      <c r="S27" s="43" t="s">
        <v>383</v>
      </c>
      <c r="T27" s="43">
        <v>10</v>
      </c>
      <c r="U27" s="43">
        <v>-15.0982</v>
      </c>
      <c r="V27" s="28">
        <v>-1.2249999999999999E-7</v>
      </c>
      <c r="W27" s="43" t="s">
        <v>911</v>
      </c>
      <c r="X27" s="43" t="s">
        <v>65</v>
      </c>
    </row>
    <row r="28" spans="2:24" x14ac:dyDescent="0.2">
      <c r="B28" s="43" t="s">
        <v>131</v>
      </c>
      <c r="C28" s="43">
        <v>235</v>
      </c>
      <c r="D28" s="43" t="s">
        <v>415</v>
      </c>
      <c r="E28" s="43" t="s">
        <v>107</v>
      </c>
      <c r="F28" s="43" t="s">
        <v>416</v>
      </c>
      <c r="G28" s="43" t="s">
        <v>381</v>
      </c>
      <c r="H28" s="43">
        <v>60</v>
      </c>
      <c r="I28" s="43">
        <v>-15.285600000000001</v>
      </c>
      <c r="J28" s="28">
        <v>-1.141E-7</v>
      </c>
      <c r="K28" s="43" t="s">
        <v>911</v>
      </c>
      <c r="L28" s="43" t="s">
        <v>65</v>
      </c>
      <c r="N28" s="43" t="s">
        <v>131</v>
      </c>
      <c r="O28" s="43">
        <v>235</v>
      </c>
      <c r="P28" s="43" t="s">
        <v>415</v>
      </c>
      <c r="Q28" s="43" t="s">
        <v>378</v>
      </c>
      <c r="R28" s="43" t="s">
        <v>416</v>
      </c>
      <c r="S28" s="43" t="s">
        <v>381</v>
      </c>
      <c r="T28" s="43">
        <v>10</v>
      </c>
      <c r="U28" s="43">
        <v>-15.223699999999999</v>
      </c>
      <c r="V28" s="28">
        <v>-1.1370000000000001E-7</v>
      </c>
      <c r="W28" s="43" t="s">
        <v>911</v>
      </c>
      <c r="X28" s="43" t="s">
        <v>65</v>
      </c>
    </row>
    <row r="29" spans="2:24" x14ac:dyDescent="0.2">
      <c r="B29" s="43" t="s">
        <v>131</v>
      </c>
      <c r="C29" s="43">
        <v>235</v>
      </c>
      <c r="D29" s="43" t="s">
        <v>415</v>
      </c>
      <c r="E29" s="43" t="s">
        <v>107</v>
      </c>
      <c r="F29" s="43" t="s">
        <v>417</v>
      </c>
      <c r="G29" s="43" t="s">
        <v>383</v>
      </c>
      <c r="H29" s="43">
        <v>60</v>
      </c>
      <c r="I29" s="43">
        <v>-26.172499999999999</v>
      </c>
      <c r="J29" s="28">
        <v>-1.9539999999999999E-7</v>
      </c>
      <c r="K29" s="43" t="s">
        <v>911</v>
      </c>
      <c r="L29" s="43" t="s">
        <v>65</v>
      </c>
      <c r="N29" s="43" t="s">
        <v>131</v>
      </c>
      <c r="O29" s="43">
        <v>235</v>
      </c>
      <c r="P29" s="43" t="s">
        <v>415</v>
      </c>
      <c r="Q29" s="43" t="s">
        <v>378</v>
      </c>
      <c r="R29" s="43" t="s">
        <v>417</v>
      </c>
      <c r="S29" s="43" t="s">
        <v>383</v>
      </c>
      <c r="T29" s="43">
        <v>10</v>
      </c>
      <c r="U29" s="43">
        <v>-26.237200000000001</v>
      </c>
      <c r="V29" s="28">
        <v>-1.959E-7</v>
      </c>
      <c r="W29" s="43" t="s">
        <v>911</v>
      </c>
      <c r="X29" s="43" t="s">
        <v>65</v>
      </c>
    </row>
    <row r="30" spans="2:24" x14ac:dyDescent="0.2">
      <c r="B30" s="43" t="s">
        <v>131</v>
      </c>
      <c r="C30" s="43">
        <v>236</v>
      </c>
      <c r="D30" s="43" t="s">
        <v>415</v>
      </c>
      <c r="E30" s="43" t="s">
        <v>107</v>
      </c>
      <c r="F30" s="43" t="s">
        <v>418</v>
      </c>
      <c r="G30" s="43" t="s">
        <v>381</v>
      </c>
      <c r="H30" s="43">
        <v>60</v>
      </c>
      <c r="I30" s="43">
        <v>-25.106000000000002</v>
      </c>
      <c r="J30" s="28">
        <v>-1.9819999999999999E-7</v>
      </c>
      <c r="K30" s="43" t="s">
        <v>911</v>
      </c>
      <c r="L30" s="43" t="s">
        <v>65</v>
      </c>
      <c r="N30" s="43" t="s">
        <v>131</v>
      </c>
      <c r="O30" s="43">
        <v>236</v>
      </c>
      <c r="P30" s="43" t="s">
        <v>415</v>
      </c>
      <c r="Q30" s="43" t="s">
        <v>378</v>
      </c>
      <c r="R30" s="43" t="s">
        <v>418</v>
      </c>
      <c r="S30" s="43" t="s">
        <v>381</v>
      </c>
      <c r="T30" s="43">
        <v>10</v>
      </c>
      <c r="U30" s="43">
        <v>-25.126999999999999</v>
      </c>
      <c r="V30" s="28">
        <v>-1.983E-7</v>
      </c>
      <c r="W30" s="43" t="s">
        <v>911</v>
      </c>
      <c r="X30" s="43" t="s">
        <v>65</v>
      </c>
    </row>
    <row r="31" spans="2:24" x14ac:dyDescent="0.2">
      <c r="B31" s="43" t="s">
        <v>131</v>
      </c>
      <c r="C31" s="43">
        <v>236</v>
      </c>
      <c r="D31" s="43" t="s">
        <v>415</v>
      </c>
      <c r="E31" s="43" t="s">
        <v>107</v>
      </c>
      <c r="F31" s="43" t="s">
        <v>419</v>
      </c>
      <c r="G31" s="43" t="s">
        <v>383</v>
      </c>
      <c r="H31" s="43">
        <v>60</v>
      </c>
      <c r="I31" s="43">
        <v>-25.022400000000001</v>
      </c>
      <c r="J31" s="28">
        <v>-1.9749999999999999E-7</v>
      </c>
      <c r="K31" s="43" t="s">
        <v>911</v>
      </c>
      <c r="L31" s="43" t="s">
        <v>65</v>
      </c>
      <c r="N31" s="43" t="s">
        <v>131</v>
      </c>
      <c r="O31" s="43">
        <v>236</v>
      </c>
      <c r="P31" s="43" t="s">
        <v>415</v>
      </c>
      <c r="Q31" s="43" t="s">
        <v>378</v>
      </c>
      <c r="R31" s="43" t="s">
        <v>419</v>
      </c>
      <c r="S31" s="43" t="s">
        <v>383</v>
      </c>
      <c r="T31" s="43">
        <v>10</v>
      </c>
      <c r="U31" s="43">
        <v>-25.021699999999999</v>
      </c>
      <c r="V31" s="28">
        <v>-1.9749999999999999E-7</v>
      </c>
      <c r="W31" s="43" t="s">
        <v>911</v>
      </c>
      <c r="X31" s="43" t="s">
        <v>65</v>
      </c>
    </row>
    <row r="32" spans="2:24" x14ac:dyDescent="0.2">
      <c r="B32" s="43" t="s">
        <v>131</v>
      </c>
      <c r="C32" s="43">
        <v>237</v>
      </c>
      <c r="D32" s="43" t="s">
        <v>415</v>
      </c>
      <c r="E32" s="43" t="s">
        <v>107</v>
      </c>
      <c r="F32" s="43" t="s">
        <v>420</v>
      </c>
      <c r="G32" s="43" t="s">
        <v>381</v>
      </c>
      <c r="H32" s="43">
        <v>60</v>
      </c>
      <c r="I32" s="43">
        <v>-26.2986</v>
      </c>
      <c r="J32" s="28">
        <v>-1.9640000000000001E-7</v>
      </c>
      <c r="K32" s="43" t="s">
        <v>911</v>
      </c>
      <c r="L32" s="43" t="s">
        <v>65</v>
      </c>
      <c r="N32" s="43" t="s">
        <v>131</v>
      </c>
      <c r="O32" s="43">
        <v>237</v>
      </c>
      <c r="P32" s="43" t="s">
        <v>415</v>
      </c>
      <c r="Q32" s="43" t="s">
        <v>378</v>
      </c>
      <c r="R32" s="43" t="s">
        <v>420</v>
      </c>
      <c r="S32" s="43" t="s">
        <v>381</v>
      </c>
      <c r="T32" s="43">
        <v>10</v>
      </c>
      <c r="U32" s="43">
        <v>-26.4099</v>
      </c>
      <c r="V32" s="28">
        <v>-1.9719999999999999E-7</v>
      </c>
      <c r="W32" s="43" t="s">
        <v>911</v>
      </c>
      <c r="X32" s="43" t="s">
        <v>65</v>
      </c>
    </row>
    <row r="33" spans="2:24" x14ac:dyDescent="0.2">
      <c r="B33" s="43" t="s">
        <v>131</v>
      </c>
      <c r="C33" s="43">
        <v>237</v>
      </c>
      <c r="D33" s="43" t="s">
        <v>415</v>
      </c>
      <c r="E33" s="43" t="s">
        <v>107</v>
      </c>
      <c r="F33" s="43" t="s">
        <v>421</v>
      </c>
      <c r="G33" s="43" t="s">
        <v>383</v>
      </c>
      <c r="H33" s="43">
        <v>60</v>
      </c>
      <c r="I33" s="43">
        <v>-15.0924</v>
      </c>
      <c r="J33" s="28">
        <v>-1.127E-7</v>
      </c>
      <c r="K33" s="43" t="s">
        <v>911</v>
      </c>
      <c r="L33" s="43" t="s">
        <v>65</v>
      </c>
      <c r="N33" s="43" t="s">
        <v>131</v>
      </c>
      <c r="O33" s="43">
        <v>237</v>
      </c>
      <c r="P33" s="43" t="s">
        <v>415</v>
      </c>
      <c r="Q33" s="43" t="s">
        <v>378</v>
      </c>
      <c r="R33" s="43" t="s">
        <v>421</v>
      </c>
      <c r="S33" s="43" t="s">
        <v>383</v>
      </c>
      <c r="T33" s="43">
        <v>10</v>
      </c>
      <c r="U33" s="43">
        <v>-14.9817</v>
      </c>
      <c r="V33" s="28">
        <v>-1.119E-7</v>
      </c>
      <c r="W33" s="43" t="s">
        <v>911</v>
      </c>
      <c r="X33" s="43" t="s">
        <v>65</v>
      </c>
    </row>
    <row r="34" spans="2:24" x14ac:dyDescent="0.2">
      <c r="B34" s="43" t="s">
        <v>131</v>
      </c>
      <c r="C34" s="43">
        <v>238</v>
      </c>
      <c r="D34" s="43" t="s">
        <v>422</v>
      </c>
      <c r="E34" s="43" t="s">
        <v>107</v>
      </c>
      <c r="F34" s="43" t="s">
        <v>423</v>
      </c>
      <c r="G34" s="43" t="s">
        <v>381</v>
      </c>
      <c r="H34" s="43">
        <v>60</v>
      </c>
      <c r="I34" s="43">
        <v>-14.5442</v>
      </c>
      <c r="J34" s="28">
        <v>-1.18E-7</v>
      </c>
      <c r="K34" s="43" t="s">
        <v>911</v>
      </c>
      <c r="L34" s="43" t="s">
        <v>65</v>
      </c>
      <c r="N34" s="43" t="s">
        <v>131</v>
      </c>
      <c r="O34" s="43">
        <v>238</v>
      </c>
      <c r="P34" s="43" t="s">
        <v>422</v>
      </c>
      <c r="Q34" s="43" t="s">
        <v>378</v>
      </c>
      <c r="R34" s="43" t="s">
        <v>423</v>
      </c>
      <c r="S34" s="43" t="s">
        <v>381</v>
      </c>
      <c r="T34" s="43">
        <v>10</v>
      </c>
      <c r="U34" s="43">
        <v>-14.4857</v>
      </c>
      <c r="V34" s="28">
        <v>-1.1759999999999999E-7</v>
      </c>
      <c r="W34" s="43" t="s">
        <v>911</v>
      </c>
      <c r="X34" s="43" t="s">
        <v>65</v>
      </c>
    </row>
    <row r="35" spans="2:24" x14ac:dyDescent="0.2">
      <c r="B35" s="43" t="s">
        <v>131</v>
      </c>
      <c r="C35" s="43">
        <v>238</v>
      </c>
      <c r="D35" s="43" t="s">
        <v>422</v>
      </c>
      <c r="E35" s="43" t="s">
        <v>107</v>
      </c>
      <c r="F35" s="43" t="s">
        <v>424</v>
      </c>
      <c r="G35" s="43" t="s">
        <v>383</v>
      </c>
      <c r="H35" s="43">
        <v>60</v>
      </c>
      <c r="I35" s="43">
        <v>-20.587199999999999</v>
      </c>
      <c r="J35" s="28">
        <v>-1.6710000000000001E-7</v>
      </c>
      <c r="K35" s="43" t="s">
        <v>911</v>
      </c>
      <c r="L35" s="43" t="s">
        <v>65</v>
      </c>
      <c r="N35" s="43" t="s">
        <v>131</v>
      </c>
      <c r="O35" s="43">
        <v>238</v>
      </c>
      <c r="P35" s="43" t="s">
        <v>422</v>
      </c>
      <c r="Q35" s="43" t="s">
        <v>378</v>
      </c>
      <c r="R35" s="43" t="s">
        <v>424</v>
      </c>
      <c r="S35" s="43" t="s">
        <v>383</v>
      </c>
      <c r="T35" s="43">
        <v>10</v>
      </c>
      <c r="U35" s="43">
        <v>-20.6493</v>
      </c>
      <c r="V35" s="28">
        <v>-1.6759999999999999E-7</v>
      </c>
      <c r="W35" s="43" t="s">
        <v>911</v>
      </c>
      <c r="X35" s="43" t="s">
        <v>65</v>
      </c>
    </row>
    <row r="36" spans="2:24" x14ac:dyDescent="0.2">
      <c r="B36" s="43" t="s">
        <v>131</v>
      </c>
      <c r="C36" s="43">
        <v>212</v>
      </c>
      <c r="D36" s="43" t="s">
        <v>425</v>
      </c>
      <c r="E36" s="43" t="s">
        <v>107</v>
      </c>
      <c r="F36" s="43" t="s">
        <v>426</v>
      </c>
      <c r="G36" s="43" t="s">
        <v>381</v>
      </c>
      <c r="H36" s="43">
        <v>60</v>
      </c>
      <c r="I36" s="43">
        <v>20.397600000000001</v>
      </c>
      <c r="J36" s="28">
        <v>1.9880000000000001E-7</v>
      </c>
      <c r="K36" s="43" t="s">
        <v>911</v>
      </c>
      <c r="L36" s="43" t="s">
        <v>65</v>
      </c>
      <c r="N36" s="43" t="s">
        <v>131</v>
      </c>
      <c r="O36" s="43">
        <v>212</v>
      </c>
      <c r="P36" s="43" t="s">
        <v>425</v>
      </c>
      <c r="Q36" s="43" t="s">
        <v>378</v>
      </c>
      <c r="R36" s="43" t="s">
        <v>426</v>
      </c>
      <c r="S36" s="43" t="s">
        <v>381</v>
      </c>
      <c r="T36" s="43">
        <v>10</v>
      </c>
      <c r="U36" s="43">
        <v>19.549800000000001</v>
      </c>
      <c r="V36" s="28">
        <v>1.906E-7</v>
      </c>
      <c r="W36" s="43" t="s">
        <v>911</v>
      </c>
      <c r="X36" s="43" t="s">
        <v>65</v>
      </c>
    </row>
    <row r="37" spans="2:24" x14ac:dyDescent="0.2">
      <c r="B37" s="43" t="s">
        <v>131</v>
      </c>
      <c r="C37" s="43">
        <v>212</v>
      </c>
      <c r="D37" s="43" t="s">
        <v>425</v>
      </c>
      <c r="E37" s="43" t="s">
        <v>107</v>
      </c>
      <c r="F37" s="43" t="s">
        <v>427</v>
      </c>
      <c r="G37" s="43" t="s">
        <v>383</v>
      </c>
      <c r="H37" s="43">
        <v>60</v>
      </c>
      <c r="I37" s="43">
        <v>-80.464600000000004</v>
      </c>
      <c r="J37" s="28">
        <v>-9.9999999999999995E-7</v>
      </c>
      <c r="K37" s="43" t="s">
        <v>911</v>
      </c>
      <c r="L37" s="43" t="s">
        <v>65</v>
      </c>
      <c r="N37" s="43" t="s">
        <v>131</v>
      </c>
      <c r="O37" s="43">
        <v>212</v>
      </c>
      <c r="P37" s="43" t="s">
        <v>425</v>
      </c>
      <c r="Q37" s="43" t="s">
        <v>378</v>
      </c>
      <c r="R37" s="43" t="s">
        <v>427</v>
      </c>
      <c r="S37" s="43" t="s">
        <v>383</v>
      </c>
      <c r="T37" s="43">
        <v>10</v>
      </c>
      <c r="U37" s="43">
        <v>-79.635999999999996</v>
      </c>
      <c r="V37" s="28">
        <v>-9.9999999999999995E-7</v>
      </c>
      <c r="W37" s="43" t="s">
        <v>911</v>
      </c>
      <c r="X37" s="43" t="s">
        <v>65</v>
      </c>
    </row>
    <row r="38" spans="2:24" x14ac:dyDescent="0.2">
      <c r="B38" s="43" t="s">
        <v>131</v>
      </c>
      <c r="C38" s="43">
        <v>215</v>
      </c>
      <c r="D38" s="43" t="s">
        <v>428</v>
      </c>
      <c r="E38" s="43" t="s">
        <v>107</v>
      </c>
      <c r="F38" s="43" t="s">
        <v>429</v>
      </c>
      <c r="G38" s="43" t="s">
        <v>381</v>
      </c>
      <c r="H38" s="43">
        <v>60</v>
      </c>
      <c r="I38" s="43">
        <v>-8.5166000000000004</v>
      </c>
      <c r="J38" s="28">
        <v>-6.9499999999999994E-8</v>
      </c>
      <c r="K38" s="43" t="s">
        <v>911</v>
      </c>
      <c r="L38" s="43" t="s">
        <v>65</v>
      </c>
      <c r="N38" s="43" t="s">
        <v>131</v>
      </c>
      <c r="O38" s="43">
        <v>215</v>
      </c>
      <c r="P38" s="43" t="s">
        <v>428</v>
      </c>
      <c r="Q38" s="43" t="s">
        <v>378</v>
      </c>
      <c r="R38" s="43" t="s">
        <v>429</v>
      </c>
      <c r="S38" s="43" t="s">
        <v>381</v>
      </c>
      <c r="T38" s="43">
        <v>10</v>
      </c>
      <c r="U38" s="43">
        <v>-9.2117000000000004</v>
      </c>
      <c r="V38" s="28">
        <v>-7.5180000000000002E-8</v>
      </c>
      <c r="W38" s="43" t="s">
        <v>911</v>
      </c>
      <c r="X38" s="43" t="s">
        <v>65</v>
      </c>
    </row>
    <row r="39" spans="2:24" x14ac:dyDescent="0.2">
      <c r="B39" s="43" t="s">
        <v>131</v>
      </c>
      <c r="C39" s="43">
        <v>215</v>
      </c>
      <c r="D39" s="43" t="s">
        <v>428</v>
      </c>
      <c r="E39" s="43" t="s">
        <v>107</v>
      </c>
      <c r="F39" s="43" t="s">
        <v>430</v>
      </c>
      <c r="G39" s="43" t="s">
        <v>383</v>
      </c>
      <c r="H39" s="43">
        <v>60</v>
      </c>
      <c r="I39" s="43">
        <v>-111.7948</v>
      </c>
      <c r="J39" s="28">
        <v>-9.9999999999999995E-7</v>
      </c>
      <c r="K39" s="43" t="s">
        <v>911</v>
      </c>
      <c r="L39" s="43" t="s">
        <v>65</v>
      </c>
      <c r="N39" s="43" t="s">
        <v>131</v>
      </c>
      <c r="O39" s="43">
        <v>215</v>
      </c>
      <c r="P39" s="43" t="s">
        <v>428</v>
      </c>
      <c r="Q39" s="43" t="s">
        <v>378</v>
      </c>
      <c r="R39" s="43" t="s">
        <v>430</v>
      </c>
      <c r="S39" s="43" t="s">
        <v>383</v>
      </c>
      <c r="T39" s="43">
        <v>10</v>
      </c>
      <c r="U39" s="43">
        <v>-111.087</v>
      </c>
      <c r="V39" s="28">
        <v>-9.9999999999999995E-7</v>
      </c>
      <c r="W39" s="43" t="s">
        <v>911</v>
      </c>
      <c r="X39" s="43" t="s">
        <v>65</v>
      </c>
    </row>
    <row r="40" spans="2:24" x14ac:dyDescent="0.2">
      <c r="B40" s="43" t="s">
        <v>131</v>
      </c>
      <c r="C40" s="43">
        <v>218</v>
      </c>
      <c r="D40" s="43" t="s">
        <v>431</v>
      </c>
      <c r="E40" s="43" t="s">
        <v>107</v>
      </c>
      <c r="F40" s="43" t="s">
        <v>432</v>
      </c>
      <c r="G40" s="43" t="s">
        <v>381</v>
      </c>
      <c r="H40" s="43">
        <v>60</v>
      </c>
      <c r="I40" s="43">
        <v>14.3447</v>
      </c>
      <c r="J40" s="28">
        <v>1.089E-7</v>
      </c>
      <c r="K40" s="43" t="s">
        <v>911</v>
      </c>
      <c r="L40" s="43" t="s">
        <v>65</v>
      </c>
      <c r="N40" s="43" t="s">
        <v>131</v>
      </c>
      <c r="O40" s="43">
        <v>218</v>
      </c>
      <c r="P40" s="43" t="s">
        <v>431</v>
      </c>
      <c r="Q40" s="43" t="s">
        <v>378</v>
      </c>
      <c r="R40" s="43" t="s">
        <v>432</v>
      </c>
      <c r="S40" s="43" t="s">
        <v>381</v>
      </c>
      <c r="T40" s="43">
        <v>10</v>
      </c>
      <c r="U40" s="43">
        <v>13.407500000000001</v>
      </c>
      <c r="V40" s="28">
        <v>1.017E-7</v>
      </c>
      <c r="W40" s="43" t="s">
        <v>911</v>
      </c>
      <c r="X40" s="43" t="s">
        <v>65</v>
      </c>
    </row>
    <row r="41" spans="2:24" x14ac:dyDescent="0.2">
      <c r="B41" s="43" t="s">
        <v>131</v>
      </c>
      <c r="C41" s="43">
        <v>218</v>
      </c>
      <c r="D41" s="43" t="s">
        <v>431</v>
      </c>
      <c r="E41" s="43" t="s">
        <v>107</v>
      </c>
      <c r="F41" s="43" t="s">
        <v>433</v>
      </c>
      <c r="G41" s="43" t="s">
        <v>383</v>
      </c>
      <c r="H41" s="43">
        <v>60</v>
      </c>
      <c r="I41" s="43">
        <v>-111.74979999999999</v>
      </c>
      <c r="J41" s="28">
        <v>-9.9999999999999995E-7</v>
      </c>
      <c r="K41" s="43" t="s">
        <v>911</v>
      </c>
      <c r="L41" s="43" t="s">
        <v>65</v>
      </c>
      <c r="N41" s="43" t="s">
        <v>131</v>
      </c>
      <c r="O41" s="43">
        <v>218</v>
      </c>
      <c r="P41" s="43" t="s">
        <v>431</v>
      </c>
      <c r="Q41" s="43" t="s">
        <v>378</v>
      </c>
      <c r="R41" s="43" t="s">
        <v>433</v>
      </c>
      <c r="S41" s="43" t="s">
        <v>383</v>
      </c>
      <c r="T41" s="43">
        <v>10</v>
      </c>
      <c r="U41" s="43">
        <v>-110.79519999999999</v>
      </c>
      <c r="V41" s="28">
        <v>-9.9999999999999995E-7</v>
      </c>
      <c r="W41" s="43" t="s">
        <v>911</v>
      </c>
      <c r="X41" s="43" t="s">
        <v>65</v>
      </c>
    </row>
    <row r="42" spans="2:24" x14ac:dyDescent="0.2">
      <c r="B42" s="43" t="s">
        <v>131</v>
      </c>
      <c r="C42" s="43">
        <v>221</v>
      </c>
      <c r="D42" s="43" t="s">
        <v>434</v>
      </c>
      <c r="E42" s="43" t="s">
        <v>107</v>
      </c>
      <c r="F42" s="43" t="s">
        <v>435</v>
      </c>
      <c r="G42" s="43" t="s">
        <v>381</v>
      </c>
      <c r="H42" s="43">
        <v>60</v>
      </c>
      <c r="I42" s="43">
        <v>14.2866</v>
      </c>
      <c r="J42" s="28">
        <v>1.084E-7</v>
      </c>
      <c r="K42" s="43" t="s">
        <v>911</v>
      </c>
      <c r="L42" s="43" t="s">
        <v>65</v>
      </c>
      <c r="N42" s="43" t="s">
        <v>131</v>
      </c>
      <c r="O42" s="43">
        <v>221</v>
      </c>
      <c r="P42" s="43" t="s">
        <v>434</v>
      </c>
      <c r="Q42" s="43" t="s">
        <v>378</v>
      </c>
      <c r="R42" s="43" t="s">
        <v>435</v>
      </c>
      <c r="S42" s="43" t="s">
        <v>381</v>
      </c>
      <c r="T42" s="43">
        <v>10</v>
      </c>
      <c r="U42" s="43">
        <v>13.388999999999999</v>
      </c>
      <c r="V42" s="28">
        <v>1.016E-7</v>
      </c>
      <c r="W42" s="43" t="s">
        <v>911</v>
      </c>
      <c r="X42" s="43" t="s">
        <v>65</v>
      </c>
    </row>
    <row r="43" spans="2:24" x14ac:dyDescent="0.2">
      <c r="B43" s="43" t="s">
        <v>131</v>
      </c>
      <c r="C43" s="43">
        <v>221</v>
      </c>
      <c r="D43" s="43" t="s">
        <v>434</v>
      </c>
      <c r="E43" s="43" t="s">
        <v>107</v>
      </c>
      <c r="F43" s="43" t="s">
        <v>436</v>
      </c>
      <c r="G43" s="43" t="s">
        <v>383</v>
      </c>
      <c r="H43" s="43">
        <v>60</v>
      </c>
      <c r="I43" s="43">
        <v>-111.7064</v>
      </c>
      <c r="J43" s="28">
        <v>-9.9999999999999995E-7</v>
      </c>
      <c r="K43" s="43" t="s">
        <v>911</v>
      </c>
      <c r="L43" s="43" t="s">
        <v>65</v>
      </c>
      <c r="N43" s="43" t="s">
        <v>131</v>
      </c>
      <c r="O43" s="43">
        <v>221</v>
      </c>
      <c r="P43" s="43" t="s">
        <v>434</v>
      </c>
      <c r="Q43" s="43" t="s">
        <v>378</v>
      </c>
      <c r="R43" s="43" t="s">
        <v>436</v>
      </c>
      <c r="S43" s="43" t="s">
        <v>383</v>
      </c>
      <c r="T43" s="43">
        <v>10</v>
      </c>
      <c r="U43" s="43">
        <v>-110.7993</v>
      </c>
      <c r="V43" s="28">
        <v>-9.9999999999999995E-7</v>
      </c>
      <c r="W43" s="43" t="s">
        <v>911</v>
      </c>
      <c r="X43" s="43" t="s">
        <v>65</v>
      </c>
    </row>
    <row r="44" spans="2:24" x14ac:dyDescent="0.2">
      <c r="B44" s="43" t="s">
        <v>131</v>
      </c>
      <c r="C44" s="43">
        <v>224</v>
      </c>
      <c r="D44" s="43" t="s">
        <v>437</v>
      </c>
      <c r="E44" s="43" t="s">
        <v>107</v>
      </c>
      <c r="F44" s="43" t="s">
        <v>438</v>
      </c>
      <c r="G44" s="43" t="s">
        <v>381</v>
      </c>
      <c r="H44" s="43">
        <v>60</v>
      </c>
      <c r="I44" s="43">
        <v>-8.0676000000000005</v>
      </c>
      <c r="J44" s="28">
        <v>-6.5839999999999999E-8</v>
      </c>
      <c r="K44" s="43" t="s">
        <v>911</v>
      </c>
      <c r="L44" s="43" t="s">
        <v>65</v>
      </c>
      <c r="N44" s="43" t="s">
        <v>131</v>
      </c>
      <c r="O44" s="43">
        <v>224</v>
      </c>
      <c r="P44" s="43" t="s">
        <v>437</v>
      </c>
      <c r="Q44" s="43" t="s">
        <v>378</v>
      </c>
      <c r="R44" s="43" t="s">
        <v>438</v>
      </c>
      <c r="S44" s="43" t="s">
        <v>381</v>
      </c>
      <c r="T44" s="43">
        <v>10</v>
      </c>
      <c r="U44" s="43">
        <v>-8.6323000000000008</v>
      </c>
      <c r="V44" s="28">
        <v>-7.0449999999999999E-8</v>
      </c>
      <c r="W44" s="43" t="s">
        <v>911</v>
      </c>
      <c r="X44" s="43" t="s">
        <v>65</v>
      </c>
    </row>
    <row r="45" spans="2:24" x14ac:dyDescent="0.2">
      <c r="B45" s="43" t="s">
        <v>131</v>
      </c>
      <c r="C45" s="43">
        <v>224</v>
      </c>
      <c r="D45" s="43" t="s">
        <v>437</v>
      </c>
      <c r="E45" s="43" t="s">
        <v>107</v>
      </c>
      <c r="F45" s="43" t="s">
        <v>439</v>
      </c>
      <c r="G45" s="43" t="s">
        <v>383</v>
      </c>
      <c r="H45" s="43">
        <v>60</v>
      </c>
      <c r="I45" s="43">
        <v>-111.8203</v>
      </c>
      <c r="J45" s="28">
        <v>-9.9999999999999995E-7</v>
      </c>
      <c r="K45" s="43" t="s">
        <v>911</v>
      </c>
      <c r="L45" s="43" t="s">
        <v>65</v>
      </c>
      <c r="N45" s="43" t="s">
        <v>131</v>
      </c>
      <c r="O45" s="43">
        <v>224</v>
      </c>
      <c r="P45" s="43" t="s">
        <v>437</v>
      </c>
      <c r="Q45" s="43" t="s">
        <v>378</v>
      </c>
      <c r="R45" s="43" t="s">
        <v>439</v>
      </c>
      <c r="S45" s="43" t="s">
        <v>383</v>
      </c>
      <c r="T45" s="43">
        <v>10</v>
      </c>
      <c r="U45" s="43">
        <v>-111.22069999999999</v>
      </c>
      <c r="V45" s="28">
        <v>-9.9999999999999995E-7</v>
      </c>
      <c r="W45" s="43" t="s">
        <v>911</v>
      </c>
      <c r="X45" s="43" t="s">
        <v>65</v>
      </c>
    </row>
    <row r="46" spans="2:24" x14ac:dyDescent="0.2">
      <c r="B46" s="43" t="s">
        <v>131</v>
      </c>
      <c r="C46" s="43">
        <v>227</v>
      </c>
      <c r="D46" s="43" t="s">
        <v>440</v>
      </c>
      <c r="E46" s="43" t="s">
        <v>107</v>
      </c>
      <c r="F46" s="43" t="s">
        <v>441</v>
      </c>
      <c r="G46" s="43" t="s">
        <v>381</v>
      </c>
      <c r="H46" s="43">
        <v>60</v>
      </c>
      <c r="I46" s="43">
        <v>20.262899999999998</v>
      </c>
      <c r="J46" s="28">
        <v>1.9749999999999999E-7</v>
      </c>
      <c r="K46" s="43" t="s">
        <v>911</v>
      </c>
      <c r="L46" s="43" t="s">
        <v>65</v>
      </c>
      <c r="N46" s="43" t="s">
        <v>131</v>
      </c>
      <c r="O46" s="43">
        <v>227</v>
      </c>
      <c r="P46" s="43" t="s">
        <v>440</v>
      </c>
      <c r="Q46" s="43" t="s">
        <v>378</v>
      </c>
      <c r="R46" s="43" t="s">
        <v>441</v>
      </c>
      <c r="S46" s="43" t="s">
        <v>381</v>
      </c>
      <c r="T46" s="43">
        <v>10</v>
      </c>
      <c r="U46" s="43">
        <v>19.6065</v>
      </c>
      <c r="V46" s="28">
        <v>1.9110000000000001E-7</v>
      </c>
      <c r="W46" s="43" t="s">
        <v>911</v>
      </c>
      <c r="X46" s="43" t="s">
        <v>65</v>
      </c>
    </row>
    <row r="47" spans="2:24" x14ac:dyDescent="0.2">
      <c r="B47" s="43" t="s">
        <v>131</v>
      </c>
      <c r="C47" s="43">
        <v>227</v>
      </c>
      <c r="D47" s="43" t="s">
        <v>440</v>
      </c>
      <c r="E47" s="43" t="s">
        <v>107</v>
      </c>
      <c r="F47" s="43" t="s">
        <v>442</v>
      </c>
      <c r="G47" s="43" t="s">
        <v>383</v>
      </c>
      <c r="H47" s="43">
        <v>60</v>
      </c>
      <c r="I47" s="43">
        <v>-80.268799999999999</v>
      </c>
      <c r="J47" s="28">
        <v>-9.9999999999999995E-7</v>
      </c>
      <c r="K47" s="43" t="s">
        <v>911</v>
      </c>
      <c r="L47" s="43" t="s">
        <v>65</v>
      </c>
      <c r="N47" s="43" t="s">
        <v>131</v>
      </c>
      <c r="O47" s="43">
        <v>227</v>
      </c>
      <c r="P47" s="43" t="s">
        <v>440</v>
      </c>
      <c r="Q47" s="43" t="s">
        <v>378</v>
      </c>
      <c r="R47" s="43" t="s">
        <v>442</v>
      </c>
      <c r="S47" s="43" t="s">
        <v>383</v>
      </c>
      <c r="T47" s="43">
        <v>10</v>
      </c>
      <c r="U47" s="43">
        <v>-79.621300000000005</v>
      </c>
      <c r="V47" s="28">
        <v>-9.9999999999999995E-7</v>
      </c>
      <c r="W47" s="43" t="s">
        <v>911</v>
      </c>
      <c r="X47" s="43" t="s">
        <v>65</v>
      </c>
    </row>
    <row r="48" spans="2:24" x14ac:dyDescent="0.2">
      <c r="B48" s="43" t="s">
        <v>131</v>
      </c>
      <c r="C48" s="43">
        <v>239</v>
      </c>
      <c r="D48" s="43" t="s">
        <v>443</v>
      </c>
      <c r="E48" s="43" t="s">
        <v>107</v>
      </c>
      <c r="F48" s="43" t="s">
        <v>444</v>
      </c>
      <c r="G48" s="43" t="s">
        <v>381</v>
      </c>
      <c r="H48" s="43">
        <v>60</v>
      </c>
      <c r="I48" s="43">
        <v>-21.325600000000001</v>
      </c>
      <c r="J48" s="28">
        <v>-1.7310000000000001E-7</v>
      </c>
      <c r="K48" s="43" t="s">
        <v>911</v>
      </c>
      <c r="L48" s="43" t="s">
        <v>65</v>
      </c>
      <c r="N48" s="43" t="s">
        <v>131</v>
      </c>
      <c r="O48" s="43">
        <v>239</v>
      </c>
      <c r="P48" s="43" t="s">
        <v>443</v>
      </c>
      <c r="Q48" s="43" t="s">
        <v>378</v>
      </c>
      <c r="R48" s="43" t="s">
        <v>444</v>
      </c>
      <c r="S48" s="43" t="s">
        <v>381</v>
      </c>
      <c r="T48" s="43">
        <v>10</v>
      </c>
      <c r="U48" s="43">
        <v>-21.459099999999999</v>
      </c>
      <c r="V48" s="28">
        <v>-1.7420000000000001E-7</v>
      </c>
      <c r="W48" s="43" t="s">
        <v>911</v>
      </c>
      <c r="X48" s="43" t="s">
        <v>65</v>
      </c>
    </row>
    <row r="49" spans="2:24" x14ac:dyDescent="0.2">
      <c r="B49" s="43" t="s">
        <v>131</v>
      </c>
      <c r="C49" s="43">
        <v>239</v>
      </c>
      <c r="D49" s="43" t="s">
        <v>443</v>
      </c>
      <c r="E49" s="43" t="s">
        <v>107</v>
      </c>
      <c r="F49" s="43" t="s">
        <v>445</v>
      </c>
      <c r="G49" s="43" t="s">
        <v>383</v>
      </c>
      <c r="H49" s="43">
        <v>60</v>
      </c>
      <c r="I49" s="43">
        <v>-15.464600000000001</v>
      </c>
      <c r="J49" s="28">
        <v>-1.2550000000000001E-7</v>
      </c>
      <c r="K49" s="43" t="s">
        <v>911</v>
      </c>
      <c r="L49" s="43" t="s">
        <v>65</v>
      </c>
      <c r="N49" s="43" t="s">
        <v>131</v>
      </c>
      <c r="O49" s="43">
        <v>239</v>
      </c>
      <c r="P49" s="43" t="s">
        <v>443</v>
      </c>
      <c r="Q49" s="43" t="s">
        <v>378</v>
      </c>
      <c r="R49" s="43" t="s">
        <v>445</v>
      </c>
      <c r="S49" s="43" t="s">
        <v>383</v>
      </c>
      <c r="T49" s="43">
        <v>10</v>
      </c>
      <c r="U49" s="43">
        <v>-15.3378</v>
      </c>
      <c r="V49" s="28">
        <v>-1.2450000000000001E-7</v>
      </c>
      <c r="W49" s="43" t="s">
        <v>911</v>
      </c>
      <c r="X49" s="43" t="s">
        <v>65</v>
      </c>
    </row>
    <row r="50" spans="2:24" x14ac:dyDescent="0.2">
      <c r="B50" s="43" t="s">
        <v>131</v>
      </c>
      <c r="C50" s="43">
        <v>240</v>
      </c>
      <c r="D50" s="43" t="s">
        <v>446</v>
      </c>
      <c r="E50" s="43" t="s">
        <v>107</v>
      </c>
      <c r="F50" s="43" t="s">
        <v>447</v>
      </c>
      <c r="G50" s="43" t="s">
        <v>381</v>
      </c>
      <c r="H50" s="43">
        <v>60</v>
      </c>
      <c r="I50" s="43">
        <v>-15.3187</v>
      </c>
      <c r="J50" s="28">
        <v>-1.1440000000000001E-7</v>
      </c>
      <c r="K50" s="43" t="s">
        <v>911</v>
      </c>
      <c r="L50" s="43" t="s">
        <v>65</v>
      </c>
      <c r="N50" s="43" t="s">
        <v>131</v>
      </c>
      <c r="O50" s="43">
        <v>240</v>
      </c>
      <c r="P50" s="43" t="s">
        <v>446</v>
      </c>
      <c r="Q50" s="43" t="s">
        <v>378</v>
      </c>
      <c r="R50" s="43" t="s">
        <v>447</v>
      </c>
      <c r="S50" s="43" t="s">
        <v>381</v>
      </c>
      <c r="T50" s="43">
        <v>10</v>
      </c>
      <c r="U50" s="43">
        <v>-15.3271</v>
      </c>
      <c r="V50" s="28">
        <v>-1.1440000000000001E-7</v>
      </c>
      <c r="W50" s="43" t="s">
        <v>911</v>
      </c>
      <c r="X50" s="43" t="s">
        <v>65</v>
      </c>
    </row>
    <row r="51" spans="2:24" x14ac:dyDescent="0.2">
      <c r="B51" s="43" t="s">
        <v>131</v>
      </c>
      <c r="C51" s="43">
        <v>240</v>
      </c>
      <c r="D51" s="43" t="s">
        <v>446</v>
      </c>
      <c r="E51" s="43" t="s">
        <v>107</v>
      </c>
      <c r="F51" s="43" t="s">
        <v>448</v>
      </c>
      <c r="G51" s="43" t="s">
        <v>383</v>
      </c>
      <c r="H51" s="43">
        <v>60</v>
      </c>
      <c r="I51" s="43">
        <v>-26.4556</v>
      </c>
      <c r="J51" s="28">
        <v>-1.9749999999999999E-7</v>
      </c>
      <c r="K51" s="43" t="s">
        <v>911</v>
      </c>
      <c r="L51" s="43" t="s">
        <v>65</v>
      </c>
      <c r="N51" s="43" t="s">
        <v>131</v>
      </c>
      <c r="O51" s="43">
        <v>240</v>
      </c>
      <c r="P51" s="43" t="s">
        <v>446</v>
      </c>
      <c r="Q51" s="43" t="s">
        <v>378</v>
      </c>
      <c r="R51" s="43" t="s">
        <v>448</v>
      </c>
      <c r="S51" s="43" t="s">
        <v>383</v>
      </c>
      <c r="T51" s="43">
        <v>10</v>
      </c>
      <c r="U51" s="43">
        <v>-26.447700000000001</v>
      </c>
      <c r="V51" s="28">
        <v>-1.9749999999999999E-7</v>
      </c>
      <c r="W51" s="43" t="s">
        <v>911</v>
      </c>
      <c r="X51" s="43" t="s">
        <v>65</v>
      </c>
    </row>
    <row r="52" spans="2:24" x14ac:dyDescent="0.2">
      <c r="B52" s="43" t="s">
        <v>131</v>
      </c>
      <c r="C52" s="43">
        <v>241</v>
      </c>
      <c r="D52" s="43" t="s">
        <v>446</v>
      </c>
      <c r="E52" s="43" t="s">
        <v>107</v>
      </c>
      <c r="F52" s="43" t="s">
        <v>449</v>
      </c>
      <c r="G52" s="43" t="s">
        <v>381</v>
      </c>
      <c r="H52" s="43">
        <v>60</v>
      </c>
      <c r="I52" s="43">
        <v>-25.2011</v>
      </c>
      <c r="J52" s="28">
        <v>-1.9889999999999999E-7</v>
      </c>
      <c r="K52" s="43" t="s">
        <v>911</v>
      </c>
      <c r="L52" s="43" t="s">
        <v>65</v>
      </c>
      <c r="N52" s="43" t="s">
        <v>131</v>
      </c>
      <c r="O52" s="43">
        <v>241</v>
      </c>
      <c r="P52" s="43" t="s">
        <v>446</v>
      </c>
      <c r="Q52" s="43" t="s">
        <v>378</v>
      </c>
      <c r="R52" s="43" t="s">
        <v>449</v>
      </c>
      <c r="S52" s="43" t="s">
        <v>381</v>
      </c>
      <c r="T52" s="43">
        <v>10</v>
      </c>
      <c r="U52" s="43">
        <v>-25.271599999999999</v>
      </c>
      <c r="V52" s="28">
        <v>-1.9950000000000001E-7</v>
      </c>
      <c r="W52" s="43" t="s">
        <v>911</v>
      </c>
      <c r="X52" s="43" t="s">
        <v>65</v>
      </c>
    </row>
    <row r="53" spans="2:24" x14ac:dyDescent="0.2">
      <c r="B53" s="43" t="s">
        <v>131</v>
      </c>
      <c r="C53" s="43">
        <v>241</v>
      </c>
      <c r="D53" s="43" t="s">
        <v>446</v>
      </c>
      <c r="E53" s="43" t="s">
        <v>107</v>
      </c>
      <c r="F53" s="43" t="s">
        <v>450</v>
      </c>
      <c r="G53" s="43" t="s">
        <v>383</v>
      </c>
      <c r="H53" s="43">
        <v>60</v>
      </c>
      <c r="I53" s="43">
        <v>-25.297499999999999</v>
      </c>
      <c r="J53" s="28">
        <v>-1.9969999999999999E-7</v>
      </c>
      <c r="K53" s="43" t="s">
        <v>911</v>
      </c>
      <c r="L53" s="43" t="s">
        <v>65</v>
      </c>
      <c r="N53" s="43" t="s">
        <v>131</v>
      </c>
      <c r="O53" s="43">
        <v>241</v>
      </c>
      <c r="P53" s="43" t="s">
        <v>446</v>
      </c>
      <c r="Q53" s="43" t="s">
        <v>378</v>
      </c>
      <c r="R53" s="43" t="s">
        <v>450</v>
      </c>
      <c r="S53" s="43" t="s">
        <v>383</v>
      </c>
      <c r="T53" s="43">
        <v>10</v>
      </c>
      <c r="U53" s="43">
        <v>-25.238600000000002</v>
      </c>
      <c r="V53" s="28">
        <v>-1.9920000000000001E-7</v>
      </c>
      <c r="W53" s="43" t="s">
        <v>911</v>
      </c>
      <c r="X53" s="43" t="s">
        <v>65</v>
      </c>
    </row>
    <row r="54" spans="2:24" x14ac:dyDescent="0.2">
      <c r="B54" s="43" t="s">
        <v>131</v>
      </c>
      <c r="C54" s="43">
        <v>242</v>
      </c>
      <c r="D54" s="43" t="s">
        <v>446</v>
      </c>
      <c r="E54" s="43" t="s">
        <v>107</v>
      </c>
      <c r="F54" s="43" t="s">
        <v>451</v>
      </c>
      <c r="G54" s="43" t="s">
        <v>381</v>
      </c>
      <c r="H54" s="43">
        <v>60</v>
      </c>
      <c r="I54" s="43">
        <v>-26.358499999999999</v>
      </c>
      <c r="J54" s="28">
        <v>-1.9679999999999999E-7</v>
      </c>
      <c r="K54" s="43" t="s">
        <v>911</v>
      </c>
      <c r="L54" s="43" t="s">
        <v>65</v>
      </c>
      <c r="N54" s="43" t="s">
        <v>131</v>
      </c>
      <c r="O54" s="43">
        <v>242</v>
      </c>
      <c r="P54" s="43" t="s">
        <v>446</v>
      </c>
      <c r="Q54" s="43" t="s">
        <v>378</v>
      </c>
      <c r="R54" s="43" t="s">
        <v>451</v>
      </c>
      <c r="S54" s="43" t="s">
        <v>381</v>
      </c>
      <c r="T54" s="43">
        <v>10</v>
      </c>
      <c r="U54" s="43">
        <v>-26.497699999999998</v>
      </c>
      <c r="V54" s="28">
        <v>-1.9780000000000001E-7</v>
      </c>
      <c r="W54" s="43" t="s">
        <v>911</v>
      </c>
      <c r="X54" s="43" t="s">
        <v>65</v>
      </c>
    </row>
    <row r="55" spans="2:24" x14ac:dyDescent="0.2">
      <c r="B55" s="43" t="s">
        <v>131</v>
      </c>
      <c r="C55" s="43">
        <v>242</v>
      </c>
      <c r="D55" s="43" t="s">
        <v>446</v>
      </c>
      <c r="E55" s="43" t="s">
        <v>107</v>
      </c>
      <c r="F55" s="43" t="s">
        <v>452</v>
      </c>
      <c r="G55" s="43" t="s">
        <v>383</v>
      </c>
      <c r="H55" s="43">
        <v>60</v>
      </c>
      <c r="I55" s="43">
        <v>-15.4267</v>
      </c>
      <c r="J55" s="28">
        <v>-1.152E-7</v>
      </c>
      <c r="K55" s="43" t="s">
        <v>911</v>
      </c>
      <c r="L55" s="43" t="s">
        <v>65</v>
      </c>
      <c r="N55" s="43" t="s">
        <v>131</v>
      </c>
      <c r="O55" s="43">
        <v>242</v>
      </c>
      <c r="P55" s="43" t="s">
        <v>446</v>
      </c>
      <c r="Q55" s="43" t="s">
        <v>378</v>
      </c>
      <c r="R55" s="43" t="s">
        <v>452</v>
      </c>
      <c r="S55" s="43" t="s">
        <v>383</v>
      </c>
      <c r="T55" s="43">
        <v>10</v>
      </c>
      <c r="U55" s="43">
        <v>-15.2806</v>
      </c>
      <c r="V55" s="28">
        <v>-1.141E-7</v>
      </c>
      <c r="W55" s="43" t="s">
        <v>911</v>
      </c>
      <c r="X55" s="43" t="s">
        <v>65</v>
      </c>
    </row>
    <row r="56" spans="2:24" x14ac:dyDescent="0.2">
      <c r="B56" s="43" t="s">
        <v>131</v>
      </c>
      <c r="C56" s="43">
        <v>243</v>
      </c>
      <c r="D56" s="43" t="s">
        <v>453</v>
      </c>
      <c r="E56" s="43" t="s">
        <v>107</v>
      </c>
      <c r="F56" s="43" t="s">
        <v>454</v>
      </c>
      <c r="G56" s="43" t="s">
        <v>381</v>
      </c>
      <c r="H56" s="43">
        <v>60</v>
      </c>
      <c r="I56" s="43">
        <v>-15.3432</v>
      </c>
      <c r="J56" s="28">
        <v>-1.2450000000000001E-7</v>
      </c>
      <c r="K56" s="43" t="s">
        <v>911</v>
      </c>
      <c r="L56" s="43" t="s">
        <v>65</v>
      </c>
      <c r="N56" s="43" t="s">
        <v>131</v>
      </c>
      <c r="O56" s="43">
        <v>243</v>
      </c>
      <c r="P56" s="43" t="s">
        <v>453</v>
      </c>
      <c r="Q56" s="43" t="s">
        <v>378</v>
      </c>
      <c r="R56" s="43" t="s">
        <v>454</v>
      </c>
      <c r="S56" s="43" t="s">
        <v>381</v>
      </c>
      <c r="T56" s="43">
        <v>10</v>
      </c>
      <c r="U56" s="43">
        <v>-15.35</v>
      </c>
      <c r="V56" s="28">
        <v>-1.2459999999999999E-7</v>
      </c>
      <c r="W56" s="43" t="s">
        <v>911</v>
      </c>
      <c r="X56" s="43" t="s">
        <v>65</v>
      </c>
    </row>
    <row r="57" spans="2:24" x14ac:dyDescent="0.2">
      <c r="B57" s="43" t="s">
        <v>131</v>
      </c>
      <c r="C57" s="43">
        <v>243</v>
      </c>
      <c r="D57" s="43" t="s">
        <v>453</v>
      </c>
      <c r="E57" s="43" t="s">
        <v>107</v>
      </c>
      <c r="F57" s="43" t="s">
        <v>455</v>
      </c>
      <c r="G57" s="43" t="s">
        <v>383</v>
      </c>
      <c r="H57" s="43">
        <v>60</v>
      </c>
      <c r="I57" s="43">
        <v>-21.401800000000001</v>
      </c>
      <c r="J57" s="28">
        <v>-1.737E-7</v>
      </c>
      <c r="K57" s="43" t="s">
        <v>911</v>
      </c>
      <c r="L57" s="43" t="s">
        <v>65</v>
      </c>
      <c r="N57" s="43" t="s">
        <v>131</v>
      </c>
      <c r="O57" s="43">
        <v>243</v>
      </c>
      <c r="P57" s="43" t="s">
        <v>453</v>
      </c>
      <c r="Q57" s="43" t="s">
        <v>378</v>
      </c>
      <c r="R57" s="43" t="s">
        <v>455</v>
      </c>
      <c r="S57" s="43" t="s">
        <v>383</v>
      </c>
      <c r="T57" s="43">
        <v>10</v>
      </c>
      <c r="U57" s="43">
        <v>-21.396999999999998</v>
      </c>
      <c r="V57" s="28">
        <v>-1.737E-7</v>
      </c>
      <c r="W57" s="43" t="s">
        <v>911</v>
      </c>
      <c r="X57" s="43" t="s">
        <v>65</v>
      </c>
    </row>
    <row r="58" spans="2:24" x14ac:dyDescent="0.2">
      <c r="B58" s="43" t="s">
        <v>131</v>
      </c>
      <c r="C58" s="43">
        <v>213</v>
      </c>
      <c r="D58" s="43" t="s">
        <v>456</v>
      </c>
      <c r="E58" s="43" t="s">
        <v>107</v>
      </c>
      <c r="F58" s="43" t="s">
        <v>457</v>
      </c>
      <c r="G58" s="43" t="s">
        <v>381</v>
      </c>
      <c r="H58" s="43">
        <v>60</v>
      </c>
      <c r="I58" s="43">
        <v>9.7673000000000005</v>
      </c>
      <c r="J58" s="28">
        <v>1.071E-7</v>
      </c>
      <c r="K58" s="43" t="s">
        <v>911</v>
      </c>
      <c r="L58" s="43" t="s">
        <v>65</v>
      </c>
      <c r="N58" s="43" t="s">
        <v>131</v>
      </c>
      <c r="O58" s="43">
        <v>213</v>
      </c>
      <c r="P58" s="43" t="s">
        <v>456</v>
      </c>
      <c r="Q58" s="43" t="s">
        <v>378</v>
      </c>
      <c r="R58" s="43" t="s">
        <v>457</v>
      </c>
      <c r="S58" s="43" t="s">
        <v>381</v>
      </c>
      <c r="T58" s="43">
        <v>10</v>
      </c>
      <c r="U58" s="43">
        <v>8.9957999999999991</v>
      </c>
      <c r="V58" s="28">
        <v>9.865E-8</v>
      </c>
      <c r="W58" s="43" t="s">
        <v>911</v>
      </c>
      <c r="X58" s="43" t="s">
        <v>65</v>
      </c>
    </row>
    <row r="59" spans="2:24" x14ac:dyDescent="0.2">
      <c r="B59" s="43" t="s">
        <v>131</v>
      </c>
      <c r="C59" s="43">
        <v>213</v>
      </c>
      <c r="D59" s="43" t="s">
        <v>456</v>
      </c>
      <c r="E59" s="43" t="s">
        <v>107</v>
      </c>
      <c r="F59" s="43" t="s">
        <v>458</v>
      </c>
      <c r="G59" s="43" t="s">
        <v>383</v>
      </c>
      <c r="H59" s="43">
        <v>60</v>
      </c>
      <c r="I59" s="43">
        <v>-68.120199999999997</v>
      </c>
      <c r="J59" s="28">
        <v>-9.9999999999999995E-7</v>
      </c>
      <c r="K59" s="43" t="s">
        <v>911</v>
      </c>
      <c r="L59" s="43" t="s">
        <v>65</v>
      </c>
      <c r="N59" s="43" t="s">
        <v>131</v>
      </c>
      <c r="O59" s="43">
        <v>213</v>
      </c>
      <c r="P59" s="43" t="s">
        <v>456</v>
      </c>
      <c r="Q59" s="43" t="s">
        <v>378</v>
      </c>
      <c r="R59" s="43" t="s">
        <v>458</v>
      </c>
      <c r="S59" s="43" t="s">
        <v>383</v>
      </c>
      <c r="T59" s="43">
        <v>10</v>
      </c>
      <c r="U59" s="43">
        <v>-67.442899999999995</v>
      </c>
      <c r="V59" s="28">
        <v>-9.9999999999999995E-7</v>
      </c>
      <c r="W59" s="43" t="s">
        <v>911</v>
      </c>
      <c r="X59" s="43" t="s">
        <v>65</v>
      </c>
    </row>
    <row r="60" spans="2:24" x14ac:dyDescent="0.2">
      <c r="B60" s="43" t="s">
        <v>131</v>
      </c>
      <c r="C60" s="43">
        <v>216</v>
      </c>
      <c r="D60" s="43" t="s">
        <v>459</v>
      </c>
      <c r="E60" s="43" t="s">
        <v>107</v>
      </c>
      <c r="F60" s="43" t="s">
        <v>460</v>
      </c>
      <c r="G60" s="43" t="s">
        <v>381</v>
      </c>
      <c r="H60" s="43">
        <v>60</v>
      </c>
      <c r="I60" s="43">
        <v>-7.5217999999999998</v>
      </c>
      <c r="J60" s="28">
        <v>-6.3040000000000001E-8</v>
      </c>
      <c r="K60" s="43" t="s">
        <v>911</v>
      </c>
      <c r="L60" s="43" t="s">
        <v>65</v>
      </c>
      <c r="N60" s="43" t="s">
        <v>131</v>
      </c>
      <c r="O60" s="43">
        <v>216</v>
      </c>
      <c r="P60" s="43" t="s">
        <v>459</v>
      </c>
      <c r="Q60" s="43" t="s">
        <v>378</v>
      </c>
      <c r="R60" s="43" t="s">
        <v>460</v>
      </c>
      <c r="S60" s="43" t="s">
        <v>381</v>
      </c>
      <c r="T60" s="43">
        <v>10</v>
      </c>
      <c r="U60" s="43">
        <v>-8.2134</v>
      </c>
      <c r="V60" s="28">
        <v>-6.884E-8</v>
      </c>
      <c r="W60" s="43" t="s">
        <v>911</v>
      </c>
      <c r="X60" s="43" t="s">
        <v>65</v>
      </c>
    </row>
    <row r="61" spans="2:24" x14ac:dyDescent="0.2">
      <c r="B61" s="43" t="s">
        <v>131</v>
      </c>
      <c r="C61" s="43">
        <v>216</v>
      </c>
      <c r="D61" s="43" t="s">
        <v>459</v>
      </c>
      <c r="E61" s="43" t="s">
        <v>107</v>
      </c>
      <c r="F61" s="43" t="s">
        <v>461</v>
      </c>
      <c r="G61" s="43" t="s">
        <v>383</v>
      </c>
      <c r="H61" s="43">
        <v>60</v>
      </c>
      <c r="I61" s="43">
        <v>-105.3133</v>
      </c>
      <c r="J61" s="28">
        <v>-9.9999999999999995E-7</v>
      </c>
      <c r="K61" s="43" t="s">
        <v>911</v>
      </c>
      <c r="L61" s="43" t="s">
        <v>65</v>
      </c>
      <c r="N61" s="43" t="s">
        <v>131</v>
      </c>
      <c r="O61" s="43">
        <v>216</v>
      </c>
      <c r="P61" s="43" t="s">
        <v>459</v>
      </c>
      <c r="Q61" s="43" t="s">
        <v>378</v>
      </c>
      <c r="R61" s="43" t="s">
        <v>461</v>
      </c>
      <c r="S61" s="43" t="s">
        <v>383</v>
      </c>
      <c r="T61" s="43">
        <v>10</v>
      </c>
      <c r="U61" s="43">
        <v>-104.47450000000001</v>
      </c>
      <c r="V61" s="28">
        <v>-9.9999999999999995E-7</v>
      </c>
      <c r="W61" s="43" t="s">
        <v>911</v>
      </c>
      <c r="X61" s="43" t="s">
        <v>65</v>
      </c>
    </row>
    <row r="62" spans="2:24" x14ac:dyDescent="0.2">
      <c r="B62" s="43" t="s">
        <v>131</v>
      </c>
      <c r="C62" s="43">
        <v>219</v>
      </c>
      <c r="D62" s="43" t="s">
        <v>462</v>
      </c>
      <c r="E62" s="43" t="s">
        <v>107</v>
      </c>
      <c r="F62" s="43" t="s">
        <v>463</v>
      </c>
      <c r="G62" s="43" t="s">
        <v>381</v>
      </c>
      <c r="H62" s="43">
        <v>60</v>
      </c>
      <c r="I62" s="43">
        <v>3.895</v>
      </c>
      <c r="J62" s="28">
        <v>3.2409999999999997E-8</v>
      </c>
      <c r="K62" s="43" t="s">
        <v>911</v>
      </c>
      <c r="L62" s="43" t="s">
        <v>65</v>
      </c>
      <c r="N62" s="43" t="s">
        <v>131</v>
      </c>
      <c r="O62" s="43">
        <v>219</v>
      </c>
      <c r="P62" s="43" t="s">
        <v>462</v>
      </c>
      <c r="Q62" s="43" t="s">
        <v>378</v>
      </c>
      <c r="R62" s="43" t="s">
        <v>463</v>
      </c>
      <c r="S62" s="43" t="s">
        <v>381</v>
      </c>
      <c r="T62" s="43">
        <v>10</v>
      </c>
      <c r="U62" s="43">
        <v>3.024</v>
      </c>
      <c r="V62" s="28">
        <v>2.5160000000000002E-8</v>
      </c>
      <c r="W62" s="43" t="s">
        <v>911</v>
      </c>
      <c r="X62" s="43" t="s">
        <v>65</v>
      </c>
    </row>
    <row r="63" spans="2:24" x14ac:dyDescent="0.2">
      <c r="B63" s="43" t="s">
        <v>131</v>
      </c>
      <c r="C63" s="43">
        <v>219</v>
      </c>
      <c r="D63" s="43" t="s">
        <v>462</v>
      </c>
      <c r="E63" s="43" t="s">
        <v>107</v>
      </c>
      <c r="F63" s="43" t="s">
        <v>464</v>
      </c>
      <c r="G63" s="43" t="s">
        <v>383</v>
      </c>
      <c r="H63" s="43">
        <v>60</v>
      </c>
      <c r="I63" s="43">
        <v>-101.0463</v>
      </c>
      <c r="J63" s="28">
        <v>-9.9999999999999995E-7</v>
      </c>
      <c r="K63" s="43" t="s">
        <v>911</v>
      </c>
      <c r="L63" s="43" t="s">
        <v>65</v>
      </c>
      <c r="N63" s="43" t="s">
        <v>131</v>
      </c>
      <c r="O63" s="43">
        <v>219</v>
      </c>
      <c r="P63" s="43" t="s">
        <v>462</v>
      </c>
      <c r="Q63" s="43" t="s">
        <v>378</v>
      </c>
      <c r="R63" s="43" t="s">
        <v>464</v>
      </c>
      <c r="S63" s="43" t="s">
        <v>383</v>
      </c>
      <c r="T63" s="43">
        <v>10</v>
      </c>
      <c r="U63" s="43">
        <v>-100.337</v>
      </c>
      <c r="V63" s="28">
        <v>-9.9999999999999995E-7</v>
      </c>
      <c r="W63" s="43" t="s">
        <v>911</v>
      </c>
      <c r="X63" s="43" t="s">
        <v>65</v>
      </c>
    </row>
    <row r="64" spans="2:24" x14ac:dyDescent="0.2">
      <c r="B64" s="43" t="s">
        <v>131</v>
      </c>
      <c r="C64" s="43">
        <v>222</v>
      </c>
      <c r="D64" s="43" t="s">
        <v>465</v>
      </c>
      <c r="E64" s="43" t="s">
        <v>107</v>
      </c>
      <c r="F64" s="43" t="s">
        <v>466</v>
      </c>
      <c r="G64" s="43" t="s">
        <v>381</v>
      </c>
      <c r="H64" s="43">
        <v>60</v>
      </c>
      <c r="I64" s="43">
        <v>3.8256000000000001</v>
      </c>
      <c r="J64" s="28">
        <v>3.1839999999999999E-8</v>
      </c>
      <c r="K64" s="43" t="s">
        <v>911</v>
      </c>
      <c r="L64" s="43" t="s">
        <v>65</v>
      </c>
      <c r="N64" s="43" t="s">
        <v>131</v>
      </c>
      <c r="O64" s="43">
        <v>222</v>
      </c>
      <c r="P64" s="43" t="s">
        <v>465</v>
      </c>
      <c r="Q64" s="43" t="s">
        <v>378</v>
      </c>
      <c r="R64" s="43" t="s">
        <v>466</v>
      </c>
      <c r="S64" s="43" t="s">
        <v>381</v>
      </c>
      <c r="T64" s="43">
        <v>10</v>
      </c>
      <c r="U64" s="43">
        <v>2.9950999999999999</v>
      </c>
      <c r="V64" s="28">
        <v>2.4920000000000001E-8</v>
      </c>
      <c r="W64" s="43" t="s">
        <v>911</v>
      </c>
      <c r="X64" s="43" t="s">
        <v>65</v>
      </c>
    </row>
    <row r="65" spans="2:24" x14ac:dyDescent="0.2">
      <c r="B65" s="43" t="s">
        <v>131</v>
      </c>
      <c r="C65" s="43">
        <v>222</v>
      </c>
      <c r="D65" s="43" t="s">
        <v>465</v>
      </c>
      <c r="E65" s="43" t="s">
        <v>107</v>
      </c>
      <c r="F65" s="43" t="s">
        <v>467</v>
      </c>
      <c r="G65" s="43" t="s">
        <v>383</v>
      </c>
      <c r="H65" s="43">
        <v>60</v>
      </c>
      <c r="I65" s="43">
        <v>-100.9902</v>
      </c>
      <c r="J65" s="28">
        <v>-9.9999999999999995E-7</v>
      </c>
      <c r="K65" s="43" t="s">
        <v>911</v>
      </c>
      <c r="L65" s="43" t="s">
        <v>65</v>
      </c>
      <c r="N65" s="43" t="s">
        <v>131</v>
      </c>
      <c r="O65" s="43">
        <v>222</v>
      </c>
      <c r="P65" s="43" t="s">
        <v>465</v>
      </c>
      <c r="Q65" s="43" t="s">
        <v>378</v>
      </c>
      <c r="R65" s="43" t="s">
        <v>467</v>
      </c>
      <c r="S65" s="43" t="s">
        <v>383</v>
      </c>
      <c r="T65" s="43">
        <v>10</v>
      </c>
      <c r="U65" s="43">
        <v>-100.3124</v>
      </c>
      <c r="V65" s="28">
        <v>-9.9999999999999995E-7</v>
      </c>
      <c r="W65" s="43" t="s">
        <v>911</v>
      </c>
      <c r="X65" s="43" t="s">
        <v>65</v>
      </c>
    </row>
    <row r="66" spans="2:24" x14ac:dyDescent="0.2">
      <c r="B66" s="43" t="s">
        <v>131</v>
      </c>
      <c r="C66" s="43">
        <v>225</v>
      </c>
      <c r="D66" s="43" t="s">
        <v>468</v>
      </c>
      <c r="E66" s="43" t="s">
        <v>107</v>
      </c>
      <c r="F66" s="43" t="s">
        <v>469</v>
      </c>
      <c r="G66" s="43" t="s">
        <v>381</v>
      </c>
      <c r="H66" s="43">
        <v>60</v>
      </c>
      <c r="I66" s="43">
        <v>-7.7229000000000001</v>
      </c>
      <c r="J66" s="28">
        <v>-6.472E-8</v>
      </c>
      <c r="K66" s="43" t="s">
        <v>911</v>
      </c>
      <c r="L66" s="43" t="s">
        <v>65</v>
      </c>
      <c r="N66" s="43" t="s">
        <v>131</v>
      </c>
      <c r="O66" s="43">
        <v>225</v>
      </c>
      <c r="P66" s="43" t="s">
        <v>468</v>
      </c>
      <c r="Q66" s="43" t="s">
        <v>378</v>
      </c>
      <c r="R66" s="43" t="s">
        <v>469</v>
      </c>
      <c r="S66" s="43" t="s">
        <v>381</v>
      </c>
      <c r="T66" s="43">
        <v>10</v>
      </c>
      <c r="U66" s="43">
        <v>-8.3112999999999992</v>
      </c>
      <c r="V66" s="28">
        <v>-6.9660000000000003E-8</v>
      </c>
      <c r="W66" s="43" t="s">
        <v>911</v>
      </c>
      <c r="X66" s="43" t="s">
        <v>65</v>
      </c>
    </row>
    <row r="67" spans="2:24" x14ac:dyDescent="0.2">
      <c r="B67" s="43" t="s">
        <v>131</v>
      </c>
      <c r="C67" s="43">
        <v>225</v>
      </c>
      <c r="D67" s="43" t="s">
        <v>468</v>
      </c>
      <c r="E67" s="43" t="s">
        <v>107</v>
      </c>
      <c r="F67" s="43" t="s">
        <v>470</v>
      </c>
      <c r="G67" s="43" t="s">
        <v>383</v>
      </c>
      <c r="H67" s="43">
        <v>60</v>
      </c>
      <c r="I67" s="43">
        <v>-105.1066</v>
      </c>
      <c r="J67" s="28">
        <v>-9.9999999999999995E-7</v>
      </c>
      <c r="K67" s="43" t="s">
        <v>911</v>
      </c>
      <c r="L67" s="43" t="s">
        <v>65</v>
      </c>
      <c r="N67" s="43" t="s">
        <v>131</v>
      </c>
      <c r="O67" s="43">
        <v>225</v>
      </c>
      <c r="P67" s="43" t="s">
        <v>468</v>
      </c>
      <c r="Q67" s="43" t="s">
        <v>378</v>
      </c>
      <c r="R67" s="43" t="s">
        <v>470</v>
      </c>
      <c r="S67" s="43" t="s">
        <v>383</v>
      </c>
      <c r="T67" s="43">
        <v>10</v>
      </c>
      <c r="U67" s="43">
        <v>-104.387</v>
      </c>
      <c r="V67" s="28">
        <v>-9.9999999999999995E-7</v>
      </c>
      <c r="W67" s="43" t="s">
        <v>911</v>
      </c>
      <c r="X67" s="43" t="s">
        <v>65</v>
      </c>
    </row>
    <row r="68" spans="2:24" x14ac:dyDescent="0.2">
      <c r="B68" s="43" t="s">
        <v>131</v>
      </c>
      <c r="C68" s="43">
        <v>228</v>
      </c>
      <c r="D68" s="43" t="s">
        <v>471</v>
      </c>
      <c r="E68" s="43" t="s">
        <v>107</v>
      </c>
      <c r="F68" s="43" t="s">
        <v>472</v>
      </c>
      <c r="G68" s="43" t="s">
        <v>381</v>
      </c>
      <c r="H68" s="43">
        <v>60</v>
      </c>
      <c r="I68" s="43">
        <v>9.5060000000000002</v>
      </c>
      <c r="J68" s="28">
        <v>1.0420000000000001E-7</v>
      </c>
      <c r="K68" s="43" t="s">
        <v>911</v>
      </c>
      <c r="L68" s="43" t="s">
        <v>65</v>
      </c>
      <c r="N68" s="43" t="s">
        <v>131</v>
      </c>
      <c r="O68" s="43">
        <v>228</v>
      </c>
      <c r="P68" s="43" t="s">
        <v>471</v>
      </c>
      <c r="Q68" s="43" t="s">
        <v>378</v>
      </c>
      <c r="R68" s="43" t="s">
        <v>472</v>
      </c>
      <c r="S68" s="43" t="s">
        <v>381</v>
      </c>
      <c r="T68" s="43">
        <v>10</v>
      </c>
      <c r="U68" s="43">
        <v>8.8980999999999995</v>
      </c>
      <c r="V68" s="28">
        <v>9.7570000000000006E-8</v>
      </c>
      <c r="W68" s="43" t="s">
        <v>911</v>
      </c>
      <c r="X68" s="43" t="s">
        <v>65</v>
      </c>
    </row>
    <row r="69" spans="2:24" x14ac:dyDescent="0.2">
      <c r="B69" s="43" t="s">
        <v>131</v>
      </c>
      <c r="C69" s="43">
        <v>228</v>
      </c>
      <c r="D69" s="43" t="s">
        <v>471</v>
      </c>
      <c r="E69" s="43" t="s">
        <v>107</v>
      </c>
      <c r="F69" s="43" t="s">
        <v>473</v>
      </c>
      <c r="G69" s="43" t="s">
        <v>383</v>
      </c>
      <c r="H69" s="43">
        <v>60</v>
      </c>
      <c r="I69" s="43">
        <v>-67.923900000000003</v>
      </c>
      <c r="J69" s="28">
        <v>-9.9999999999999995E-7</v>
      </c>
      <c r="K69" s="43" t="s">
        <v>911</v>
      </c>
      <c r="L69" s="43" t="s">
        <v>65</v>
      </c>
      <c r="N69" s="43" t="s">
        <v>131</v>
      </c>
      <c r="O69" s="43">
        <v>228</v>
      </c>
      <c r="P69" s="43" t="s">
        <v>471</v>
      </c>
      <c r="Q69" s="43" t="s">
        <v>378</v>
      </c>
      <c r="R69" s="43" t="s">
        <v>473</v>
      </c>
      <c r="S69" s="43" t="s">
        <v>383</v>
      </c>
      <c r="T69" s="43">
        <v>10</v>
      </c>
      <c r="U69" s="43">
        <v>-67.358999999999995</v>
      </c>
      <c r="V69" s="28">
        <v>-9.9999999999999995E-7</v>
      </c>
      <c r="W69" s="43" t="s">
        <v>911</v>
      </c>
      <c r="X69" s="43" t="s">
        <v>65</v>
      </c>
    </row>
    <row r="70" spans="2:24" x14ac:dyDescent="0.2">
      <c r="B70" s="43" t="s">
        <v>131</v>
      </c>
      <c r="C70" s="43">
        <v>244</v>
      </c>
      <c r="D70" s="43" t="s">
        <v>474</v>
      </c>
      <c r="E70" s="43" t="s">
        <v>107</v>
      </c>
      <c r="F70" s="43" t="s">
        <v>475</v>
      </c>
      <c r="G70" s="43" t="s">
        <v>381</v>
      </c>
      <c r="H70" s="43">
        <v>60</v>
      </c>
      <c r="I70" s="43">
        <v>-9.0335000000000001</v>
      </c>
      <c r="J70" s="28">
        <v>-1.0330000000000001E-7</v>
      </c>
      <c r="K70" s="43" t="s">
        <v>911</v>
      </c>
      <c r="L70" s="43" t="s">
        <v>65</v>
      </c>
      <c r="N70" s="43" t="s">
        <v>131</v>
      </c>
      <c r="O70" s="43">
        <v>244</v>
      </c>
      <c r="P70" s="43" t="s">
        <v>474</v>
      </c>
      <c r="Q70" s="43" t="s">
        <v>378</v>
      </c>
      <c r="R70" s="43" t="s">
        <v>475</v>
      </c>
      <c r="S70" s="43" t="s">
        <v>381</v>
      </c>
      <c r="T70" s="43">
        <v>10</v>
      </c>
      <c r="U70" s="43">
        <v>-9.0458999999999996</v>
      </c>
      <c r="V70" s="28">
        <v>-1.0349999999999999E-7</v>
      </c>
      <c r="W70" s="43" t="s">
        <v>911</v>
      </c>
      <c r="X70" s="43" t="s">
        <v>65</v>
      </c>
    </row>
    <row r="71" spans="2:24" x14ac:dyDescent="0.2">
      <c r="B71" s="43" t="s">
        <v>131</v>
      </c>
      <c r="C71" s="43">
        <v>244</v>
      </c>
      <c r="D71" s="43" t="s">
        <v>474</v>
      </c>
      <c r="E71" s="43" t="s">
        <v>107</v>
      </c>
      <c r="F71" s="43" t="s">
        <v>476</v>
      </c>
      <c r="G71" s="43" t="s">
        <v>383</v>
      </c>
      <c r="H71" s="43">
        <v>60</v>
      </c>
      <c r="I71" s="43">
        <v>-20.518699999999999</v>
      </c>
      <c r="J71" s="28">
        <v>-2.347E-7</v>
      </c>
      <c r="K71" s="43" t="s">
        <v>911</v>
      </c>
      <c r="L71" s="43" t="s">
        <v>65</v>
      </c>
      <c r="N71" s="43" t="s">
        <v>131</v>
      </c>
      <c r="O71" s="43">
        <v>244</v>
      </c>
      <c r="P71" s="43" t="s">
        <v>474</v>
      </c>
      <c r="Q71" s="43" t="s">
        <v>378</v>
      </c>
      <c r="R71" s="43" t="s">
        <v>476</v>
      </c>
      <c r="S71" s="43" t="s">
        <v>383</v>
      </c>
      <c r="T71" s="43">
        <v>10</v>
      </c>
      <c r="U71" s="43">
        <v>-20.478300000000001</v>
      </c>
      <c r="V71" s="28">
        <v>-2.343E-7</v>
      </c>
      <c r="W71" s="43" t="s">
        <v>911</v>
      </c>
      <c r="X71" s="43" t="s">
        <v>65</v>
      </c>
    </row>
    <row r="72" spans="2:24" x14ac:dyDescent="0.2">
      <c r="B72" s="43" t="s">
        <v>131</v>
      </c>
      <c r="C72" s="43">
        <v>245</v>
      </c>
      <c r="D72" s="43" t="s">
        <v>477</v>
      </c>
      <c r="E72" s="43" t="s">
        <v>107</v>
      </c>
      <c r="F72" s="43" t="s">
        <v>478</v>
      </c>
      <c r="G72" s="43" t="s">
        <v>381</v>
      </c>
      <c r="H72" s="43">
        <v>60</v>
      </c>
      <c r="I72" s="43">
        <v>-17.252099999999999</v>
      </c>
      <c r="J72" s="28">
        <v>-1.867E-7</v>
      </c>
      <c r="K72" s="43" t="s">
        <v>911</v>
      </c>
      <c r="L72" s="43" t="s">
        <v>65</v>
      </c>
      <c r="N72" s="43" t="s">
        <v>131</v>
      </c>
      <c r="O72" s="43">
        <v>245</v>
      </c>
      <c r="P72" s="43" t="s">
        <v>477</v>
      </c>
      <c r="Q72" s="43" t="s">
        <v>378</v>
      </c>
      <c r="R72" s="43" t="s">
        <v>478</v>
      </c>
      <c r="S72" s="43" t="s">
        <v>381</v>
      </c>
      <c r="T72" s="43">
        <v>10</v>
      </c>
      <c r="U72" s="43">
        <v>-17.394200000000001</v>
      </c>
      <c r="V72" s="28">
        <v>-1.882E-7</v>
      </c>
      <c r="W72" s="43" t="s">
        <v>911</v>
      </c>
      <c r="X72" s="43" t="s">
        <v>65</v>
      </c>
    </row>
    <row r="73" spans="2:24" x14ac:dyDescent="0.2">
      <c r="B73" s="43" t="s">
        <v>131</v>
      </c>
      <c r="C73" s="43">
        <v>245</v>
      </c>
      <c r="D73" s="43" t="s">
        <v>477</v>
      </c>
      <c r="E73" s="43" t="s">
        <v>107</v>
      </c>
      <c r="F73" s="43" t="s">
        <v>479</v>
      </c>
      <c r="G73" s="43" t="s">
        <v>383</v>
      </c>
      <c r="H73" s="43">
        <v>60</v>
      </c>
      <c r="I73" s="43">
        <v>-10.168900000000001</v>
      </c>
      <c r="J73" s="28">
        <v>-1.1000000000000001E-7</v>
      </c>
      <c r="K73" s="43" t="s">
        <v>911</v>
      </c>
      <c r="L73" s="43" t="s">
        <v>65</v>
      </c>
      <c r="N73" s="43" t="s">
        <v>131</v>
      </c>
      <c r="O73" s="43">
        <v>245</v>
      </c>
      <c r="P73" s="43" t="s">
        <v>477</v>
      </c>
      <c r="Q73" s="43" t="s">
        <v>378</v>
      </c>
      <c r="R73" s="43" t="s">
        <v>479</v>
      </c>
      <c r="S73" s="43" t="s">
        <v>383</v>
      </c>
      <c r="T73" s="43">
        <v>10</v>
      </c>
      <c r="U73" s="43">
        <v>-10.0052</v>
      </c>
      <c r="V73" s="28">
        <v>-1.083E-7</v>
      </c>
      <c r="W73" s="43" t="s">
        <v>911</v>
      </c>
      <c r="X73" s="43" t="s">
        <v>65</v>
      </c>
    </row>
    <row r="74" spans="2:24" x14ac:dyDescent="0.2">
      <c r="B74" s="43" t="s">
        <v>131</v>
      </c>
      <c r="C74" s="43">
        <v>246</v>
      </c>
      <c r="D74" s="43" t="s">
        <v>477</v>
      </c>
      <c r="E74" s="43" t="s">
        <v>107</v>
      </c>
      <c r="F74" s="43" t="s">
        <v>480</v>
      </c>
      <c r="G74" s="43" t="s">
        <v>381</v>
      </c>
      <c r="H74" s="43">
        <v>60</v>
      </c>
      <c r="I74" s="43">
        <v>-10.586399999999999</v>
      </c>
      <c r="J74" s="28">
        <v>-1.08E-7</v>
      </c>
      <c r="K74" s="43" t="s">
        <v>911</v>
      </c>
      <c r="L74" s="43" t="s">
        <v>65</v>
      </c>
      <c r="N74" s="43" t="s">
        <v>131</v>
      </c>
      <c r="O74" s="43">
        <v>246</v>
      </c>
      <c r="P74" s="43" t="s">
        <v>477</v>
      </c>
      <c r="Q74" s="43" t="s">
        <v>378</v>
      </c>
      <c r="R74" s="43" t="s">
        <v>480</v>
      </c>
      <c r="S74" s="43" t="s">
        <v>381</v>
      </c>
      <c r="T74" s="43">
        <v>10</v>
      </c>
      <c r="U74" s="43">
        <v>-10.677899999999999</v>
      </c>
      <c r="V74" s="28">
        <v>-1.089E-7</v>
      </c>
      <c r="W74" s="43" t="s">
        <v>911</v>
      </c>
      <c r="X74" s="43" t="s">
        <v>65</v>
      </c>
    </row>
    <row r="75" spans="2:24" x14ac:dyDescent="0.2">
      <c r="B75" s="43" t="s">
        <v>131</v>
      </c>
      <c r="C75" s="43">
        <v>246</v>
      </c>
      <c r="D75" s="43" t="s">
        <v>477</v>
      </c>
      <c r="E75" s="43" t="s">
        <v>107</v>
      </c>
      <c r="F75" s="43" t="s">
        <v>481</v>
      </c>
      <c r="G75" s="43" t="s">
        <v>383</v>
      </c>
      <c r="H75" s="43">
        <v>60</v>
      </c>
      <c r="I75" s="43">
        <v>-10.809799999999999</v>
      </c>
      <c r="J75" s="28">
        <v>-1.103E-7</v>
      </c>
      <c r="K75" s="43" t="s">
        <v>911</v>
      </c>
      <c r="L75" s="43" t="s">
        <v>65</v>
      </c>
      <c r="N75" s="43" t="s">
        <v>131</v>
      </c>
      <c r="O75" s="43">
        <v>246</v>
      </c>
      <c r="P75" s="43" t="s">
        <v>477</v>
      </c>
      <c r="Q75" s="43" t="s">
        <v>378</v>
      </c>
      <c r="R75" s="43" t="s">
        <v>481</v>
      </c>
      <c r="S75" s="43" t="s">
        <v>383</v>
      </c>
      <c r="T75" s="43">
        <v>10</v>
      </c>
      <c r="U75" s="43">
        <v>-10.6944</v>
      </c>
      <c r="V75" s="28">
        <v>-1.091E-7</v>
      </c>
      <c r="W75" s="43" t="s">
        <v>911</v>
      </c>
      <c r="X75" s="43" t="s">
        <v>65</v>
      </c>
    </row>
    <row r="76" spans="2:24" x14ac:dyDescent="0.2">
      <c r="B76" s="43" t="s">
        <v>131</v>
      </c>
      <c r="C76" s="43">
        <v>247</v>
      </c>
      <c r="D76" s="43" t="s">
        <v>477</v>
      </c>
      <c r="E76" s="43" t="s">
        <v>107</v>
      </c>
      <c r="F76" s="43" t="s">
        <v>482</v>
      </c>
      <c r="G76" s="43" t="s">
        <v>381</v>
      </c>
      <c r="H76" s="43">
        <v>60</v>
      </c>
      <c r="I76" s="43">
        <v>-9.9601000000000006</v>
      </c>
      <c r="J76" s="28">
        <v>-1.078E-7</v>
      </c>
      <c r="K76" s="43" t="s">
        <v>911</v>
      </c>
      <c r="L76" s="43" t="s">
        <v>65</v>
      </c>
      <c r="N76" s="43" t="s">
        <v>131</v>
      </c>
      <c r="O76" s="43">
        <v>247</v>
      </c>
      <c r="P76" s="43" t="s">
        <v>477</v>
      </c>
      <c r="Q76" s="43" t="s">
        <v>378</v>
      </c>
      <c r="R76" s="43" t="s">
        <v>482</v>
      </c>
      <c r="S76" s="43" t="s">
        <v>381</v>
      </c>
      <c r="T76" s="43">
        <v>10</v>
      </c>
      <c r="U76" s="43">
        <v>-9.9861000000000004</v>
      </c>
      <c r="V76" s="28">
        <v>-1.081E-7</v>
      </c>
      <c r="W76" s="43" t="s">
        <v>911</v>
      </c>
      <c r="X76" s="43" t="s">
        <v>65</v>
      </c>
    </row>
    <row r="77" spans="2:24" x14ac:dyDescent="0.2">
      <c r="B77" s="43" t="s">
        <v>131</v>
      </c>
      <c r="C77" s="43">
        <v>247</v>
      </c>
      <c r="D77" s="43" t="s">
        <v>477</v>
      </c>
      <c r="E77" s="43" t="s">
        <v>107</v>
      </c>
      <c r="F77" s="43" t="s">
        <v>483</v>
      </c>
      <c r="G77" s="43" t="s">
        <v>383</v>
      </c>
      <c r="H77" s="43">
        <v>60</v>
      </c>
      <c r="I77" s="43">
        <v>-17.4495</v>
      </c>
      <c r="J77" s="28">
        <v>-1.888E-7</v>
      </c>
      <c r="K77" s="43" t="s">
        <v>911</v>
      </c>
      <c r="L77" s="43" t="s">
        <v>65</v>
      </c>
      <c r="N77" s="43" t="s">
        <v>131</v>
      </c>
      <c r="O77" s="43">
        <v>247</v>
      </c>
      <c r="P77" s="43" t="s">
        <v>477</v>
      </c>
      <c r="Q77" s="43" t="s">
        <v>378</v>
      </c>
      <c r="R77" s="43" t="s">
        <v>483</v>
      </c>
      <c r="S77" s="43" t="s">
        <v>383</v>
      </c>
      <c r="T77" s="43">
        <v>10</v>
      </c>
      <c r="U77" s="43">
        <v>-17.407299999999999</v>
      </c>
      <c r="V77" s="28">
        <v>-1.8839999999999999E-7</v>
      </c>
      <c r="W77" s="43" t="s">
        <v>911</v>
      </c>
      <c r="X77" s="43" t="s">
        <v>65</v>
      </c>
    </row>
    <row r="78" spans="2:24" x14ac:dyDescent="0.2">
      <c r="B78" s="43" t="s">
        <v>131</v>
      </c>
      <c r="C78" s="43">
        <v>248</v>
      </c>
      <c r="D78" s="43" t="s">
        <v>484</v>
      </c>
      <c r="E78" s="43" t="s">
        <v>107</v>
      </c>
      <c r="F78" s="43" t="s">
        <v>485</v>
      </c>
      <c r="G78" s="43" t="s">
        <v>381</v>
      </c>
      <c r="H78" s="43">
        <v>60</v>
      </c>
      <c r="I78" s="43">
        <v>-20.325500000000002</v>
      </c>
      <c r="J78" s="28">
        <v>-2.325E-7</v>
      </c>
      <c r="K78" s="43" t="s">
        <v>911</v>
      </c>
      <c r="L78" s="43" t="s">
        <v>65</v>
      </c>
      <c r="N78" s="43" t="s">
        <v>131</v>
      </c>
      <c r="O78" s="43">
        <v>248</v>
      </c>
      <c r="P78" s="43" t="s">
        <v>484</v>
      </c>
      <c r="Q78" s="43" t="s">
        <v>378</v>
      </c>
      <c r="R78" s="43" t="s">
        <v>485</v>
      </c>
      <c r="S78" s="43" t="s">
        <v>381</v>
      </c>
      <c r="T78" s="43">
        <v>10</v>
      </c>
      <c r="U78" s="43">
        <v>-20.462199999999999</v>
      </c>
      <c r="V78" s="28">
        <v>-2.3410000000000001E-7</v>
      </c>
      <c r="W78" s="43" t="s">
        <v>911</v>
      </c>
      <c r="X78" s="43" t="s">
        <v>65</v>
      </c>
    </row>
    <row r="79" spans="2:24" x14ac:dyDescent="0.2">
      <c r="B79" s="43" t="s">
        <v>131</v>
      </c>
      <c r="C79" s="43">
        <v>248</v>
      </c>
      <c r="D79" s="43" t="s">
        <v>484</v>
      </c>
      <c r="E79" s="43" t="s">
        <v>107</v>
      </c>
      <c r="F79" s="43" t="s">
        <v>486</v>
      </c>
      <c r="G79" s="43" t="s">
        <v>383</v>
      </c>
      <c r="H79" s="43">
        <v>60</v>
      </c>
      <c r="I79" s="43">
        <v>-9.1984999999999992</v>
      </c>
      <c r="J79" s="28">
        <v>-1.052E-7</v>
      </c>
      <c r="K79" s="43" t="s">
        <v>911</v>
      </c>
      <c r="L79" s="43" t="s">
        <v>65</v>
      </c>
      <c r="N79" s="43" t="s">
        <v>131</v>
      </c>
      <c r="O79" s="43">
        <v>248</v>
      </c>
      <c r="P79" s="43" t="s">
        <v>484</v>
      </c>
      <c r="Q79" s="43" t="s">
        <v>378</v>
      </c>
      <c r="R79" s="43" t="s">
        <v>486</v>
      </c>
      <c r="S79" s="43" t="s">
        <v>383</v>
      </c>
      <c r="T79" s="43">
        <v>10</v>
      </c>
      <c r="U79" s="43">
        <v>-9.0492000000000008</v>
      </c>
      <c r="V79" s="28">
        <v>-1.0349999999999999E-7</v>
      </c>
      <c r="W79" s="43" t="s">
        <v>911</v>
      </c>
      <c r="X79" s="43" t="s">
        <v>65</v>
      </c>
    </row>
    <row r="80" spans="2:24" x14ac:dyDescent="0.2">
      <c r="B80" s="43" t="s">
        <v>180</v>
      </c>
      <c r="C80" s="43">
        <v>291</v>
      </c>
      <c r="D80" s="43" t="s">
        <v>487</v>
      </c>
      <c r="E80" s="43" t="s">
        <v>107</v>
      </c>
      <c r="F80" s="43" t="s">
        <v>488</v>
      </c>
      <c r="G80" s="43" t="s">
        <v>381</v>
      </c>
      <c r="H80" s="43">
        <v>60</v>
      </c>
      <c r="I80" s="43">
        <v>-15.945600000000001</v>
      </c>
      <c r="J80" s="28">
        <v>-1.635E-7</v>
      </c>
      <c r="K80" s="43" t="s">
        <v>911</v>
      </c>
      <c r="L80" s="43" t="s">
        <v>65</v>
      </c>
      <c r="N80" s="43" t="s">
        <v>180</v>
      </c>
      <c r="O80" s="43">
        <v>291</v>
      </c>
      <c r="P80" s="43" t="s">
        <v>487</v>
      </c>
      <c r="Q80" s="43" t="s">
        <v>378</v>
      </c>
      <c r="R80" s="43" t="s">
        <v>488</v>
      </c>
      <c r="S80" s="43" t="s">
        <v>381</v>
      </c>
      <c r="T80" s="43">
        <v>10</v>
      </c>
      <c r="U80" s="43">
        <v>-15.8757</v>
      </c>
      <c r="V80" s="28">
        <v>-1.6269999999999999E-7</v>
      </c>
      <c r="W80" s="43" t="s">
        <v>911</v>
      </c>
      <c r="X80" s="43" t="s">
        <v>65</v>
      </c>
    </row>
    <row r="81" spans="2:24" x14ac:dyDescent="0.2">
      <c r="B81" s="43" t="s">
        <v>180</v>
      </c>
      <c r="C81" s="43">
        <v>291</v>
      </c>
      <c r="D81" s="43" t="s">
        <v>487</v>
      </c>
      <c r="E81" s="43" t="s">
        <v>107</v>
      </c>
      <c r="F81" s="43" t="s">
        <v>489</v>
      </c>
      <c r="G81" s="43" t="s">
        <v>383</v>
      </c>
      <c r="H81" s="43">
        <v>60</v>
      </c>
      <c r="I81" s="43">
        <v>-23.832899999999999</v>
      </c>
      <c r="J81" s="28">
        <v>-2.4429999999999998E-7</v>
      </c>
      <c r="K81" s="43" t="s">
        <v>911</v>
      </c>
      <c r="L81" s="43" t="s">
        <v>65</v>
      </c>
      <c r="N81" s="43" t="s">
        <v>180</v>
      </c>
      <c r="O81" s="43">
        <v>291</v>
      </c>
      <c r="P81" s="43" t="s">
        <v>487</v>
      </c>
      <c r="Q81" s="43" t="s">
        <v>378</v>
      </c>
      <c r="R81" s="43" t="s">
        <v>489</v>
      </c>
      <c r="S81" s="43" t="s">
        <v>383</v>
      </c>
      <c r="T81" s="43">
        <v>10</v>
      </c>
      <c r="U81" s="43">
        <v>-23.940899999999999</v>
      </c>
      <c r="V81" s="28">
        <v>-2.4540000000000001E-7</v>
      </c>
      <c r="W81" s="43" t="s">
        <v>911</v>
      </c>
      <c r="X81" s="43" t="s">
        <v>65</v>
      </c>
    </row>
    <row r="82" spans="2:24" x14ac:dyDescent="0.2">
      <c r="B82" s="43" t="s">
        <v>180</v>
      </c>
      <c r="C82" s="43">
        <v>292</v>
      </c>
      <c r="D82" s="43" t="s">
        <v>490</v>
      </c>
      <c r="E82" s="43" t="s">
        <v>107</v>
      </c>
      <c r="F82" s="43" t="s">
        <v>491</v>
      </c>
      <c r="G82" s="43" t="s">
        <v>381</v>
      </c>
      <c r="H82" s="43">
        <v>60</v>
      </c>
      <c r="I82" s="43">
        <v>-22.882100000000001</v>
      </c>
      <c r="J82" s="28">
        <v>-2.0340000000000001E-7</v>
      </c>
      <c r="K82" s="43" t="s">
        <v>911</v>
      </c>
      <c r="L82" s="43" t="s">
        <v>65</v>
      </c>
      <c r="N82" s="43" t="s">
        <v>180</v>
      </c>
      <c r="O82" s="43">
        <v>292</v>
      </c>
      <c r="P82" s="43" t="s">
        <v>490</v>
      </c>
      <c r="Q82" s="43" t="s">
        <v>378</v>
      </c>
      <c r="R82" s="43" t="s">
        <v>491</v>
      </c>
      <c r="S82" s="43" t="s">
        <v>381</v>
      </c>
      <c r="T82" s="43">
        <v>10</v>
      </c>
      <c r="U82" s="43">
        <v>-22.8932</v>
      </c>
      <c r="V82" s="28">
        <v>-2.0349999999999999E-7</v>
      </c>
      <c r="W82" s="43" t="s">
        <v>911</v>
      </c>
      <c r="X82" s="43" t="s">
        <v>65</v>
      </c>
    </row>
    <row r="83" spans="2:24" x14ac:dyDescent="0.2">
      <c r="B83" s="43" t="s">
        <v>180</v>
      </c>
      <c r="C83" s="43">
        <v>292</v>
      </c>
      <c r="D83" s="43" t="s">
        <v>490</v>
      </c>
      <c r="E83" s="43" t="s">
        <v>107</v>
      </c>
      <c r="F83" s="43" t="s">
        <v>492</v>
      </c>
      <c r="G83" s="43" t="s">
        <v>383</v>
      </c>
      <c r="H83" s="43">
        <v>60</v>
      </c>
      <c r="I83" s="43">
        <v>-12.021699999999999</v>
      </c>
      <c r="J83" s="28">
        <v>-1.069E-7</v>
      </c>
      <c r="K83" s="43" t="s">
        <v>911</v>
      </c>
      <c r="L83" s="43" t="s">
        <v>65</v>
      </c>
      <c r="N83" s="43" t="s">
        <v>180</v>
      </c>
      <c r="O83" s="43">
        <v>292</v>
      </c>
      <c r="P83" s="43" t="s">
        <v>490</v>
      </c>
      <c r="Q83" s="43" t="s">
        <v>378</v>
      </c>
      <c r="R83" s="43" t="s">
        <v>492</v>
      </c>
      <c r="S83" s="43" t="s">
        <v>383</v>
      </c>
      <c r="T83" s="43">
        <v>10</v>
      </c>
      <c r="U83" s="43">
        <v>-12.0471</v>
      </c>
      <c r="V83" s="28">
        <v>-1.071E-7</v>
      </c>
      <c r="W83" s="43" t="s">
        <v>911</v>
      </c>
      <c r="X83" s="43" t="s">
        <v>65</v>
      </c>
    </row>
    <row r="84" spans="2:24" x14ac:dyDescent="0.2">
      <c r="B84" s="43" t="s">
        <v>180</v>
      </c>
      <c r="C84" s="43">
        <v>293</v>
      </c>
      <c r="D84" s="43" t="s">
        <v>490</v>
      </c>
      <c r="E84" s="43" t="s">
        <v>107</v>
      </c>
      <c r="F84" s="43" t="s">
        <v>493</v>
      </c>
      <c r="G84" s="43" t="s">
        <v>381</v>
      </c>
      <c r="H84" s="43">
        <v>60</v>
      </c>
      <c r="I84" s="43">
        <v>-13.9307</v>
      </c>
      <c r="J84" s="28">
        <v>-1.168E-7</v>
      </c>
      <c r="K84" s="43" t="s">
        <v>911</v>
      </c>
      <c r="L84" s="43" t="s">
        <v>65</v>
      </c>
      <c r="N84" s="43" t="s">
        <v>180</v>
      </c>
      <c r="O84" s="43">
        <v>293</v>
      </c>
      <c r="P84" s="43" t="s">
        <v>490</v>
      </c>
      <c r="Q84" s="43" t="s">
        <v>378</v>
      </c>
      <c r="R84" s="43" t="s">
        <v>493</v>
      </c>
      <c r="S84" s="43" t="s">
        <v>381</v>
      </c>
      <c r="T84" s="43">
        <v>10</v>
      </c>
      <c r="U84" s="43">
        <v>-13.889200000000001</v>
      </c>
      <c r="V84" s="28">
        <v>-1.164E-7</v>
      </c>
      <c r="W84" s="43" t="s">
        <v>911</v>
      </c>
      <c r="X84" s="43" t="s">
        <v>65</v>
      </c>
    </row>
    <row r="85" spans="2:24" x14ac:dyDescent="0.2">
      <c r="B85" s="43" t="s">
        <v>180</v>
      </c>
      <c r="C85" s="43">
        <v>293</v>
      </c>
      <c r="D85" s="43" t="s">
        <v>490</v>
      </c>
      <c r="E85" s="43" t="s">
        <v>107</v>
      </c>
      <c r="F85" s="43" t="s">
        <v>494</v>
      </c>
      <c r="G85" s="43" t="s">
        <v>383</v>
      </c>
      <c r="H85" s="43">
        <v>60</v>
      </c>
      <c r="I85" s="43">
        <v>-13.661</v>
      </c>
      <c r="J85" s="28">
        <v>-1.145E-7</v>
      </c>
      <c r="K85" s="43" t="s">
        <v>911</v>
      </c>
      <c r="L85" s="43" t="s">
        <v>65</v>
      </c>
      <c r="N85" s="43" t="s">
        <v>180</v>
      </c>
      <c r="O85" s="43">
        <v>293</v>
      </c>
      <c r="P85" s="43" t="s">
        <v>490</v>
      </c>
      <c r="Q85" s="43" t="s">
        <v>378</v>
      </c>
      <c r="R85" s="43" t="s">
        <v>494</v>
      </c>
      <c r="S85" s="43" t="s">
        <v>383</v>
      </c>
      <c r="T85" s="43">
        <v>10</v>
      </c>
      <c r="U85" s="43">
        <v>-13.727399999999999</v>
      </c>
      <c r="V85" s="28">
        <v>-1.15E-7</v>
      </c>
      <c r="W85" s="43" t="s">
        <v>911</v>
      </c>
      <c r="X85" s="43" t="s">
        <v>65</v>
      </c>
    </row>
    <row r="86" spans="2:24" x14ac:dyDescent="0.2">
      <c r="B86" s="43" t="s">
        <v>180</v>
      </c>
      <c r="C86" s="43">
        <v>294</v>
      </c>
      <c r="D86" s="43" t="s">
        <v>490</v>
      </c>
      <c r="E86" s="43" t="s">
        <v>107</v>
      </c>
      <c r="F86" s="43" t="s">
        <v>495</v>
      </c>
      <c r="G86" s="43" t="s">
        <v>381</v>
      </c>
      <c r="H86" s="43">
        <v>60</v>
      </c>
      <c r="I86" s="43">
        <v>-12.206099999999999</v>
      </c>
      <c r="J86" s="28">
        <v>-1.085E-7</v>
      </c>
      <c r="K86" s="43" t="s">
        <v>911</v>
      </c>
      <c r="L86" s="43" t="s">
        <v>65</v>
      </c>
      <c r="N86" s="43" t="s">
        <v>180</v>
      </c>
      <c r="O86" s="43">
        <v>294</v>
      </c>
      <c r="P86" s="43" t="s">
        <v>490</v>
      </c>
      <c r="Q86" s="43" t="s">
        <v>378</v>
      </c>
      <c r="R86" s="43" t="s">
        <v>495</v>
      </c>
      <c r="S86" s="43" t="s">
        <v>381</v>
      </c>
      <c r="T86" s="43">
        <v>10</v>
      </c>
      <c r="U86" s="43">
        <v>-12.1134</v>
      </c>
      <c r="V86" s="28">
        <v>-1.077E-7</v>
      </c>
      <c r="W86" s="43" t="s">
        <v>911</v>
      </c>
      <c r="X86" s="43" t="s">
        <v>65</v>
      </c>
    </row>
    <row r="87" spans="2:24" x14ac:dyDescent="0.2">
      <c r="B87" s="43" t="s">
        <v>180</v>
      </c>
      <c r="C87" s="43">
        <v>294</v>
      </c>
      <c r="D87" s="43" t="s">
        <v>490</v>
      </c>
      <c r="E87" s="43" t="s">
        <v>107</v>
      </c>
      <c r="F87" s="43" t="s">
        <v>496</v>
      </c>
      <c r="G87" s="43" t="s">
        <v>383</v>
      </c>
      <c r="H87" s="43">
        <v>60</v>
      </c>
      <c r="I87" s="43">
        <v>-22.879300000000001</v>
      </c>
      <c r="J87" s="28">
        <v>-2.0340000000000001E-7</v>
      </c>
      <c r="K87" s="43" t="s">
        <v>911</v>
      </c>
      <c r="L87" s="43" t="s">
        <v>65</v>
      </c>
      <c r="N87" s="43" t="s">
        <v>180</v>
      </c>
      <c r="O87" s="43">
        <v>294</v>
      </c>
      <c r="P87" s="43" t="s">
        <v>490</v>
      </c>
      <c r="Q87" s="43" t="s">
        <v>378</v>
      </c>
      <c r="R87" s="43" t="s">
        <v>496</v>
      </c>
      <c r="S87" s="43" t="s">
        <v>383</v>
      </c>
      <c r="T87" s="43">
        <v>10</v>
      </c>
      <c r="U87" s="43">
        <v>-23.0032</v>
      </c>
      <c r="V87" s="28">
        <v>-2.0450000000000001E-7</v>
      </c>
      <c r="W87" s="43" t="s">
        <v>911</v>
      </c>
      <c r="X87" s="43" t="s">
        <v>65</v>
      </c>
    </row>
    <row r="88" spans="2:24" x14ac:dyDescent="0.2">
      <c r="B88" s="43" t="s">
        <v>180</v>
      </c>
      <c r="C88" s="43">
        <v>295</v>
      </c>
      <c r="D88" s="43" t="s">
        <v>497</v>
      </c>
      <c r="E88" s="43" t="s">
        <v>107</v>
      </c>
      <c r="F88" s="43" t="s">
        <v>498</v>
      </c>
      <c r="G88" s="43" t="s">
        <v>381</v>
      </c>
      <c r="H88" s="43">
        <v>60</v>
      </c>
      <c r="I88" s="43">
        <v>-25.1313</v>
      </c>
      <c r="J88" s="28">
        <v>-2.5759999999999998E-7</v>
      </c>
      <c r="K88" s="43" t="s">
        <v>911</v>
      </c>
      <c r="L88" s="43" t="s">
        <v>65</v>
      </c>
      <c r="N88" s="43" t="s">
        <v>180</v>
      </c>
      <c r="O88" s="43">
        <v>295</v>
      </c>
      <c r="P88" s="43" t="s">
        <v>497</v>
      </c>
      <c r="Q88" s="43" t="s">
        <v>378</v>
      </c>
      <c r="R88" s="43" t="s">
        <v>498</v>
      </c>
      <c r="S88" s="43" t="s">
        <v>381</v>
      </c>
      <c r="T88" s="43">
        <v>10</v>
      </c>
      <c r="U88" s="43">
        <v>-25.156700000000001</v>
      </c>
      <c r="V88" s="28">
        <v>-2.579E-7</v>
      </c>
      <c r="W88" s="43" t="s">
        <v>911</v>
      </c>
      <c r="X88" s="43" t="s">
        <v>65</v>
      </c>
    </row>
    <row r="89" spans="2:24" x14ac:dyDescent="0.2">
      <c r="B89" s="43" t="s">
        <v>180</v>
      </c>
      <c r="C89" s="43">
        <v>295</v>
      </c>
      <c r="D89" s="43" t="s">
        <v>497</v>
      </c>
      <c r="E89" s="43" t="s">
        <v>107</v>
      </c>
      <c r="F89" s="43" t="s">
        <v>499</v>
      </c>
      <c r="G89" s="43" t="s">
        <v>383</v>
      </c>
      <c r="H89" s="43">
        <v>60</v>
      </c>
      <c r="I89" s="43">
        <v>-16.526900000000001</v>
      </c>
      <c r="J89" s="28">
        <v>-1.6939999999999999E-7</v>
      </c>
      <c r="K89" s="43" t="s">
        <v>911</v>
      </c>
      <c r="L89" s="43" t="s">
        <v>65</v>
      </c>
      <c r="N89" s="43" t="s">
        <v>180</v>
      </c>
      <c r="O89" s="43">
        <v>295</v>
      </c>
      <c r="P89" s="43" t="s">
        <v>497</v>
      </c>
      <c r="Q89" s="43" t="s">
        <v>378</v>
      </c>
      <c r="R89" s="43" t="s">
        <v>499</v>
      </c>
      <c r="S89" s="43" t="s">
        <v>383</v>
      </c>
      <c r="T89" s="43">
        <v>10</v>
      </c>
      <c r="U89" s="43">
        <v>-16.531099999999999</v>
      </c>
      <c r="V89" s="28">
        <v>-1.695E-7</v>
      </c>
      <c r="W89" s="43" t="s">
        <v>911</v>
      </c>
      <c r="X89" s="43" t="s">
        <v>65</v>
      </c>
    </row>
    <row r="90" spans="2:24" x14ac:dyDescent="0.2">
      <c r="B90" s="43" t="s">
        <v>180</v>
      </c>
      <c r="C90" s="43">
        <v>273</v>
      </c>
      <c r="D90" s="43" t="s">
        <v>500</v>
      </c>
      <c r="E90" s="43" t="s">
        <v>107</v>
      </c>
      <c r="F90" s="43" t="s">
        <v>501</v>
      </c>
      <c r="G90" s="43" t="s">
        <v>381</v>
      </c>
      <c r="H90" s="43">
        <v>60</v>
      </c>
      <c r="I90" s="43">
        <v>19.7807</v>
      </c>
      <c r="J90" s="28">
        <v>1.8720000000000001E-7</v>
      </c>
      <c r="K90" s="43" t="s">
        <v>911</v>
      </c>
      <c r="L90" s="43" t="s">
        <v>65</v>
      </c>
      <c r="N90" s="43" t="s">
        <v>180</v>
      </c>
      <c r="O90" s="43">
        <v>273</v>
      </c>
      <c r="P90" s="43" t="s">
        <v>500</v>
      </c>
      <c r="Q90" s="43" t="s">
        <v>378</v>
      </c>
      <c r="R90" s="43" t="s">
        <v>501</v>
      </c>
      <c r="S90" s="43" t="s">
        <v>381</v>
      </c>
      <c r="T90" s="43">
        <v>10</v>
      </c>
      <c r="U90" s="43">
        <v>18.857099999999999</v>
      </c>
      <c r="V90" s="28">
        <v>1.7840000000000001E-7</v>
      </c>
      <c r="W90" s="43" t="s">
        <v>911</v>
      </c>
      <c r="X90" s="43" t="s">
        <v>65</v>
      </c>
    </row>
    <row r="91" spans="2:24" x14ac:dyDescent="0.2">
      <c r="B91" s="43" t="s">
        <v>180</v>
      </c>
      <c r="C91" s="43">
        <v>273</v>
      </c>
      <c r="D91" s="43" t="s">
        <v>500</v>
      </c>
      <c r="E91" s="43" t="s">
        <v>107</v>
      </c>
      <c r="F91" s="43" t="s">
        <v>502</v>
      </c>
      <c r="G91" s="43" t="s">
        <v>383</v>
      </c>
      <c r="H91" s="43">
        <v>60</v>
      </c>
      <c r="I91" s="43">
        <v>-111.7115</v>
      </c>
      <c r="J91" s="28">
        <v>-9.9999999999999995E-7</v>
      </c>
      <c r="K91" s="43" t="s">
        <v>911</v>
      </c>
      <c r="L91" s="43" t="s">
        <v>65</v>
      </c>
      <c r="N91" s="43" t="s">
        <v>180</v>
      </c>
      <c r="O91" s="43">
        <v>273</v>
      </c>
      <c r="P91" s="43" t="s">
        <v>500</v>
      </c>
      <c r="Q91" s="43" t="s">
        <v>378</v>
      </c>
      <c r="R91" s="43" t="s">
        <v>502</v>
      </c>
      <c r="S91" s="43" t="s">
        <v>383</v>
      </c>
      <c r="T91" s="43">
        <v>10</v>
      </c>
      <c r="U91" s="43">
        <v>-110.7932</v>
      </c>
      <c r="V91" s="28">
        <v>-9.9999999999999995E-7</v>
      </c>
      <c r="W91" s="43" t="s">
        <v>911</v>
      </c>
      <c r="X91" s="43" t="s">
        <v>65</v>
      </c>
    </row>
    <row r="92" spans="2:24" x14ac:dyDescent="0.2">
      <c r="B92" s="43" t="s">
        <v>180</v>
      </c>
      <c r="C92" s="43">
        <v>276</v>
      </c>
      <c r="D92" s="43" t="s">
        <v>503</v>
      </c>
      <c r="E92" s="43" t="s">
        <v>107</v>
      </c>
      <c r="F92" s="43" t="s">
        <v>504</v>
      </c>
      <c r="G92" s="43" t="s">
        <v>381</v>
      </c>
      <c r="H92" s="43">
        <v>60</v>
      </c>
      <c r="I92" s="43">
        <v>30.4206</v>
      </c>
      <c r="J92" s="28">
        <v>2.051E-7</v>
      </c>
      <c r="K92" s="43" t="s">
        <v>911</v>
      </c>
      <c r="L92" s="43" t="s">
        <v>65</v>
      </c>
      <c r="N92" s="43" t="s">
        <v>180</v>
      </c>
      <c r="O92" s="43">
        <v>276</v>
      </c>
      <c r="P92" s="43" t="s">
        <v>503</v>
      </c>
      <c r="Q92" s="43" t="s">
        <v>378</v>
      </c>
      <c r="R92" s="43" t="s">
        <v>504</v>
      </c>
      <c r="S92" s="43" t="s">
        <v>381</v>
      </c>
      <c r="T92" s="43">
        <v>10</v>
      </c>
      <c r="U92" s="43">
        <v>29.174600000000002</v>
      </c>
      <c r="V92" s="28">
        <v>1.9670000000000001E-7</v>
      </c>
      <c r="W92" s="43" t="s">
        <v>911</v>
      </c>
      <c r="X92" s="43" t="s">
        <v>65</v>
      </c>
    </row>
    <row r="93" spans="2:24" x14ac:dyDescent="0.2">
      <c r="B93" s="43" t="s">
        <v>180</v>
      </c>
      <c r="C93" s="43">
        <v>276</v>
      </c>
      <c r="D93" s="43" t="s">
        <v>503</v>
      </c>
      <c r="E93" s="43" t="s">
        <v>107</v>
      </c>
      <c r="F93" s="43" t="s">
        <v>505</v>
      </c>
      <c r="G93" s="43" t="s">
        <v>383</v>
      </c>
      <c r="H93" s="43">
        <v>60</v>
      </c>
      <c r="I93" s="43">
        <v>-158.98490000000001</v>
      </c>
      <c r="J93" s="28">
        <v>-9.9999999999999995E-7</v>
      </c>
      <c r="K93" s="43" t="s">
        <v>911</v>
      </c>
      <c r="L93" s="43" t="s">
        <v>65</v>
      </c>
      <c r="N93" s="43" t="s">
        <v>180</v>
      </c>
      <c r="O93" s="43">
        <v>276</v>
      </c>
      <c r="P93" s="43" t="s">
        <v>503</v>
      </c>
      <c r="Q93" s="43" t="s">
        <v>378</v>
      </c>
      <c r="R93" s="43" t="s">
        <v>505</v>
      </c>
      <c r="S93" s="43" t="s">
        <v>383</v>
      </c>
      <c r="T93" s="43">
        <v>10</v>
      </c>
      <c r="U93" s="43">
        <v>-157.79660000000001</v>
      </c>
      <c r="V93" s="28">
        <v>-9.9999999999999995E-7</v>
      </c>
      <c r="W93" s="43" t="s">
        <v>911</v>
      </c>
      <c r="X93" s="43" t="s">
        <v>65</v>
      </c>
    </row>
    <row r="94" spans="2:24" x14ac:dyDescent="0.2">
      <c r="B94" s="43" t="s">
        <v>180</v>
      </c>
      <c r="C94" s="43">
        <v>279</v>
      </c>
      <c r="D94" s="43" t="s">
        <v>506</v>
      </c>
      <c r="E94" s="43" t="s">
        <v>107</v>
      </c>
      <c r="F94" s="43" t="s">
        <v>507</v>
      </c>
      <c r="G94" s="43" t="s">
        <v>381</v>
      </c>
      <c r="H94" s="43">
        <v>60</v>
      </c>
      <c r="I94" s="43">
        <v>24.5943</v>
      </c>
      <c r="J94" s="28">
        <v>1.7380000000000001E-7</v>
      </c>
      <c r="K94" s="43" t="s">
        <v>911</v>
      </c>
      <c r="L94" s="43" t="s">
        <v>65</v>
      </c>
      <c r="N94" s="43" t="s">
        <v>180</v>
      </c>
      <c r="O94" s="43">
        <v>279</v>
      </c>
      <c r="P94" s="43" t="s">
        <v>506</v>
      </c>
      <c r="Q94" s="43" t="s">
        <v>378</v>
      </c>
      <c r="R94" s="43" t="s">
        <v>507</v>
      </c>
      <c r="S94" s="43" t="s">
        <v>381</v>
      </c>
      <c r="T94" s="43">
        <v>10</v>
      </c>
      <c r="U94" s="43">
        <v>23.474900000000002</v>
      </c>
      <c r="V94" s="28">
        <v>1.659E-7</v>
      </c>
      <c r="W94" s="43" t="s">
        <v>911</v>
      </c>
      <c r="X94" s="43" t="s">
        <v>65</v>
      </c>
    </row>
    <row r="95" spans="2:24" x14ac:dyDescent="0.2">
      <c r="B95" s="43" t="s">
        <v>180</v>
      </c>
      <c r="C95" s="43">
        <v>279</v>
      </c>
      <c r="D95" s="43" t="s">
        <v>506</v>
      </c>
      <c r="E95" s="43" t="s">
        <v>107</v>
      </c>
      <c r="F95" s="43" t="s">
        <v>508</v>
      </c>
      <c r="G95" s="43" t="s">
        <v>383</v>
      </c>
      <c r="H95" s="43">
        <v>60</v>
      </c>
      <c r="I95" s="43">
        <v>-144.87629999999999</v>
      </c>
      <c r="J95" s="28">
        <v>-9.9999999999999995E-7</v>
      </c>
      <c r="K95" s="43" t="s">
        <v>911</v>
      </c>
      <c r="L95" s="43" t="s">
        <v>65</v>
      </c>
      <c r="N95" s="43" t="s">
        <v>180</v>
      </c>
      <c r="O95" s="43">
        <v>279</v>
      </c>
      <c r="P95" s="43" t="s">
        <v>506</v>
      </c>
      <c r="Q95" s="43" t="s">
        <v>378</v>
      </c>
      <c r="R95" s="43" t="s">
        <v>508</v>
      </c>
      <c r="S95" s="43" t="s">
        <v>383</v>
      </c>
      <c r="T95" s="43">
        <v>10</v>
      </c>
      <c r="U95" s="43">
        <v>-143.79750000000001</v>
      </c>
      <c r="V95" s="28">
        <v>-9.9999999999999995E-7</v>
      </c>
      <c r="W95" s="43" t="s">
        <v>911</v>
      </c>
      <c r="X95" s="43" t="s">
        <v>65</v>
      </c>
    </row>
    <row r="96" spans="2:24" x14ac:dyDescent="0.2">
      <c r="B96" s="43" t="s">
        <v>180</v>
      </c>
      <c r="C96" s="43">
        <v>282</v>
      </c>
      <c r="D96" s="43" t="s">
        <v>509</v>
      </c>
      <c r="E96" s="43" t="s">
        <v>107</v>
      </c>
      <c r="F96" s="43" t="s">
        <v>510</v>
      </c>
      <c r="G96" s="43" t="s">
        <v>381</v>
      </c>
      <c r="H96" s="43">
        <v>60</v>
      </c>
      <c r="I96" s="43">
        <v>24.354500000000002</v>
      </c>
      <c r="J96" s="28">
        <v>1.7210000000000001E-7</v>
      </c>
      <c r="K96" s="43" t="s">
        <v>911</v>
      </c>
      <c r="L96" s="43" t="s">
        <v>65</v>
      </c>
      <c r="N96" s="43" t="s">
        <v>180</v>
      </c>
      <c r="O96" s="43">
        <v>282</v>
      </c>
      <c r="P96" s="43" t="s">
        <v>509</v>
      </c>
      <c r="Q96" s="43" t="s">
        <v>378</v>
      </c>
      <c r="R96" s="43" t="s">
        <v>510</v>
      </c>
      <c r="S96" s="43" t="s">
        <v>381</v>
      </c>
      <c r="T96" s="43">
        <v>10</v>
      </c>
      <c r="U96" s="43">
        <v>23.313400000000001</v>
      </c>
      <c r="V96" s="28">
        <v>1.6479999999999999E-7</v>
      </c>
      <c r="W96" s="43" t="s">
        <v>911</v>
      </c>
      <c r="X96" s="43" t="s">
        <v>65</v>
      </c>
    </row>
    <row r="97" spans="2:24" x14ac:dyDescent="0.2">
      <c r="B97" s="43" t="s">
        <v>180</v>
      </c>
      <c r="C97" s="43">
        <v>282</v>
      </c>
      <c r="D97" s="43" t="s">
        <v>509</v>
      </c>
      <c r="E97" s="43" t="s">
        <v>107</v>
      </c>
      <c r="F97" s="43" t="s">
        <v>511</v>
      </c>
      <c r="G97" s="43" t="s">
        <v>383</v>
      </c>
      <c r="H97" s="43">
        <v>60</v>
      </c>
      <c r="I97" s="43">
        <v>-144.87780000000001</v>
      </c>
      <c r="J97" s="28">
        <v>-9.9999999999999995E-7</v>
      </c>
      <c r="K97" s="43" t="s">
        <v>911</v>
      </c>
      <c r="L97" s="43" t="s">
        <v>65</v>
      </c>
      <c r="N97" s="43" t="s">
        <v>180</v>
      </c>
      <c r="O97" s="43">
        <v>282</v>
      </c>
      <c r="P97" s="43" t="s">
        <v>509</v>
      </c>
      <c r="Q97" s="43" t="s">
        <v>378</v>
      </c>
      <c r="R97" s="43" t="s">
        <v>511</v>
      </c>
      <c r="S97" s="43" t="s">
        <v>383</v>
      </c>
      <c r="T97" s="43">
        <v>10</v>
      </c>
      <c r="U97" s="43">
        <v>-143.8732</v>
      </c>
      <c r="V97" s="28">
        <v>-9.9999999999999995E-7</v>
      </c>
      <c r="W97" s="43" t="s">
        <v>911</v>
      </c>
      <c r="X97" s="43" t="s">
        <v>65</v>
      </c>
    </row>
    <row r="98" spans="2:24" x14ac:dyDescent="0.2">
      <c r="B98" s="43" t="s">
        <v>180</v>
      </c>
      <c r="C98" s="43">
        <v>285</v>
      </c>
      <c r="D98" s="43" t="s">
        <v>512</v>
      </c>
      <c r="E98" s="43" t="s">
        <v>107</v>
      </c>
      <c r="F98" s="43" t="s">
        <v>513</v>
      </c>
      <c r="G98" s="43" t="s">
        <v>381</v>
      </c>
      <c r="H98" s="43">
        <v>60</v>
      </c>
      <c r="I98" s="43">
        <v>28.059000000000001</v>
      </c>
      <c r="J98" s="28">
        <v>1.892E-7</v>
      </c>
      <c r="K98" s="43" t="s">
        <v>911</v>
      </c>
      <c r="L98" s="43" t="s">
        <v>65</v>
      </c>
      <c r="N98" s="43" t="s">
        <v>180</v>
      </c>
      <c r="O98" s="43">
        <v>285</v>
      </c>
      <c r="P98" s="43" t="s">
        <v>512</v>
      </c>
      <c r="Q98" s="43" t="s">
        <v>378</v>
      </c>
      <c r="R98" s="43" t="s">
        <v>513</v>
      </c>
      <c r="S98" s="43" t="s">
        <v>381</v>
      </c>
      <c r="T98" s="43">
        <v>10</v>
      </c>
      <c r="U98" s="43">
        <v>27.051400000000001</v>
      </c>
      <c r="V98" s="28">
        <v>1.8239999999999999E-7</v>
      </c>
      <c r="W98" s="43" t="s">
        <v>911</v>
      </c>
      <c r="X98" s="43" t="s">
        <v>65</v>
      </c>
    </row>
    <row r="99" spans="2:24" x14ac:dyDescent="0.2">
      <c r="B99" s="43" t="s">
        <v>180</v>
      </c>
      <c r="C99" s="43">
        <v>285</v>
      </c>
      <c r="D99" s="43" t="s">
        <v>512</v>
      </c>
      <c r="E99" s="43" t="s">
        <v>107</v>
      </c>
      <c r="F99" s="43" t="s">
        <v>514</v>
      </c>
      <c r="G99" s="43" t="s">
        <v>383</v>
      </c>
      <c r="H99" s="43">
        <v>60</v>
      </c>
      <c r="I99" s="43">
        <v>-160.8449</v>
      </c>
      <c r="J99" s="28">
        <v>-9.9999999999999995E-7</v>
      </c>
      <c r="K99" s="43" t="s">
        <v>911</v>
      </c>
      <c r="L99" s="43" t="s">
        <v>65</v>
      </c>
      <c r="N99" s="43" t="s">
        <v>180</v>
      </c>
      <c r="O99" s="43">
        <v>285</v>
      </c>
      <c r="P99" s="43" t="s">
        <v>512</v>
      </c>
      <c r="Q99" s="43" t="s">
        <v>378</v>
      </c>
      <c r="R99" s="43" t="s">
        <v>514</v>
      </c>
      <c r="S99" s="43" t="s">
        <v>383</v>
      </c>
      <c r="T99" s="43">
        <v>10</v>
      </c>
      <c r="U99" s="43">
        <v>-159.9211</v>
      </c>
      <c r="V99" s="28">
        <v>-9.9999999999999995E-7</v>
      </c>
      <c r="W99" s="43" t="s">
        <v>911</v>
      </c>
      <c r="X99" s="43" t="s">
        <v>65</v>
      </c>
    </row>
    <row r="100" spans="2:24" x14ac:dyDescent="0.2">
      <c r="B100" s="43" t="s">
        <v>180</v>
      </c>
      <c r="C100" s="43">
        <v>288</v>
      </c>
      <c r="D100" s="43" t="s">
        <v>515</v>
      </c>
      <c r="E100" s="43" t="s">
        <v>107</v>
      </c>
      <c r="F100" s="43" t="s">
        <v>516</v>
      </c>
      <c r="G100" s="43" t="s">
        <v>381</v>
      </c>
      <c r="H100" s="43">
        <v>60</v>
      </c>
      <c r="I100" s="43">
        <v>17.421199999999999</v>
      </c>
      <c r="J100" s="28">
        <v>1.6479999999999999E-7</v>
      </c>
      <c r="K100" s="43" t="s">
        <v>911</v>
      </c>
      <c r="L100" s="43" t="s">
        <v>65</v>
      </c>
      <c r="N100" s="43" t="s">
        <v>180</v>
      </c>
      <c r="O100" s="43">
        <v>288</v>
      </c>
      <c r="P100" s="43" t="s">
        <v>515</v>
      </c>
      <c r="Q100" s="43" t="s">
        <v>378</v>
      </c>
      <c r="R100" s="43" t="s">
        <v>516</v>
      </c>
      <c r="S100" s="43" t="s">
        <v>381</v>
      </c>
      <c r="T100" s="43">
        <v>10</v>
      </c>
      <c r="U100" s="43">
        <v>16.7637</v>
      </c>
      <c r="V100" s="28">
        <v>1.586E-7</v>
      </c>
      <c r="W100" s="43" t="s">
        <v>911</v>
      </c>
      <c r="X100" s="43" t="s">
        <v>65</v>
      </c>
    </row>
    <row r="101" spans="2:24" x14ac:dyDescent="0.2">
      <c r="B101" s="43" t="s">
        <v>180</v>
      </c>
      <c r="C101" s="43">
        <v>288</v>
      </c>
      <c r="D101" s="43" t="s">
        <v>515</v>
      </c>
      <c r="E101" s="43" t="s">
        <v>107</v>
      </c>
      <c r="F101" s="43" t="s">
        <v>517</v>
      </c>
      <c r="G101" s="43" t="s">
        <v>383</v>
      </c>
      <c r="H101" s="43">
        <v>60</v>
      </c>
      <c r="I101" s="43">
        <v>-113.6345</v>
      </c>
      <c r="J101" s="28">
        <v>-9.9999999999999995E-7</v>
      </c>
      <c r="K101" s="43" t="s">
        <v>911</v>
      </c>
      <c r="L101" s="43" t="s">
        <v>65</v>
      </c>
      <c r="N101" s="43" t="s">
        <v>180</v>
      </c>
      <c r="O101" s="43">
        <v>288</v>
      </c>
      <c r="P101" s="43" t="s">
        <v>515</v>
      </c>
      <c r="Q101" s="43" t="s">
        <v>378</v>
      </c>
      <c r="R101" s="43" t="s">
        <v>517</v>
      </c>
      <c r="S101" s="43" t="s">
        <v>383</v>
      </c>
      <c r="T101" s="43">
        <v>10</v>
      </c>
      <c r="U101" s="43">
        <v>-112.9802</v>
      </c>
      <c r="V101" s="28">
        <v>-9.9999999999999995E-7</v>
      </c>
      <c r="W101" s="43" t="s">
        <v>911</v>
      </c>
      <c r="X101" s="43" t="s">
        <v>65</v>
      </c>
    </row>
    <row r="102" spans="2:24" x14ac:dyDescent="0.2">
      <c r="B102" s="43" t="s">
        <v>180</v>
      </c>
      <c r="C102" s="43">
        <v>296</v>
      </c>
      <c r="D102" s="43" t="s">
        <v>518</v>
      </c>
      <c r="E102" s="43" t="s">
        <v>107</v>
      </c>
      <c r="F102" s="43" t="s">
        <v>519</v>
      </c>
      <c r="G102" s="43" t="s">
        <v>381</v>
      </c>
      <c r="H102" s="43">
        <v>60</v>
      </c>
      <c r="I102" s="43">
        <v>-29.756599999999999</v>
      </c>
      <c r="J102" s="28">
        <v>-2.2219999999999999E-7</v>
      </c>
      <c r="K102" s="43" t="s">
        <v>911</v>
      </c>
      <c r="L102" s="43" t="s">
        <v>65</v>
      </c>
      <c r="N102" s="43" t="s">
        <v>180</v>
      </c>
      <c r="O102" s="43">
        <v>296</v>
      </c>
      <c r="P102" s="43" t="s">
        <v>518</v>
      </c>
      <c r="Q102" s="43" t="s">
        <v>378</v>
      </c>
      <c r="R102" s="43" t="s">
        <v>519</v>
      </c>
      <c r="S102" s="43" t="s">
        <v>381</v>
      </c>
      <c r="T102" s="43">
        <v>10</v>
      </c>
      <c r="U102" s="43">
        <v>-29.8443</v>
      </c>
      <c r="V102" s="28">
        <v>-2.2280000000000001E-7</v>
      </c>
      <c r="W102" s="43" t="s">
        <v>911</v>
      </c>
      <c r="X102" s="43" t="s">
        <v>65</v>
      </c>
    </row>
    <row r="103" spans="2:24" x14ac:dyDescent="0.2">
      <c r="B103" s="43" t="s">
        <v>180</v>
      </c>
      <c r="C103" s="43">
        <v>296</v>
      </c>
      <c r="D103" s="43" t="s">
        <v>518</v>
      </c>
      <c r="E103" s="43" t="s">
        <v>107</v>
      </c>
      <c r="F103" s="43" t="s">
        <v>520</v>
      </c>
      <c r="G103" s="43" t="s">
        <v>383</v>
      </c>
      <c r="H103" s="43">
        <v>60</v>
      </c>
      <c r="I103" s="43">
        <v>-16.039000000000001</v>
      </c>
      <c r="J103" s="28">
        <v>-1.198E-7</v>
      </c>
      <c r="K103" s="43" t="s">
        <v>911</v>
      </c>
      <c r="L103" s="43" t="s">
        <v>65</v>
      </c>
      <c r="N103" s="43" t="s">
        <v>180</v>
      </c>
      <c r="O103" s="43">
        <v>296</v>
      </c>
      <c r="P103" s="43" t="s">
        <v>518</v>
      </c>
      <c r="Q103" s="43" t="s">
        <v>378</v>
      </c>
      <c r="R103" s="43" t="s">
        <v>520</v>
      </c>
      <c r="S103" s="43" t="s">
        <v>383</v>
      </c>
      <c r="T103" s="43">
        <v>10</v>
      </c>
      <c r="U103" s="43">
        <v>-15.956099999999999</v>
      </c>
      <c r="V103" s="28">
        <v>-1.191E-7</v>
      </c>
      <c r="W103" s="43" t="s">
        <v>911</v>
      </c>
      <c r="X103" s="43" t="s">
        <v>65</v>
      </c>
    </row>
    <row r="104" spans="2:24" x14ac:dyDescent="0.2">
      <c r="B104" s="43" t="s">
        <v>180</v>
      </c>
      <c r="C104" s="43">
        <v>297</v>
      </c>
      <c r="D104" s="43" t="s">
        <v>521</v>
      </c>
      <c r="E104" s="43" t="s">
        <v>107</v>
      </c>
      <c r="F104" s="43" t="s">
        <v>522</v>
      </c>
      <c r="G104" s="43" t="s">
        <v>381</v>
      </c>
      <c r="H104" s="43">
        <v>60</v>
      </c>
      <c r="I104" s="43">
        <v>-17.0837</v>
      </c>
      <c r="J104" s="28">
        <v>-1.276E-7</v>
      </c>
      <c r="K104" s="43" t="s">
        <v>911</v>
      </c>
      <c r="L104" s="43" t="s">
        <v>65</v>
      </c>
      <c r="N104" s="43" t="s">
        <v>180</v>
      </c>
      <c r="O104" s="43">
        <v>297</v>
      </c>
      <c r="P104" s="43" t="s">
        <v>521</v>
      </c>
      <c r="Q104" s="43" t="s">
        <v>378</v>
      </c>
      <c r="R104" s="43" t="s">
        <v>522</v>
      </c>
      <c r="S104" s="43" t="s">
        <v>381</v>
      </c>
      <c r="T104" s="43">
        <v>10</v>
      </c>
      <c r="U104" s="43">
        <v>-17.028099999999998</v>
      </c>
      <c r="V104" s="28">
        <v>-1.2709999999999999E-7</v>
      </c>
      <c r="W104" s="43" t="s">
        <v>911</v>
      </c>
      <c r="X104" s="43" t="s">
        <v>65</v>
      </c>
    </row>
    <row r="105" spans="2:24" x14ac:dyDescent="0.2">
      <c r="B105" s="43" t="s">
        <v>180</v>
      </c>
      <c r="C105" s="43">
        <v>297</v>
      </c>
      <c r="D105" s="43" t="s">
        <v>521</v>
      </c>
      <c r="E105" s="43" t="s">
        <v>107</v>
      </c>
      <c r="F105" s="43" t="s">
        <v>523</v>
      </c>
      <c r="G105" s="43" t="s">
        <v>383</v>
      </c>
      <c r="H105" s="43">
        <v>60</v>
      </c>
      <c r="I105" s="43">
        <v>-29.4816</v>
      </c>
      <c r="J105" s="28">
        <v>-2.2009999999999999E-7</v>
      </c>
      <c r="K105" s="43" t="s">
        <v>911</v>
      </c>
      <c r="L105" s="43" t="s">
        <v>65</v>
      </c>
      <c r="N105" s="43" t="s">
        <v>180</v>
      </c>
      <c r="O105" s="43">
        <v>297</v>
      </c>
      <c r="P105" s="43" t="s">
        <v>521</v>
      </c>
      <c r="Q105" s="43" t="s">
        <v>378</v>
      </c>
      <c r="R105" s="43" t="s">
        <v>523</v>
      </c>
      <c r="S105" s="43" t="s">
        <v>383</v>
      </c>
      <c r="T105" s="43">
        <v>10</v>
      </c>
      <c r="U105" s="43">
        <v>-29.5413</v>
      </c>
      <c r="V105" s="28">
        <v>-2.206E-7</v>
      </c>
      <c r="W105" s="43" t="s">
        <v>911</v>
      </c>
      <c r="X105" s="43" t="s">
        <v>65</v>
      </c>
    </row>
    <row r="106" spans="2:24" x14ac:dyDescent="0.2">
      <c r="B106" s="43" t="s">
        <v>180</v>
      </c>
      <c r="C106" s="43">
        <v>298</v>
      </c>
      <c r="D106" s="43" t="s">
        <v>521</v>
      </c>
      <c r="E106" s="43" t="s">
        <v>107</v>
      </c>
      <c r="F106" s="43" t="s">
        <v>524</v>
      </c>
      <c r="G106" s="43" t="s">
        <v>381</v>
      </c>
      <c r="H106" s="43">
        <v>60</v>
      </c>
      <c r="I106" s="43">
        <v>-28.5063</v>
      </c>
      <c r="J106" s="28">
        <v>-2.2499999999999999E-7</v>
      </c>
      <c r="K106" s="43" t="s">
        <v>911</v>
      </c>
      <c r="L106" s="43" t="s">
        <v>65</v>
      </c>
      <c r="N106" s="43" t="s">
        <v>180</v>
      </c>
      <c r="O106" s="43">
        <v>298</v>
      </c>
      <c r="P106" s="43" t="s">
        <v>521</v>
      </c>
      <c r="Q106" s="43" t="s">
        <v>378</v>
      </c>
      <c r="R106" s="43" t="s">
        <v>524</v>
      </c>
      <c r="S106" s="43" t="s">
        <v>381</v>
      </c>
      <c r="T106" s="43">
        <v>10</v>
      </c>
      <c r="U106" s="43">
        <v>-28.535</v>
      </c>
      <c r="V106" s="28">
        <v>-2.252E-7</v>
      </c>
      <c r="W106" s="43" t="s">
        <v>911</v>
      </c>
      <c r="X106" s="43" t="s">
        <v>65</v>
      </c>
    </row>
    <row r="107" spans="2:24" x14ac:dyDescent="0.2">
      <c r="B107" s="43" t="s">
        <v>180</v>
      </c>
      <c r="C107" s="43">
        <v>298</v>
      </c>
      <c r="D107" s="43" t="s">
        <v>521</v>
      </c>
      <c r="E107" s="43" t="s">
        <v>107</v>
      </c>
      <c r="F107" s="43" t="s">
        <v>525</v>
      </c>
      <c r="G107" s="43" t="s">
        <v>383</v>
      </c>
      <c r="H107" s="43">
        <v>60</v>
      </c>
      <c r="I107" s="43">
        <v>-28.423200000000001</v>
      </c>
      <c r="J107" s="28">
        <v>-2.244E-7</v>
      </c>
      <c r="K107" s="43" t="s">
        <v>911</v>
      </c>
      <c r="L107" s="43" t="s">
        <v>65</v>
      </c>
      <c r="N107" s="43" t="s">
        <v>180</v>
      </c>
      <c r="O107" s="43">
        <v>298</v>
      </c>
      <c r="P107" s="43" t="s">
        <v>521</v>
      </c>
      <c r="Q107" s="43" t="s">
        <v>378</v>
      </c>
      <c r="R107" s="43" t="s">
        <v>525</v>
      </c>
      <c r="S107" s="43" t="s">
        <v>383</v>
      </c>
      <c r="T107" s="43">
        <v>10</v>
      </c>
      <c r="U107" s="43">
        <v>-28.405899999999999</v>
      </c>
      <c r="V107" s="28">
        <v>-2.2420000000000001E-7</v>
      </c>
      <c r="W107" s="43" t="s">
        <v>911</v>
      </c>
      <c r="X107" s="43" t="s">
        <v>65</v>
      </c>
    </row>
    <row r="108" spans="2:24" x14ac:dyDescent="0.2">
      <c r="B108" s="43" t="s">
        <v>180</v>
      </c>
      <c r="C108" s="43">
        <v>299</v>
      </c>
      <c r="D108" s="43" t="s">
        <v>521</v>
      </c>
      <c r="E108" s="43" t="s">
        <v>107</v>
      </c>
      <c r="F108" s="43" t="s">
        <v>526</v>
      </c>
      <c r="G108" s="43" t="s">
        <v>381</v>
      </c>
      <c r="H108" s="43">
        <v>60</v>
      </c>
      <c r="I108" s="43">
        <v>-29.515499999999999</v>
      </c>
      <c r="J108" s="28">
        <v>-2.2039999999999999E-7</v>
      </c>
      <c r="K108" s="43" t="s">
        <v>911</v>
      </c>
      <c r="L108" s="43" t="s">
        <v>65</v>
      </c>
      <c r="N108" s="43" t="s">
        <v>180</v>
      </c>
      <c r="O108" s="43">
        <v>299</v>
      </c>
      <c r="P108" s="43" t="s">
        <v>521</v>
      </c>
      <c r="Q108" s="43" t="s">
        <v>378</v>
      </c>
      <c r="R108" s="43" t="s">
        <v>526</v>
      </c>
      <c r="S108" s="43" t="s">
        <v>381</v>
      </c>
      <c r="T108" s="43">
        <v>10</v>
      </c>
      <c r="U108" s="43">
        <v>-29.6402</v>
      </c>
      <c r="V108" s="28">
        <v>-2.213E-7</v>
      </c>
      <c r="W108" s="43" t="s">
        <v>911</v>
      </c>
      <c r="X108" s="43" t="s">
        <v>65</v>
      </c>
    </row>
    <row r="109" spans="2:24" x14ac:dyDescent="0.2">
      <c r="B109" s="43" t="s">
        <v>180</v>
      </c>
      <c r="C109" s="43">
        <v>299</v>
      </c>
      <c r="D109" s="43" t="s">
        <v>521</v>
      </c>
      <c r="E109" s="43" t="s">
        <v>107</v>
      </c>
      <c r="F109" s="43" t="s">
        <v>527</v>
      </c>
      <c r="G109" s="43" t="s">
        <v>383</v>
      </c>
      <c r="H109" s="43">
        <v>60</v>
      </c>
      <c r="I109" s="43">
        <v>-17.0822</v>
      </c>
      <c r="J109" s="28">
        <v>-1.275E-7</v>
      </c>
      <c r="K109" s="43" t="s">
        <v>911</v>
      </c>
      <c r="L109" s="43" t="s">
        <v>65</v>
      </c>
      <c r="N109" s="43" t="s">
        <v>180</v>
      </c>
      <c r="O109" s="43">
        <v>299</v>
      </c>
      <c r="P109" s="43" t="s">
        <v>521</v>
      </c>
      <c r="Q109" s="43" t="s">
        <v>378</v>
      </c>
      <c r="R109" s="43" t="s">
        <v>527</v>
      </c>
      <c r="S109" s="43" t="s">
        <v>383</v>
      </c>
      <c r="T109" s="43">
        <v>10</v>
      </c>
      <c r="U109" s="43">
        <v>-16.963999999999999</v>
      </c>
      <c r="V109" s="28">
        <v>-1.2669999999999999E-7</v>
      </c>
      <c r="W109" s="43" t="s">
        <v>911</v>
      </c>
      <c r="X109" s="43" t="s">
        <v>65</v>
      </c>
    </row>
    <row r="110" spans="2:24" x14ac:dyDescent="0.2">
      <c r="B110" s="43" t="s">
        <v>180</v>
      </c>
      <c r="C110" s="43">
        <v>300</v>
      </c>
      <c r="D110" s="43" t="s">
        <v>528</v>
      </c>
      <c r="E110" s="43" t="s">
        <v>107</v>
      </c>
      <c r="F110" s="43" t="s">
        <v>529</v>
      </c>
      <c r="G110" s="43" t="s">
        <v>381</v>
      </c>
      <c r="H110" s="43">
        <v>60</v>
      </c>
      <c r="I110" s="43">
        <v>-16.848199999999999</v>
      </c>
      <c r="J110" s="28">
        <v>-1.258E-7</v>
      </c>
      <c r="K110" s="43" t="s">
        <v>911</v>
      </c>
      <c r="L110" s="43" t="s">
        <v>65</v>
      </c>
      <c r="N110" s="43" t="s">
        <v>180</v>
      </c>
      <c r="O110" s="43">
        <v>300</v>
      </c>
      <c r="P110" s="43" t="s">
        <v>528</v>
      </c>
      <c r="Q110" s="43" t="s">
        <v>378</v>
      </c>
      <c r="R110" s="43" t="s">
        <v>529</v>
      </c>
      <c r="S110" s="43" t="s">
        <v>381</v>
      </c>
      <c r="T110" s="43">
        <v>10</v>
      </c>
      <c r="U110" s="43">
        <v>-16.801500000000001</v>
      </c>
      <c r="V110" s="28">
        <v>-1.2550000000000001E-7</v>
      </c>
      <c r="W110" s="43" t="s">
        <v>911</v>
      </c>
      <c r="X110" s="43" t="s">
        <v>65</v>
      </c>
    </row>
    <row r="111" spans="2:24" x14ac:dyDescent="0.2">
      <c r="B111" s="43" t="s">
        <v>180</v>
      </c>
      <c r="C111" s="43">
        <v>300</v>
      </c>
      <c r="D111" s="43" t="s">
        <v>528</v>
      </c>
      <c r="E111" s="43" t="s">
        <v>107</v>
      </c>
      <c r="F111" s="43" t="s">
        <v>530</v>
      </c>
      <c r="G111" s="43" t="s">
        <v>383</v>
      </c>
      <c r="H111" s="43">
        <v>60</v>
      </c>
      <c r="I111" s="43">
        <v>-30.4208</v>
      </c>
      <c r="J111" s="28">
        <v>-2.2709999999999999E-7</v>
      </c>
      <c r="K111" s="43" t="s">
        <v>911</v>
      </c>
      <c r="L111" s="43" t="s">
        <v>65</v>
      </c>
      <c r="N111" s="43" t="s">
        <v>180</v>
      </c>
      <c r="O111" s="43">
        <v>300</v>
      </c>
      <c r="P111" s="43" t="s">
        <v>528</v>
      </c>
      <c r="Q111" s="43" t="s">
        <v>378</v>
      </c>
      <c r="R111" s="43" t="s">
        <v>530</v>
      </c>
      <c r="S111" s="43" t="s">
        <v>383</v>
      </c>
      <c r="T111" s="43">
        <v>10</v>
      </c>
      <c r="U111" s="43">
        <v>-30.472000000000001</v>
      </c>
      <c r="V111" s="28">
        <v>-2.2749999999999999E-7</v>
      </c>
      <c r="W111" s="43" t="s">
        <v>911</v>
      </c>
      <c r="X111" s="43" t="s">
        <v>65</v>
      </c>
    </row>
    <row r="112" spans="2:24" x14ac:dyDescent="0.2">
      <c r="B112" s="43" t="s">
        <v>180</v>
      </c>
      <c r="C112" s="43">
        <v>274</v>
      </c>
      <c r="D112" s="43" t="s">
        <v>531</v>
      </c>
      <c r="E112" s="43" t="s">
        <v>107</v>
      </c>
      <c r="F112" s="43" t="s">
        <v>532</v>
      </c>
      <c r="G112" s="43" t="s">
        <v>381</v>
      </c>
      <c r="H112" s="43">
        <v>60</v>
      </c>
      <c r="I112" s="43">
        <v>27.781300000000002</v>
      </c>
      <c r="J112" s="28">
        <v>2.3799999999999999E-7</v>
      </c>
      <c r="K112" s="43" t="s">
        <v>911</v>
      </c>
      <c r="L112" s="43" t="s">
        <v>65</v>
      </c>
      <c r="N112" s="43" t="s">
        <v>180</v>
      </c>
      <c r="O112" s="43">
        <v>274</v>
      </c>
      <c r="P112" s="43" t="s">
        <v>531</v>
      </c>
      <c r="Q112" s="43" t="s">
        <v>378</v>
      </c>
      <c r="R112" s="43" t="s">
        <v>532</v>
      </c>
      <c r="S112" s="43" t="s">
        <v>381</v>
      </c>
      <c r="T112" s="43">
        <v>10</v>
      </c>
      <c r="U112" s="43">
        <v>26.7425</v>
      </c>
      <c r="V112" s="28">
        <v>2.2910000000000001E-7</v>
      </c>
      <c r="W112" s="43" t="s">
        <v>911</v>
      </c>
      <c r="X112" s="43" t="s">
        <v>65</v>
      </c>
    </row>
    <row r="113" spans="2:24" x14ac:dyDescent="0.2">
      <c r="B113" s="43" t="s">
        <v>180</v>
      </c>
      <c r="C113" s="43">
        <v>274</v>
      </c>
      <c r="D113" s="43" t="s">
        <v>531</v>
      </c>
      <c r="E113" s="43" t="s">
        <v>107</v>
      </c>
      <c r="F113" s="43" t="s">
        <v>533</v>
      </c>
      <c r="G113" s="43" t="s">
        <v>383</v>
      </c>
      <c r="H113" s="43">
        <v>60</v>
      </c>
      <c r="I113" s="43">
        <v>-114.53279999999999</v>
      </c>
      <c r="J113" s="28">
        <v>-9.9999999999999995E-7</v>
      </c>
      <c r="K113" s="43" t="s">
        <v>911</v>
      </c>
      <c r="L113" s="43" t="s">
        <v>65</v>
      </c>
      <c r="N113" s="43" t="s">
        <v>180</v>
      </c>
      <c r="O113" s="43">
        <v>274</v>
      </c>
      <c r="P113" s="43" t="s">
        <v>531</v>
      </c>
      <c r="Q113" s="43" t="s">
        <v>378</v>
      </c>
      <c r="R113" s="43" t="s">
        <v>533</v>
      </c>
      <c r="S113" s="43" t="s">
        <v>383</v>
      </c>
      <c r="T113" s="43">
        <v>10</v>
      </c>
      <c r="U113" s="43">
        <v>-113.5119</v>
      </c>
      <c r="V113" s="28">
        <v>-9.9999999999999995E-7</v>
      </c>
      <c r="W113" s="43" t="s">
        <v>911</v>
      </c>
      <c r="X113" s="43" t="s">
        <v>65</v>
      </c>
    </row>
    <row r="114" spans="2:24" x14ac:dyDescent="0.2">
      <c r="B114" s="43" t="s">
        <v>180</v>
      </c>
      <c r="C114" s="43">
        <v>277</v>
      </c>
      <c r="D114" s="43" t="s">
        <v>534</v>
      </c>
      <c r="E114" s="43" t="s">
        <v>107</v>
      </c>
      <c r="F114" s="43" t="s">
        <v>535</v>
      </c>
      <c r="G114" s="43" t="s">
        <v>381</v>
      </c>
      <c r="H114" s="43">
        <v>60</v>
      </c>
      <c r="I114" s="43">
        <v>16.855799999999999</v>
      </c>
      <c r="J114" s="28">
        <v>1.126E-7</v>
      </c>
      <c r="K114" s="43" t="s">
        <v>911</v>
      </c>
      <c r="L114" s="43" t="s">
        <v>65</v>
      </c>
      <c r="N114" s="43" t="s">
        <v>180</v>
      </c>
      <c r="O114" s="43">
        <v>277</v>
      </c>
      <c r="P114" s="43" t="s">
        <v>534</v>
      </c>
      <c r="Q114" s="43" t="s">
        <v>378</v>
      </c>
      <c r="R114" s="43" t="s">
        <v>535</v>
      </c>
      <c r="S114" s="43" t="s">
        <v>381</v>
      </c>
      <c r="T114" s="43">
        <v>10</v>
      </c>
      <c r="U114" s="43">
        <v>15.8188</v>
      </c>
      <c r="V114" s="28">
        <v>1.057E-7</v>
      </c>
      <c r="W114" s="43" t="s">
        <v>911</v>
      </c>
      <c r="X114" s="43" t="s">
        <v>65</v>
      </c>
    </row>
    <row r="115" spans="2:24" x14ac:dyDescent="0.2">
      <c r="B115" s="43" t="s">
        <v>180</v>
      </c>
      <c r="C115" s="43">
        <v>277</v>
      </c>
      <c r="D115" s="43" t="s">
        <v>534</v>
      </c>
      <c r="E115" s="43" t="s">
        <v>107</v>
      </c>
      <c r="F115" s="43" t="s">
        <v>536</v>
      </c>
      <c r="G115" s="43" t="s">
        <v>383</v>
      </c>
      <c r="H115" s="43">
        <v>60</v>
      </c>
      <c r="I115" s="43">
        <v>-161.3202</v>
      </c>
      <c r="J115" s="28">
        <v>-9.9999999999999995E-7</v>
      </c>
      <c r="K115" s="43" t="s">
        <v>911</v>
      </c>
      <c r="L115" s="43" t="s">
        <v>65</v>
      </c>
      <c r="N115" s="43" t="s">
        <v>180</v>
      </c>
      <c r="O115" s="43">
        <v>277</v>
      </c>
      <c r="P115" s="43" t="s">
        <v>534</v>
      </c>
      <c r="Q115" s="43" t="s">
        <v>378</v>
      </c>
      <c r="R115" s="43" t="s">
        <v>536</v>
      </c>
      <c r="S115" s="43" t="s">
        <v>383</v>
      </c>
      <c r="T115" s="43">
        <v>10</v>
      </c>
      <c r="U115" s="43">
        <v>-160.31909999999999</v>
      </c>
      <c r="V115" s="28">
        <v>-9.9999999999999995E-7</v>
      </c>
      <c r="W115" s="43" t="s">
        <v>911</v>
      </c>
      <c r="X115" s="43" t="s">
        <v>65</v>
      </c>
    </row>
    <row r="116" spans="2:24" x14ac:dyDescent="0.2">
      <c r="B116" s="43" t="s">
        <v>180</v>
      </c>
      <c r="C116" s="43">
        <v>280</v>
      </c>
      <c r="D116" s="43" t="s">
        <v>537</v>
      </c>
      <c r="E116" s="43" t="s">
        <v>107</v>
      </c>
      <c r="F116" s="43" t="s">
        <v>538</v>
      </c>
      <c r="G116" s="43" t="s">
        <v>381</v>
      </c>
      <c r="H116" s="43">
        <v>60</v>
      </c>
      <c r="I116" s="43">
        <v>31.116499999999998</v>
      </c>
      <c r="J116" s="28">
        <v>2.1190000000000001E-7</v>
      </c>
      <c r="K116" s="43" t="s">
        <v>911</v>
      </c>
      <c r="L116" s="43" t="s">
        <v>65</v>
      </c>
      <c r="N116" s="43" t="s">
        <v>180</v>
      </c>
      <c r="O116" s="43">
        <v>280</v>
      </c>
      <c r="P116" s="43" t="s">
        <v>537</v>
      </c>
      <c r="Q116" s="43" t="s">
        <v>378</v>
      </c>
      <c r="R116" s="43" t="s">
        <v>538</v>
      </c>
      <c r="S116" s="43" t="s">
        <v>381</v>
      </c>
      <c r="T116" s="43">
        <v>10</v>
      </c>
      <c r="U116" s="43">
        <v>29.956</v>
      </c>
      <c r="V116" s="28">
        <v>2.04E-7</v>
      </c>
      <c r="W116" s="43" t="s">
        <v>911</v>
      </c>
      <c r="X116" s="43" t="s">
        <v>65</v>
      </c>
    </row>
    <row r="117" spans="2:24" x14ac:dyDescent="0.2">
      <c r="B117" s="43" t="s">
        <v>180</v>
      </c>
      <c r="C117" s="43">
        <v>280</v>
      </c>
      <c r="D117" s="43" t="s">
        <v>537</v>
      </c>
      <c r="E117" s="43" t="s">
        <v>107</v>
      </c>
      <c r="F117" s="43" t="s">
        <v>539</v>
      </c>
      <c r="G117" s="43" t="s">
        <v>383</v>
      </c>
      <c r="H117" s="43">
        <v>60</v>
      </c>
      <c r="I117" s="43">
        <v>-145.51689999999999</v>
      </c>
      <c r="J117" s="28">
        <v>-9.9999999999999995E-7</v>
      </c>
      <c r="K117" s="43" t="s">
        <v>911</v>
      </c>
      <c r="L117" s="43" t="s">
        <v>65</v>
      </c>
      <c r="N117" s="43" t="s">
        <v>180</v>
      </c>
      <c r="O117" s="43">
        <v>280</v>
      </c>
      <c r="P117" s="43" t="s">
        <v>537</v>
      </c>
      <c r="Q117" s="43" t="s">
        <v>378</v>
      </c>
      <c r="R117" s="43" t="s">
        <v>539</v>
      </c>
      <c r="S117" s="43" t="s">
        <v>383</v>
      </c>
      <c r="T117" s="43">
        <v>10</v>
      </c>
      <c r="U117" s="43">
        <v>-144.36920000000001</v>
      </c>
      <c r="V117" s="28">
        <v>-9.9999999999999995E-7</v>
      </c>
      <c r="W117" s="43" t="s">
        <v>911</v>
      </c>
      <c r="X117" s="43" t="s">
        <v>65</v>
      </c>
    </row>
    <row r="118" spans="2:24" x14ac:dyDescent="0.2">
      <c r="B118" s="43" t="s">
        <v>180</v>
      </c>
      <c r="C118" s="43">
        <v>283</v>
      </c>
      <c r="D118" s="43" t="s">
        <v>540</v>
      </c>
      <c r="E118" s="43" t="s">
        <v>107</v>
      </c>
      <c r="F118" s="43" t="s">
        <v>541</v>
      </c>
      <c r="G118" s="43" t="s">
        <v>381</v>
      </c>
      <c r="H118" s="43">
        <v>60</v>
      </c>
      <c r="I118" s="43">
        <v>31.030799999999999</v>
      </c>
      <c r="J118" s="28">
        <v>2.114E-7</v>
      </c>
      <c r="K118" s="43" t="s">
        <v>911</v>
      </c>
      <c r="L118" s="43" t="s">
        <v>65</v>
      </c>
      <c r="N118" s="43" t="s">
        <v>180</v>
      </c>
      <c r="O118" s="43">
        <v>283</v>
      </c>
      <c r="P118" s="43" t="s">
        <v>540</v>
      </c>
      <c r="Q118" s="43" t="s">
        <v>378</v>
      </c>
      <c r="R118" s="43" t="s">
        <v>541</v>
      </c>
      <c r="S118" s="43" t="s">
        <v>381</v>
      </c>
      <c r="T118" s="43">
        <v>10</v>
      </c>
      <c r="U118" s="43">
        <v>29.936299999999999</v>
      </c>
      <c r="V118" s="28">
        <v>2.0389999999999999E-7</v>
      </c>
      <c r="W118" s="43" t="s">
        <v>911</v>
      </c>
      <c r="X118" s="43" t="s">
        <v>65</v>
      </c>
    </row>
    <row r="119" spans="2:24" x14ac:dyDescent="0.2">
      <c r="B119" s="43" t="s">
        <v>180</v>
      </c>
      <c r="C119" s="43">
        <v>283</v>
      </c>
      <c r="D119" s="43" t="s">
        <v>540</v>
      </c>
      <c r="E119" s="43" t="s">
        <v>107</v>
      </c>
      <c r="F119" s="43" t="s">
        <v>542</v>
      </c>
      <c r="G119" s="43" t="s">
        <v>383</v>
      </c>
      <c r="H119" s="43">
        <v>60</v>
      </c>
      <c r="I119" s="43">
        <v>-145.404</v>
      </c>
      <c r="J119" s="28">
        <v>-9.9999999999999995E-7</v>
      </c>
      <c r="K119" s="43" t="s">
        <v>911</v>
      </c>
      <c r="L119" s="43" t="s">
        <v>65</v>
      </c>
      <c r="N119" s="43" t="s">
        <v>180</v>
      </c>
      <c r="O119" s="43">
        <v>283</v>
      </c>
      <c r="P119" s="43" t="s">
        <v>540</v>
      </c>
      <c r="Q119" s="43" t="s">
        <v>378</v>
      </c>
      <c r="R119" s="43" t="s">
        <v>542</v>
      </c>
      <c r="S119" s="43" t="s">
        <v>383</v>
      </c>
      <c r="T119" s="43">
        <v>10</v>
      </c>
      <c r="U119" s="43">
        <v>-144.3297</v>
      </c>
      <c r="V119" s="28">
        <v>-9.9999999999999995E-7</v>
      </c>
      <c r="W119" s="43" t="s">
        <v>911</v>
      </c>
      <c r="X119" s="43" t="s">
        <v>65</v>
      </c>
    </row>
    <row r="120" spans="2:24" x14ac:dyDescent="0.2">
      <c r="B120" s="43" t="s">
        <v>180</v>
      </c>
      <c r="C120" s="43">
        <v>286</v>
      </c>
      <c r="D120" s="43" t="s">
        <v>543</v>
      </c>
      <c r="E120" s="43" t="s">
        <v>107</v>
      </c>
      <c r="F120" s="43" t="s">
        <v>544</v>
      </c>
      <c r="G120" s="43" t="s">
        <v>381</v>
      </c>
      <c r="H120" s="43">
        <v>60</v>
      </c>
      <c r="I120" s="43">
        <v>15.992000000000001</v>
      </c>
      <c r="J120" s="28">
        <v>1.068E-7</v>
      </c>
      <c r="K120" s="43" t="s">
        <v>911</v>
      </c>
      <c r="L120" s="43" t="s">
        <v>65</v>
      </c>
      <c r="N120" s="43" t="s">
        <v>180</v>
      </c>
      <c r="O120" s="43">
        <v>286</v>
      </c>
      <c r="P120" s="43" t="s">
        <v>543</v>
      </c>
      <c r="Q120" s="43" t="s">
        <v>378</v>
      </c>
      <c r="R120" s="43" t="s">
        <v>544</v>
      </c>
      <c r="S120" s="43" t="s">
        <v>381</v>
      </c>
      <c r="T120" s="43">
        <v>10</v>
      </c>
      <c r="U120" s="43">
        <v>15.2286</v>
      </c>
      <c r="V120" s="28">
        <v>1.017E-7</v>
      </c>
      <c r="W120" s="43" t="s">
        <v>911</v>
      </c>
      <c r="X120" s="43" t="s">
        <v>65</v>
      </c>
    </row>
    <row r="121" spans="2:24" x14ac:dyDescent="0.2">
      <c r="B121" s="43" t="s">
        <v>180</v>
      </c>
      <c r="C121" s="43">
        <v>286</v>
      </c>
      <c r="D121" s="43" t="s">
        <v>543</v>
      </c>
      <c r="E121" s="43" t="s">
        <v>107</v>
      </c>
      <c r="F121" s="43" t="s">
        <v>545</v>
      </c>
      <c r="G121" s="43" t="s">
        <v>383</v>
      </c>
      <c r="H121" s="43">
        <v>60</v>
      </c>
      <c r="I121" s="43">
        <v>-160.8938</v>
      </c>
      <c r="J121" s="28">
        <v>-9.9999999999999995E-7</v>
      </c>
      <c r="K121" s="43" t="s">
        <v>911</v>
      </c>
      <c r="L121" s="43" t="s">
        <v>65</v>
      </c>
      <c r="N121" s="43" t="s">
        <v>180</v>
      </c>
      <c r="O121" s="43">
        <v>286</v>
      </c>
      <c r="P121" s="43" t="s">
        <v>543</v>
      </c>
      <c r="Q121" s="43" t="s">
        <v>378</v>
      </c>
      <c r="R121" s="43" t="s">
        <v>545</v>
      </c>
      <c r="S121" s="43" t="s">
        <v>383</v>
      </c>
      <c r="T121" s="43">
        <v>10</v>
      </c>
      <c r="U121" s="43">
        <v>-160.10220000000001</v>
      </c>
      <c r="V121" s="28">
        <v>-9.9999999999999995E-7</v>
      </c>
      <c r="W121" s="43" t="s">
        <v>911</v>
      </c>
      <c r="X121" s="43" t="s">
        <v>65</v>
      </c>
    </row>
    <row r="122" spans="2:24" x14ac:dyDescent="0.2">
      <c r="B122" s="43" t="s">
        <v>180</v>
      </c>
      <c r="C122" s="43">
        <v>289</v>
      </c>
      <c r="D122" s="43" t="s">
        <v>546</v>
      </c>
      <c r="E122" s="43" t="s">
        <v>107</v>
      </c>
      <c r="F122" s="43" t="s">
        <v>547</v>
      </c>
      <c r="G122" s="43" t="s">
        <v>381</v>
      </c>
      <c r="H122" s="43">
        <v>60</v>
      </c>
      <c r="I122" s="43">
        <v>27.318200000000001</v>
      </c>
      <c r="J122" s="28">
        <v>2.34E-7</v>
      </c>
      <c r="K122" s="43" t="s">
        <v>911</v>
      </c>
      <c r="L122" s="43" t="s">
        <v>65</v>
      </c>
      <c r="N122" s="43" t="s">
        <v>180</v>
      </c>
      <c r="O122" s="43">
        <v>289</v>
      </c>
      <c r="P122" s="43" t="s">
        <v>546</v>
      </c>
      <c r="Q122" s="43" t="s">
        <v>378</v>
      </c>
      <c r="R122" s="43" t="s">
        <v>547</v>
      </c>
      <c r="S122" s="43" t="s">
        <v>381</v>
      </c>
      <c r="T122" s="43">
        <v>10</v>
      </c>
      <c r="U122" s="43">
        <v>26.565300000000001</v>
      </c>
      <c r="V122" s="28">
        <v>2.2749999999999999E-7</v>
      </c>
      <c r="W122" s="43" t="s">
        <v>911</v>
      </c>
      <c r="X122" s="43" t="s">
        <v>65</v>
      </c>
    </row>
    <row r="123" spans="2:24" x14ac:dyDescent="0.2">
      <c r="B123" s="43" t="s">
        <v>180</v>
      </c>
      <c r="C123" s="43">
        <v>289</v>
      </c>
      <c r="D123" s="43" t="s">
        <v>546</v>
      </c>
      <c r="E123" s="43" t="s">
        <v>107</v>
      </c>
      <c r="F123" s="43" t="s">
        <v>548</v>
      </c>
      <c r="G123" s="43" t="s">
        <v>383</v>
      </c>
      <c r="H123" s="43">
        <v>60</v>
      </c>
      <c r="I123" s="43">
        <v>-114.1037</v>
      </c>
      <c r="J123" s="28">
        <v>-9.9999999999999995E-7</v>
      </c>
      <c r="K123" s="43" t="s">
        <v>911</v>
      </c>
      <c r="L123" s="43" t="s">
        <v>65</v>
      </c>
      <c r="N123" s="43" t="s">
        <v>180</v>
      </c>
      <c r="O123" s="43">
        <v>289</v>
      </c>
      <c r="P123" s="43" t="s">
        <v>546</v>
      </c>
      <c r="Q123" s="43" t="s">
        <v>378</v>
      </c>
      <c r="R123" s="43" t="s">
        <v>548</v>
      </c>
      <c r="S123" s="43" t="s">
        <v>383</v>
      </c>
      <c r="T123" s="43">
        <v>10</v>
      </c>
      <c r="U123" s="43">
        <v>-113.35209999999999</v>
      </c>
      <c r="V123" s="28">
        <v>-9.9999999999999995E-7</v>
      </c>
      <c r="W123" s="43" t="s">
        <v>911</v>
      </c>
      <c r="X123" s="43" t="s">
        <v>65</v>
      </c>
    </row>
    <row r="124" spans="2:24" x14ac:dyDescent="0.2">
      <c r="B124" s="43" t="s">
        <v>180</v>
      </c>
      <c r="C124" s="43">
        <v>301</v>
      </c>
      <c r="D124" s="43" t="s">
        <v>549</v>
      </c>
      <c r="E124" s="43" t="s">
        <v>107</v>
      </c>
      <c r="F124" s="43" t="s">
        <v>550</v>
      </c>
      <c r="G124" s="43" t="s">
        <v>381</v>
      </c>
      <c r="H124" s="43">
        <v>60</v>
      </c>
      <c r="I124" s="43">
        <v>-29.553999999999998</v>
      </c>
      <c r="J124" s="28">
        <v>-2.2070000000000001E-7</v>
      </c>
      <c r="K124" s="43" t="s">
        <v>911</v>
      </c>
      <c r="L124" s="43" t="s">
        <v>65</v>
      </c>
      <c r="N124" s="43" t="s">
        <v>180</v>
      </c>
      <c r="O124" s="43">
        <v>301</v>
      </c>
      <c r="P124" s="43" t="s">
        <v>549</v>
      </c>
      <c r="Q124" s="43" t="s">
        <v>378</v>
      </c>
      <c r="R124" s="43" t="s">
        <v>550</v>
      </c>
      <c r="S124" s="43" t="s">
        <v>381</v>
      </c>
      <c r="T124" s="43">
        <v>10</v>
      </c>
      <c r="U124" s="43">
        <v>-29.725899999999999</v>
      </c>
      <c r="V124" s="28">
        <v>-2.22E-7</v>
      </c>
      <c r="W124" s="43" t="s">
        <v>911</v>
      </c>
      <c r="X124" s="43" t="s">
        <v>65</v>
      </c>
    </row>
    <row r="125" spans="2:24" x14ac:dyDescent="0.2">
      <c r="B125" s="43" t="s">
        <v>180</v>
      </c>
      <c r="C125" s="43">
        <v>301</v>
      </c>
      <c r="D125" s="43" t="s">
        <v>549</v>
      </c>
      <c r="E125" s="43" t="s">
        <v>107</v>
      </c>
      <c r="F125" s="43" t="s">
        <v>551</v>
      </c>
      <c r="G125" s="43" t="s">
        <v>383</v>
      </c>
      <c r="H125" s="43">
        <v>60</v>
      </c>
      <c r="I125" s="43">
        <v>-16.437100000000001</v>
      </c>
      <c r="J125" s="28">
        <v>-1.2270000000000001E-7</v>
      </c>
      <c r="K125" s="43" t="s">
        <v>911</v>
      </c>
      <c r="L125" s="43" t="s">
        <v>65</v>
      </c>
      <c r="N125" s="43" t="s">
        <v>180</v>
      </c>
      <c r="O125" s="43">
        <v>301</v>
      </c>
      <c r="P125" s="43" t="s">
        <v>549</v>
      </c>
      <c r="Q125" s="43" t="s">
        <v>378</v>
      </c>
      <c r="R125" s="43" t="s">
        <v>551</v>
      </c>
      <c r="S125" s="43" t="s">
        <v>383</v>
      </c>
      <c r="T125" s="43">
        <v>10</v>
      </c>
      <c r="U125" s="43">
        <v>-16.272400000000001</v>
      </c>
      <c r="V125" s="28">
        <v>-1.215E-7</v>
      </c>
      <c r="W125" s="43" t="s">
        <v>911</v>
      </c>
      <c r="X125" s="43" t="s">
        <v>65</v>
      </c>
    </row>
    <row r="126" spans="2:24" x14ac:dyDescent="0.2">
      <c r="B126" s="43" t="s">
        <v>180</v>
      </c>
      <c r="C126" s="43">
        <v>302</v>
      </c>
      <c r="D126" s="43" t="s">
        <v>552</v>
      </c>
      <c r="E126" s="43" t="s">
        <v>107</v>
      </c>
      <c r="F126" s="43" t="s">
        <v>553</v>
      </c>
      <c r="G126" s="43" t="s">
        <v>381</v>
      </c>
      <c r="H126" s="43">
        <v>60</v>
      </c>
      <c r="I126" s="43">
        <v>-17.132100000000001</v>
      </c>
      <c r="J126" s="28">
        <v>-1.279E-7</v>
      </c>
      <c r="K126" s="43" t="s">
        <v>911</v>
      </c>
      <c r="L126" s="43" t="s">
        <v>65</v>
      </c>
      <c r="N126" s="43" t="s">
        <v>180</v>
      </c>
      <c r="O126" s="43">
        <v>302</v>
      </c>
      <c r="P126" s="43" t="s">
        <v>552</v>
      </c>
      <c r="Q126" s="43" t="s">
        <v>378</v>
      </c>
      <c r="R126" s="43" t="s">
        <v>553</v>
      </c>
      <c r="S126" s="43" t="s">
        <v>381</v>
      </c>
      <c r="T126" s="43">
        <v>10</v>
      </c>
      <c r="U126" s="43">
        <v>-17.1861</v>
      </c>
      <c r="V126" s="28">
        <v>-1.283E-7</v>
      </c>
      <c r="W126" s="43" t="s">
        <v>911</v>
      </c>
      <c r="X126" s="43" t="s">
        <v>65</v>
      </c>
    </row>
    <row r="127" spans="2:24" x14ac:dyDescent="0.2">
      <c r="B127" s="43" t="s">
        <v>180</v>
      </c>
      <c r="C127" s="43">
        <v>302</v>
      </c>
      <c r="D127" s="43" t="s">
        <v>552</v>
      </c>
      <c r="E127" s="43" t="s">
        <v>107</v>
      </c>
      <c r="F127" s="43" t="s">
        <v>554</v>
      </c>
      <c r="G127" s="43" t="s">
        <v>383</v>
      </c>
      <c r="H127" s="43">
        <v>60</v>
      </c>
      <c r="I127" s="43">
        <v>-29.538599999999999</v>
      </c>
      <c r="J127" s="28">
        <v>-2.206E-7</v>
      </c>
      <c r="K127" s="43" t="s">
        <v>911</v>
      </c>
      <c r="L127" s="43" t="s">
        <v>65</v>
      </c>
      <c r="N127" s="43" t="s">
        <v>180</v>
      </c>
      <c r="O127" s="43">
        <v>302</v>
      </c>
      <c r="P127" s="43" t="s">
        <v>552</v>
      </c>
      <c r="Q127" s="43" t="s">
        <v>378</v>
      </c>
      <c r="R127" s="43" t="s">
        <v>554</v>
      </c>
      <c r="S127" s="43" t="s">
        <v>383</v>
      </c>
      <c r="T127" s="43">
        <v>10</v>
      </c>
      <c r="U127" s="43">
        <v>-29.4864</v>
      </c>
      <c r="V127" s="28">
        <v>-2.202E-7</v>
      </c>
      <c r="W127" s="43" t="s">
        <v>911</v>
      </c>
      <c r="X127" s="43" t="s">
        <v>65</v>
      </c>
    </row>
    <row r="128" spans="2:24" x14ac:dyDescent="0.2">
      <c r="B128" s="43" t="s">
        <v>180</v>
      </c>
      <c r="C128" s="43">
        <v>303</v>
      </c>
      <c r="D128" s="43" t="s">
        <v>552</v>
      </c>
      <c r="E128" s="43" t="s">
        <v>107</v>
      </c>
      <c r="F128" s="43" t="s">
        <v>555</v>
      </c>
      <c r="G128" s="43" t="s">
        <v>381</v>
      </c>
      <c r="H128" s="43">
        <v>60</v>
      </c>
      <c r="I128" s="43">
        <v>-28.587599999999998</v>
      </c>
      <c r="J128" s="28">
        <v>-2.2569999999999999E-7</v>
      </c>
      <c r="K128" s="43" t="s">
        <v>911</v>
      </c>
      <c r="L128" s="43" t="s">
        <v>65</v>
      </c>
      <c r="N128" s="43" t="s">
        <v>180</v>
      </c>
      <c r="O128" s="43">
        <v>303</v>
      </c>
      <c r="P128" s="43" t="s">
        <v>552</v>
      </c>
      <c r="Q128" s="43" t="s">
        <v>378</v>
      </c>
      <c r="R128" s="43" t="s">
        <v>555</v>
      </c>
      <c r="S128" s="43" t="s">
        <v>381</v>
      </c>
      <c r="T128" s="43">
        <v>10</v>
      </c>
      <c r="U128" s="43">
        <v>-28.6995</v>
      </c>
      <c r="V128" s="28">
        <v>-2.265E-7</v>
      </c>
      <c r="W128" s="43" t="s">
        <v>911</v>
      </c>
      <c r="X128" s="43" t="s">
        <v>65</v>
      </c>
    </row>
    <row r="129" spans="2:24" x14ac:dyDescent="0.2">
      <c r="B129" s="43" t="s">
        <v>180</v>
      </c>
      <c r="C129" s="43">
        <v>303</v>
      </c>
      <c r="D129" s="43" t="s">
        <v>552</v>
      </c>
      <c r="E129" s="43" t="s">
        <v>107</v>
      </c>
      <c r="F129" s="43" t="s">
        <v>556</v>
      </c>
      <c r="G129" s="43" t="s">
        <v>383</v>
      </c>
      <c r="H129" s="43">
        <v>60</v>
      </c>
      <c r="I129" s="43">
        <v>-28.7105</v>
      </c>
      <c r="J129" s="28">
        <v>-2.266E-7</v>
      </c>
      <c r="K129" s="43" t="s">
        <v>911</v>
      </c>
      <c r="L129" s="43" t="s">
        <v>65</v>
      </c>
      <c r="N129" s="43" t="s">
        <v>180</v>
      </c>
      <c r="O129" s="43">
        <v>303</v>
      </c>
      <c r="P129" s="43" t="s">
        <v>552</v>
      </c>
      <c r="Q129" s="43" t="s">
        <v>378</v>
      </c>
      <c r="R129" s="43" t="s">
        <v>556</v>
      </c>
      <c r="S129" s="43" t="s">
        <v>383</v>
      </c>
      <c r="T129" s="43">
        <v>10</v>
      </c>
      <c r="U129" s="43">
        <v>-28.6005</v>
      </c>
      <c r="V129" s="28">
        <v>-2.258E-7</v>
      </c>
      <c r="W129" s="43" t="s">
        <v>911</v>
      </c>
      <c r="X129" s="43" t="s">
        <v>65</v>
      </c>
    </row>
    <row r="130" spans="2:24" x14ac:dyDescent="0.2">
      <c r="B130" s="43" t="s">
        <v>180</v>
      </c>
      <c r="C130" s="43">
        <v>304</v>
      </c>
      <c r="D130" s="43" t="s">
        <v>552</v>
      </c>
      <c r="E130" s="43" t="s">
        <v>107</v>
      </c>
      <c r="F130" s="43" t="s">
        <v>557</v>
      </c>
      <c r="G130" s="43" t="s">
        <v>381</v>
      </c>
      <c r="H130" s="43">
        <v>60</v>
      </c>
      <c r="I130" s="43">
        <v>-29.398900000000001</v>
      </c>
      <c r="J130" s="28">
        <v>-2.195E-7</v>
      </c>
      <c r="K130" s="43" t="s">
        <v>911</v>
      </c>
      <c r="L130" s="43" t="s">
        <v>65</v>
      </c>
      <c r="N130" s="43" t="s">
        <v>180</v>
      </c>
      <c r="O130" s="43">
        <v>304</v>
      </c>
      <c r="P130" s="43" t="s">
        <v>552</v>
      </c>
      <c r="Q130" s="43" t="s">
        <v>378</v>
      </c>
      <c r="R130" s="43" t="s">
        <v>557</v>
      </c>
      <c r="S130" s="43" t="s">
        <v>381</v>
      </c>
      <c r="T130" s="43">
        <v>10</v>
      </c>
      <c r="U130" s="43">
        <v>-29.584599999999998</v>
      </c>
      <c r="V130" s="28">
        <v>-2.209E-7</v>
      </c>
      <c r="W130" s="43" t="s">
        <v>911</v>
      </c>
      <c r="X130" s="43" t="s">
        <v>65</v>
      </c>
    </row>
    <row r="131" spans="2:24" x14ac:dyDescent="0.2">
      <c r="B131" s="43" t="s">
        <v>180</v>
      </c>
      <c r="C131" s="43">
        <v>304</v>
      </c>
      <c r="D131" s="43" t="s">
        <v>552</v>
      </c>
      <c r="E131" s="43" t="s">
        <v>107</v>
      </c>
      <c r="F131" s="43" t="s">
        <v>558</v>
      </c>
      <c r="G131" s="43" t="s">
        <v>383</v>
      </c>
      <c r="H131" s="43">
        <v>60</v>
      </c>
      <c r="I131" s="43">
        <v>-17.2623</v>
      </c>
      <c r="J131" s="28">
        <v>-1.289E-7</v>
      </c>
      <c r="K131" s="43" t="s">
        <v>911</v>
      </c>
      <c r="L131" s="43" t="s">
        <v>65</v>
      </c>
      <c r="N131" s="43" t="s">
        <v>180</v>
      </c>
      <c r="O131" s="43">
        <v>304</v>
      </c>
      <c r="P131" s="43" t="s">
        <v>552</v>
      </c>
      <c r="Q131" s="43" t="s">
        <v>378</v>
      </c>
      <c r="R131" s="43" t="s">
        <v>558</v>
      </c>
      <c r="S131" s="43" t="s">
        <v>383</v>
      </c>
      <c r="T131" s="43">
        <v>10</v>
      </c>
      <c r="U131" s="43">
        <v>-17.085100000000001</v>
      </c>
      <c r="V131" s="28">
        <v>-1.276E-7</v>
      </c>
      <c r="W131" s="43" t="s">
        <v>911</v>
      </c>
      <c r="X131" s="43" t="s">
        <v>65</v>
      </c>
    </row>
    <row r="132" spans="2:24" x14ac:dyDescent="0.2">
      <c r="B132" s="43" t="s">
        <v>180</v>
      </c>
      <c r="C132" s="43">
        <v>305</v>
      </c>
      <c r="D132" s="43" t="s">
        <v>559</v>
      </c>
      <c r="E132" s="43" t="s">
        <v>107</v>
      </c>
      <c r="F132" s="43" t="s">
        <v>560</v>
      </c>
      <c r="G132" s="43" t="s">
        <v>381</v>
      </c>
      <c r="H132" s="43">
        <v>60</v>
      </c>
      <c r="I132" s="43">
        <v>-16.3401</v>
      </c>
      <c r="J132" s="28">
        <v>-1.2200000000000001E-7</v>
      </c>
      <c r="K132" s="43" t="s">
        <v>911</v>
      </c>
      <c r="L132" s="43" t="s">
        <v>65</v>
      </c>
      <c r="N132" s="43" t="s">
        <v>180</v>
      </c>
      <c r="O132" s="43">
        <v>305</v>
      </c>
      <c r="P132" s="43" t="s">
        <v>559</v>
      </c>
      <c r="Q132" s="43" t="s">
        <v>378</v>
      </c>
      <c r="R132" s="43" t="s">
        <v>560</v>
      </c>
      <c r="S132" s="43" t="s">
        <v>381</v>
      </c>
      <c r="T132" s="43">
        <v>10</v>
      </c>
      <c r="U132" s="43">
        <v>-16.392199999999999</v>
      </c>
      <c r="V132" s="28">
        <v>-1.2240000000000001E-7</v>
      </c>
      <c r="W132" s="43" t="s">
        <v>911</v>
      </c>
      <c r="X132" s="43" t="s">
        <v>65</v>
      </c>
    </row>
    <row r="133" spans="2:24" x14ac:dyDescent="0.2">
      <c r="B133" s="43" t="s">
        <v>180</v>
      </c>
      <c r="C133" s="43">
        <v>305</v>
      </c>
      <c r="D133" s="43" t="s">
        <v>559</v>
      </c>
      <c r="E133" s="43" t="s">
        <v>107</v>
      </c>
      <c r="F133" s="43" t="s">
        <v>561</v>
      </c>
      <c r="G133" s="43" t="s">
        <v>383</v>
      </c>
      <c r="H133" s="43">
        <v>60</v>
      </c>
      <c r="I133" s="43">
        <v>-29.712299999999999</v>
      </c>
      <c r="J133" s="28">
        <v>-2.219E-7</v>
      </c>
      <c r="K133" s="43" t="s">
        <v>911</v>
      </c>
      <c r="L133" s="43" t="s">
        <v>65</v>
      </c>
      <c r="N133" s="43" t="s">
        <v>180</v>
      </c>
      <c r="O133" s="43">
        <v>305</v>
      </c>
      <c r="P133" s="43" t="s">
        <v>559</v>
      </c>
      <c r="Q133" s="43" t="s">
        <v>378</v>
      </c>
      <c r="R133" s="43" t="s">
        <v>561</v>
      </c>
      <c r="S133" s="43" t="s">
        <v>383</v>
      </c>
      <c r="T133" s="43">
        <v>10</v>
      </c>
      <c r="U133" s="43">
        <v>-29.654199999999999</v>
      </c>
      <c r="V133" s="28">
        <v>-2.2140000000000001E-7</v>
      </c>
      <c r="W133" s="43" t="s">
        <v>911</v>
      </c>
      <c r="X133" s="43" t="s">
        <v>65</v>
      </c>
    </row>
    <row r="134" spans="2:24" x14ac:dyDescent="0.2">
      <c r="B134" s="43" t="s">
        <v>180</v>
      </c>
      <c r="C134" s="43">
        <v>275</v>
      </c>
      <c r="D134" s="43" t="s">
        <v>562</v>
      </c>
      <c r="E134" s="43" t="s">
        <v>107</v>
      </c>
      <c r="F134" s="43" t="s">
        <v>563</v>
      </c>
      <c r="G134" s="43" t="s">
        <v>381</v>
      </c>
      <c r="H134" s="43">
        <v>60</v>
      </c>
      <c r="I134" s="43">
        <v>17.3809</v>
      </c>
      <c r="J134" s="28">
        <v>1.645E-7</v>
      </c>
      <c r="K134" s="43" t="s">
        <v>911</v>
      </c>
      <c r="L134" s="43" t="s">
        <v>65</v>
      </c>
      <c r="N134" s="43" t="s">
        <v>180</v>
      </c>
      <c r="O134" s="43">
        <v>275</v>
      </c>
      <c r="P134" s="43" t="s">
        <v>562</v>
      </c>
      <c r="Q134" s="43" t="s">
        <v>378</v>
      </c>
      <c r="R134" s="43" t="s">
        <v>563</v>
      </c>
      <c r="S134" s="43" t="s">
        <v>381</v>
      </c>
      <c r="T134" s="43">
        <v>10</v>
      </c>
      <c r="U134" s="43">
        <v>16.401900000000001</v>
      </c>
      <c r="V134" s="28">
        <v>1.5519999999999999E-7</v>
      </c>
      <c r="W134" s="43" t="s">
        <v>911</v>
      </c>
      <c r="X134" s="43" t="s">
        <v>65</v>
      </c>
    </row>
    <row r="135" spans="2:24" x14ac:dyDescent="0.2">
      <c r="B135" s="43" t="s">
        <v>180</v>
      </c>
      <c r="C135" s="43">
        <v>275</v>
      </c>
      <c r="D135" s="43" t="s">
        <v>562</v>
      </c>
      <c r="E135" s="43" t="s">
        <v>107</v>
      </c>
      <c r="F135" s="43" t="s">
        <v>564</v>
      </c>
      <c r="G135" s="43" t="s">
        <v>383</v>
      </c>
      <c r="H135" s="43">
        <v>60</v>
      </c>
      <c r="I135" s="43">
        <v>-109.4447</v>
      </c>
      <c r="J135" s="28">
        <v>-9.9999999999999995E-7</v>
      </c>
      <c r="K135" s="43" t="s">
        <v>911</v>
      </c>
      <c r="L135" s="43" t="s">
        <v>65</v>
      </c>
      <c r="N135" s="43" t="s">
        <v>180</v>
      </c>
      <c r="O135" s="43">
        <v>275</v>
      </c>
      <c r="P135" s="43" t="s">
        <v>562</v>
      </c>
      <c r="Q135" s="43" t="s">
        <v>378</v>
      </c>
      <c r="R135" s="43" t="s">
        <v>564</v>
      </c>
      <c r="S135" s="43" t="s">
        <v>383</v>
      </c>
      <c r="T135" s="43">
        <v>10</v>
      </c>
      <c r="U135" s="43">
        <v>-108.5461</v>
      </c>
      <c r="V135" s="28">
        <v>-9.9999999999999995E-7</v>
      </c>
      <c r="W135" s="43" t="s">
        <v>911</v>
      </c>
      <c r="X135" s="43" t="s">
        <v>65</v>
      </c>
    </row>
    <row r="136" spans="2:24" x14ac:dyDescent="0.2">
      <c r="B136" s="43" t="s">
        <v>180</v>
      </c>
      <c r="C136" s="43">
        <v>278</v>
      </c>
      <c r="D136" s="43" t="s">
        <v>565</v>
      </c>
      <c r="E136" s="43" t="s">
        <v>107</v>
      </c>
      <c r="F136" s="43" t="s">
        <v>566</v>
      </c>
      <c r="G136" s="43" t="s">
        <v>381</v>
      </c>
      <c r="H136" s="43">
        <v>60</v>
      </c>
      <c r="I136" s="43">
        <v>18.286899999999999</v>
      </c>
      <c r="J136" s="28">
        <v>1.233E-7</v>
      </c>
      <c r="K136" s="43" t="s">
        <v>911</v>
      </c>
      <c r="L136" s="43" t="s">
        <v>65</v>
      </c>
      <c r="N136" s="43" t="s">
        <v>180</v>
      </c>
      <c r="O136" s="43">
        <v>278</v>
      </c>
      <c r="P136" s="43" t="s">
        <v>565</v>
      </c>
      <c r="Q136" s="43" t="s">
        <v>378</v>
      </c>
      <c r="R136" s="43" t="s">
        <v>566</v>
      </c>
      <c r="S136" s="43" t="s">
        <v>381</v>
      </c>
      <c r="T136" s="43">
        <v>10</v>
      </c>
      <c r="U136" s="43">
        <v>17.288399999999999</v>
      </c>
      <c r="V136" s="28">
        <v>1.166E-7</v>
      </c>
      <c r="W136" s="43" t="s">
        <v>911</v>
      </c>
      <c r="X136" s="43" t="s">
        <v>65</v>
      </c>
    </row>
    <row r="137" spans="2:24" x14ac:dyDescent="0.2">
      <c r="B137" s="43" t="s">
        <v>180</v>
      </c>
      <c r="C137" s="43">
        <v>278</v>
      </c>
      <c r="D137" s="43" t="s">
        <v>565</v>
      </c>
      <c r="E137" s="43" t="s">
        <v>107</v>
      </c>
      <c r="F137" s="43" t="s">
        <v>567</v>
      </c>
      <c r="G137" s="43" t="s">
        <v>383</v>
      </c>
      <c r="H137" s="43">
        <v>60</v>
      </c>
      <c r="I137" s="43">
        <v>-149.6763</v>
      </c>
      <c r="J137" s="28">
        <v>-9.9999999999999995E-7</v>
      </c>
      <c r="K137" s="43" t="s">
        <v>911</v>
      </c>
      <c r="L137" s="43" t="s">
        <v>65</v>
      </c>
      <c r="N137" s="43" t="s">
        <v>180</v>
      </c>
      <c r="O137" s="43">
        <v>278</v>
      </c>
      <c r="P137" s="43" t="s">
        <v>565</v>
      </c>
      <c r="Q137" s="43" t="s">
        <v>378</v>
      </c>
      <c r="R137" s="43" t="s">
        <v>567</v>
      </c>
      <c r="S137" s="43" t="s">
        <v>383</v>
      </c>
      <c r="T137" s="43">
        <v>10</v>
      </c>
      <c r="U137" s="43">
        <v>-148.5248</v>
      </c>
      <c r="V137" s="28">
        <v>-9.9999999999999995E-7</v>
      </c>
      <c r="W137" s="43" t="s">
        <v>911</v>
      </c>
      <c r="X137" s="43" t="s">
        <v>65</v>
      </c>
    </row>
    <row r="138" spans="2:24" x14ac:dyDescent="0.2">
      <c r="B138" s="43" t="s">
        <v>180</v>
      </c>
      <c r="C138" s="43">
        <v>281</v>
      </c>
      <c r="D138" s="43" t="s">
        <v>568</v>
      </c>
      <c r="E138" s="43" t="s">
        <v>107</v>
      </c>
      <c r="F138" s="43" t="s">
        <v>569</v>
      </c>
      <c r="G138" s="43" t="s">
        <v>381</v>
      </c>
      <c r="H138" s="43">
        <v>60</v>
      </c>
      <c r="I138" s="43">
        <v>28.862400000000001</v>
      </c>
      <c r="J138" s="28">
        <v>2.04E-7</v>
      </c>
      <c r="K138" s="43" t="s">
        <v>911</v>
      </c>
      <c r="L138" s="43" t="s">
        <v>65</v>
      </c>
      <c r="N138" s="43" t="s">
        <v>180</v>
      </c>
      <c r="O138" s="43">
        <v>281</v>
      </c>
      <c r="P138" s="43" t="s">
        <v>568</v>
      </c>
      <c r="Q138" s="43" t="s">
        <v>378</v>
      </c>
      <c r="R138" s="43" t="s">
        <v>569</v>
      </c>
      <c r="S138" s="43" t="s">
        <v>381</v>
      </c>
      <c r="T138" s="43">
        <v>10</v>
      </c>
      <c r="U138" s="43">
        <v>27.705100000000002</v>
      </c>
      <c r="V138" s="28">
        <v>1.9579999999999999E-7</v>
      </c>
      <c r="W138" s="43" t="s">
        <v>911</v>
      </c>
      <c r="X138" s="43" t="s">
        <v>65</v>
      </c>
    </row>
    <row r="139" spans="2:24" x14ac:dyDescent="0.2">
      <c r="B139" s="43" t="s">
        <v>180</v>
      </c>
      <c r="C139" s="43">
        <v>281</v>
      </c>
      <c r="D139" s="43" t="s">
        <v>568</v>
      </c>
      <c r="E139" s="43" t="s">
        <v>107</v>
      </c>
      <c r="F139" s="43" t="s">
        <v>570</v>
      </c>
      <c r="G139" s="43" t="s">
        <v>383</v>
      </c>
      <c r="H139" s="43">
        <v>60</v>
      </c>
      <c r="I139" s="43">
        <v>-155.60910000000001</v>
      </c>
      <c r="J139" s="28">
        <v>-9.9999999999999995E-7</v>
      </c>
      <c r="K139" s="43" t="s">
        <v>911</v>
      </c>
      <c r="L139" s="43" t="s">
        <v>65</v>
      </c>
      <c r="N139" s="43" t="s">
        <v>180</v>
      </c>
      <c r="O139" s="43">
        <v>281</v>
      </c>
      <c r="P139" s="43" t="s">
        <v>568</v>
      </c>
      <c r="Q139" s="43" t="s">
        <v>378</v>
      </c>
      <c r="R139" s="43" t="s">
        <v>570</v>
      </c>
      <c r="S139" s="43" t="s">
        <v>383</v>
      </c>
      <c r="T139" s="43">
        <v>10</v>
      </c>
      <c r="U139" s="43">
        <v>-154.48249999999999</v>
      </c>
      <c r="V139" s="28">
        <v>-9.9999999999999995E-7</v>
      </c>
      <c r="W139" s="43" t="s">
        <v>911</v>
      </c>
      <c r="X139" s="43" t="s">
        <v>65</v>
      </c>
    </row>
    <row r="140" spans="2:24" x14ac:dyDescent="0.2">
      <c r="B140" s="43" t="s">
        <v>180</v>
      </c>
      <c r="C140" s="43">
        <v>284</v>
      </c>
      <c r="D140" s="43" t="s">
        <v>571</v>
      </c>
      <c r="E140" s="43" t="s">
        <v>107</v>
      </c>
      <c r="F140" s="43" t="s">
        <v>572</v>
      </c>
      <c r="G140" s="43" t="s">
        <v>381</v>
      </c>
      <c r="H140" s="43">
        <v>60</v>
      </c>
      <c r="I140" s="43">
        <v>28.776499999999999</v>
      </c>
      <c r="J140" s="28">
        <v>2.0340000000000001E-7</v>
      </c>
      <c r="K140" s="43" t="s">
        <v>911</v>
      </c>
      <c r="L140" s="43" t="s">
        <v>65</v>
      </c>
      <c r="N140" s="43" t="s">
        <v>180</v>
      </c>
      <c r="O140" s="43">
        <v>284</v>
      </c>
      <c r="P140" s="43" t="s">
        <v>571</v>
      </c>
      <c r="Q140" s="43" t="s">
        <v>378</v>
      </c>
      <c r="R140" s="43" t="s">
        <v>572</v>
      </c>
      <c r="S140" s="43" t="s">
        <v>381</v>
      </c>
      <c r="T140" s="43">
        <v>10</v>
      </c>
      <c r="U140" s="43">
        <v>27.686800000000002</v>
      </c>
      <c r="V140" s="28">
        <v>1.9570000000000001E-7</v>
      </c>
      <c r="W140" s="43" t="s">
        <v>911</v>
      </c>
      <c r="X140" s="43" t="s">
        <v>65</v>
      </c>
    </row>
    <row r="141" spans="2:24" x14ac:dyDescent="0.2">
      <c r="B141" s="43" t="s">
        <v>180</v>
      </c>
      <c r="C141" s="43">
        <v>284</v>
      </c>
      <c r="D141" s="43" t="s">
        <v>571</v>
      </c>
      <c r="E141" s="43" t="s">
        <v>107</v>
      </c>
      <c r="F141" s="43" t="s">
        <v>573</v>
      </c>
      <c r="G141" s="43" t="s">
        <v>383</v>
      </c>
      <c r="H141" s="43">
        <v>60</v>
      </c>
      <c r="I141" s="43">
        <v>-155.52959999999999</v>
      </c>
      <c r="J141" s="28">
        <v>-9.9999999999999995E-7</v>
      </c>
      <c r="K141" s="43" t="s">
        <v>911</v>
      </c>
      <c r="L141" s="43" t="s">
        <v>65</v>
      </c>
      <c r="N141" s="43" t="s">
        <v>180</v>
      </c>
      <c r="O141" s="43">
        <v>284</v>
      </c>
      <c r="P141" s="43" t="s">
        <v>571</v>
      </c>
      <c r="Q141" s="43" t="s">
        <v>378</v>
      </c>
      <c r="R141" s="43" t="s">
        <v>573</v>
      </c>
      <c r="S141" s="43" t="s">
        <v>383</v>
      </c>
      <c r="T141" s="43">
        <v>10</v>
      </c>
      <c r="U141" s="43">
        <v>-154.4665</v>
      </c>
      <c r="V141" s="28">
        <v>-9.9999999999999995E-7</v>
      </c>
      <c r="W141" s="43" t="s">
        <v>911</v>
      </c>
      <c r="X141" s="43" t="s">
        <v>65</v>
      </c>
    </row>
    <row r="142" spans="2:24" x14ac:dyDescent="0.2">
      <c r="B142" s="43" t="s">
        <v>180</v>
      </c>
      <c r="C142" s="43">
        <v>287</v>
      </c>
      <c r="D142" s="43" t="s">
        <v>574</v>
      </c>
      <c r="E142" s="43" t="s">
        <v>107</v>
      </c>
      <c r="F142" s="43" t="s">
        <v>575</v>
      </c>
      <c r="G142" s="43" t="s">
        <v>381</v>
      </c>
      <c r="H142" s="43">
        <v>60</v>
      </c>
      <c r="I142" s="43">
        <v>18.088000000000001</v>
      </c>
      <c r="J142" s="28">
        <v>1.2200000000000001E-7</v>
      </c>
      <c r="K142" s="43" t="s">
        <v>911</v>
      </c>
      <c r="L142" s="43" t="s">
        <v>65</v>
      </c>
      <c r="N142" s="43" t="s">
        <v>180</v>
      </c>
      <c r="O142" s="43">
        <v>287</v>
      </c>
      <c r="P142" s="43" t="s">
        <v>574</v>
      </c>
      <c r="Q142" s="43" t="s">
        <v>378</v>
      </c>
      <c r="R142" s="43" t="s">
        <v>575</v>
      </c>
      <c r="S142" s="43" t="s">
        <v>381</v>
      </c>
      <c r="T142" s="43">
        <v>10</v>
      </c>
      <c r="U142" s="43">
        <v>17.2803</v>
      </c>
      <c r="V142" s="28">
        <v>1.165E-7</v>
      </c>
      <c r="W142" s="43" t="s">
        <v>911</v>
      </c>
      <c r="X142" s="43" t="s">
        <v>65</v>
      </c>
    </row>
    <row r="143" spans="2:24" x14ac:dyDescent="0.2">
      <c r="B143" s="43" t="s">
        <v>180</v>
      </c>
      <c r="C143" s="43">
        <v>287</v>
      </c>
      <c r="D143" s="43" t="s">
        <v>574</v>
      </c>
      <c r="E143" s="43" t="s">
        <v>107</v>
      </c>
      <c r="F143" s="43" t="s">
        <v>576</v>
      </c>
      <c r="G143" s="43" t="s">
        <v>383</v>
      </c>
      <c r="H143" s="43">
        <v>60</v>
      </c>
      <c r="I143" s="43">
        <v>-149.42750000000001</v>
      </c>
      <c r="J143" s="28">
        <v>-9.9999999999999995E-7</v>
      </c>
      <c r="K143" s="43" t="s">
        <v>911</v>
      </c>
      <c r="L143" s="43" t="s">
        <v>65</v>
      </c>
      <c r="N143" s="43" t="s">
        <v>180</v>
      </c>
      <c r="O143" s="43">
        <v>287</v>
      </c>
      <c r="P143" s="43" t="s">
        <v>574</v>
      </c>
      <c r="Q143" s="43" t="s">
        <v>378</v>
      </c>
      <c r="R143" s="43" t="s">
        <v>576</v>
      </c>
      <c r="S143" s="43" t="s">
        <v>383</v>
      </c>
      <c r="T143" s="43">
        <v>10</v>
      </c>
      <c r="U143" s="43">
        <v>-148.4813</v>
      </c>
      <c r="V143" s="28">
        <v>-9.9999999999999995E-7</v>
      </c>
      <c r="W143" s="43" t="s">
        <v>911</v>
      </c>
      <c r="X143" s="43" t="s">
        <v>65</v>
      </c>
    </row>
    <row r="144" spans="2:24" x14ac:dyDescent="0.2">
      <c r="B144" s="43" t="s">
        <v>180</v>
      </c>
      <c r="C144" s="43">
        <v>290</v>
      </c>
      <c r="D144" s="43" t="s">
        <v>577</v>
      </c>
      <c r="E144" s="43" t="s">
        <v>107</v>
      </c>
      <c r="F144" s="43" t="s">
        <v>578</v>
      </c>
      <c r="G144" s="43" t="s">
        <v>381</v>
      </c>
      <c r="H144" s="43">
        <v>60</v>
      </c>
      <c r="I144" s="43">
        <v>17.0517</v>
      </c>
      <c r="J144" s="28">
        <v>1.613E-7</v>
      </c>
      <c r="K144" s="43" t="s">
        <v>911</v>
      </c>
      <c r="L144" s="43" t="s">
        <v>65</v>
      </c>
      <c r="N144" s="43" t="s">
        <v>180</v>
      </c>
      <c r="O144" s="43">
        <v>290</v>
      </c>
      <c r="P144" s="43" t="s">
        <v>577</v>
      </c>
      <c r="Q144" s="43" t="s">
        <v>378</v>
      </c>
      <c r="R144" s="43" t="s">
        <v>578</v>
      </c>
      <c r="S144" s="43" t="s">
        <v>381</v>
      </c>
      <c r="T144" s="43">
        <v>10</v>
      </c>
      <c r="U144" s="43">
        <v>16.3415</v>
      </c>
      <c r="V144" s="28">
        <v>1.5459999999999999E-7</v>
      </c>
      <c r="W144" s="43" t="s">
        <v>911</v>
      </c>
      <c r="X144" s="43" t="s">
        <v>65</v>
      </c>
    </row>
    <row r="145" spans="2:24" x14ac:dyDescent="0.2">
      <c r="B145" s="43" t="s">
        <v>180</v>
      </c>
      <c r="C145" s="43">
        <v>290</v>
      </c>
      <c r="D145" s="43" t="s">
        <v>577</v>
      </c>
      <c r="E145" s="43" t="s">
        <v>107</v>
      </c>
      <c r="F145" s="43" t="s">
        <v>579</v>
      </c>
      <c r="G145" s="43" t="s">
        <v>383</v>
      </c>
      <c r="H145" s="43">
        <v>60</v>
      </c>
      <c r="I145" s="43">
        <v>-109.1687</v>
      </c>
      <c r="J145" s="28">
        <v>-9.9999999999999995E-7</v>
      </c>
      <c r="K145" s="43" t="s">
        <v>911</v>
      </c>
      <c r="L145" s="43" t="s">
        <v>65</v>
      </c>
      <c r="N145" s="43" t="s">
        <v>180</v>
      </c>
      <c r="O145" s="43">
        <v>290</v>
      </c>
      <c r="P145" s="43" t="s">
        <v>577</v>
      </c>
      <c r="Q145" s="43" t="s">
        <v>378</v>
      </c>
      <c r="R145" s="43" t="s">
        <v>579</v>
      </c>
      <c r="S145" s="43" t="s">
        <v>383</v>
      </c>
      <c r="T145" s="43">
        <v>10</v>
      </c>
      <c r="U145" s="43">
        <v>-108.4867</v>
      </c>
      <c r="V145" s="28">
        <v>-9.9999999999999995E-7</v>
      </c>
      <c r="W145" s="43" t="s">
        <v>911</v>
      </c>
      <c r="X145" s="43" t="s">
        <v>65</v>
      </c>
    </row>
    <row r="146" spans="2:24" x14ac:dyDescent="0.2">
      <c r="B146" s="43" t="s">
        <v>180</v>
      </c>
      <c r="C146" s="43">
        <v>306</v>
      </c>
      <c r="D146" s="43" t="s">
        <v>580</v>
      </c>
      <c r="E146" s="43" t="s">
        <v>107</v>
      </c>
      <c r="F146" s="43" t="s">
        <v>581</v>
      </c>
      <c r="G146" s="43" t="s">
        <v>381</v>
      </c>
      <c r="H146" s="43">
        <v>60</v>
      </c>
      <c r="I146" s="43">
        <v>-17.164300000000001</v>
      </c>
      <c r="J146" s="28">
        <v>-1.7599999999999999E-7</v>
      </c>
      <c r="K146" s="43" t="s">
        <v>911</v>
      </c>
      <c r="L146" s="43" t="s">
        <v>65</v>
      </c>
      <c r="N146" s="43" t="s">
        <v>180</v>
      </c>
      <c r="O146" s="43">
        <v>306</v>
      </c>
      <c r="P146" s="43" t="s">
        <v>580</v>
      </c>
      <c r="Q146" s="43" t="s">
        <v>378</v>
      </c>
      <c r="R146" s="43" t="s">
        <v>581</v>
      </c>
      <c r="S146" s="43" t="s">
        <v>381</v>
      </c>
      <c r="T146" s="43">
        <v>10</v>
      </c>
      <c r="U146" s="43">
        <v>-17.2622</v>
      </c>
      <c r="V146" s="28">
        <v>-1.7700000000000001E-7</v>
      </c>
      <c r="W146" s="43" t="s">
        <v>911</v>
      </c>
      <c r="X146" s="43" t="s">
        <v>65</v>
      </c>
    </row>
    <row r="147" spans="2:24" x14ac:dyDescent="0.2">
      <c r="B147" s="43" t="s">
        <v>180</v>
      </c>
      <c r="C147" s="43">
        <v>306</v>
      </c>
      <c r="D147" s="43" t="s">
        <v>580</v>
      </c>
      <c r="E147" s="43" t="s">
        <v>107</v>
      </c>
      <c r="F147" s="43" t="s">
        <v>582</v>
      </c>
      <c r="G147" s="43" t="s">
        <v>383</v>
      </c>
      <c r="H147" s="43">
        <v>60</v>
      </c>
      <c r="I147" s="43">
        <v>-27.468299999999999</v>
      </c>
      <c r="J147" s="28">
        <v>-2.8159999999999998E-7</v>
      </c>
      <c r="K147" s="43" t="s">
        <v>911</v>
      </c>
      <c r="L147" s="43" t="s">
        <v>65</v>
      </c>
      <c r="N147" s="43" t="s">
        <v>180</v>
      </c>
      <c r="O147" s="43">
        <v>306</v>
      </c>
      <c r="P147" s="43" t="s">
        <v>580</v>
      </c>
      <c r="Q147" s="43" t="s">
        <v>378</v>
      </c>
      <c r="R147" s="43" t="s">
        <v>582</v>
      </c>
      <c r="S147" s="43" t="s">
        <v>383</v>
      </c>
      <c r="T147" s="43">
        <v>10</v>
      </c>
      <c r="U147" s="43">
        <v>-27.348299999999998</v>
      </c>
      <c r="V147" s="28">
        <v>-2.8029999999999999E-7</v>
      </c>
      <c r="W147" s="43" t="s">
        <v>911</v>
      </c>
      <c r="X147" s="43" t="s">
        <v>65</v>
      </c>
    </row>
    <row r="148" spans="2:24" x14ac:dyDescent="0.2">
      <c r="B148" s="43" t="s">
        <v>180</v>
      </c>
      <c r="C148" s="43">
        <v>307</v>
      </c>
      <c r="D148" s="43" t="s">
        <v>583</v>
      </c>
      <c r="E148" s="43" t="s">
        <v>107</v>
      </c>
      <c r="F148" s="43" t="s">
        <v>584</v>
      </c>
      <c r="G148" s="43" t="s">
        <v>381</v>
      </c>
      <c r="H148" s="43">
        <v>60</v>
      </c>
      <c r="I148" s="43">
        <v>-24.954999999999998</v>
      </c>
      <c r="J148" s="28">
        <v>-2.2179999999999999E-7</v>
      </c>
      <c r="K148" s="43" t="s">
        <v>911</v>
      </c>
      <c r="L148" s="43" t="s">
        <v>65</v>
      </c>
      <c r="N148" s="43" t="s">
        <v>180</v>
      </c>
      <c r="O148" s="43">
        <v>307</v>
      </c>
      <c r="P148" s="43" t="s">
        <v>583</v>
      </c>
      <c r="Q148" s="43" t="s">
        <v>378</v>
      </c>
      <c r="R148" s="43" t="s">
        <v>584</v>
      </c>
      <c r="S148" s="43" t="s">
        <v>381</v>
      </c>
      <c r="T148" s="43">
        <v>10</v>
      </c>
      <c r="U148" s="43">
        <v>-25.177900000000001</v>
      </c>
      <c r="V148" s="28">
        <v>-2.2380000000000001E-7</v>
      </c>
      <c r="W148" s="43" t="s">
        <v>911</v>
      </c>
      <c r="X148" s="43" t="s">
        <v>65</v>
      </c>
    </row>
    <row r="149" spans="2:24" x14ac:dyDescent="0.2">
      <c r="B149" s="43" t="s">
        <v>180</v>
      </c>
      <c r="C149" s="43">
        <v>307</v>
      </c>
      <c r="D149" s="43" t="s">
        <v>583</v>
      </c>
      <c r="E149" s="43" t="s">
        <v>107</v>
      </c>
      <c r="F149" s="43" t="s">
        <v>585</v>
      </c>
      <c r="G149" s="43" t="s">
        <v>383</v>
      </c>
      <c r="H149" s="43">
        <v>60</v>
      </c>
      <c r="I149" s="43">
        <v>-14.7545</v>
      </c>
      <c r="J149" s="28">
        <v>-1.3120000000000001E-7</v>
      </c>
      <c r="K149" s="43" t="s">
        <v>911</v>
      </c>
      <c r="L149" s="43" t="s">
        <v>65</v>
      </c>
      <c r="N149" s="43" t="s">
        <v>180</v>
      </c>
      <c r="O149" s="43">
        <v>307</v>
      </c>
      <c r="P149" s="43" t="s">
        <v>583</v>
      </c>
      <c r="Q149" s="43" t="s">
        <v>378</v>
      </c>
      <c r="R149" s="43" t="s">
        <v>585</v>
      </c>
      <c r="S149" s="43" t="s">
        <v>383</v>
      </c>
      <c r="T149" s="43">
        <v>10</v>
      </c>
      <c r="U149" s="43">
        <v>-14.512700000000001</v>
      </c>
      <c r="V149" s="28">
        <v>-1.29E-7</v>
      </c>
      <c r="W149" s="43" t="s">
        <v>911</v>
      </c>
      <c r="X149" s="43" t="s">
        <v>65</v>
      </c>
    </row>
    <row r="150" spans="2:24" x14ac:dyDescent="0.2">
      <c r="B150" s="43" t="s">
        <v>180</v>
      </c>
      <c r="C150" s="43">
        <v>308</v>
      </c>
      <c r="D150" s="43" t="s">
        <v>583</v>
      </c>
      <c r="E150" s="43" t="s">
        <v>107</v>
      </c>
      <c r="F150" s="43" t="s">
        <v>586</v>
      </c>
      <c r="G150" s="43" t="s">
        <v>381</v>
      </c>
      <c r="H150" s="43">
        <v>60</v>
      </c>
      <c r="I150" s="43">
        <v>-15.722300000000001</v>
      </c>
      <c r="J150" s="28">
        <v>-1.318E-7</v>
      </c>
      <c r="K150" s="43" t="s">
        <v>911</v>
      </c>
      <c r="L150" s="43" t="s">
        <v>65</v>
      </c>
      <c r="N150" s="43" t="s">
        <v>180</v>
      </c>
      <c r="O150" s="43">
        <v>308</v>
      </c>
      <c r="P150" s="43" t="s">
        <v>583</v>
      </c>
      <c r="Q150" s="43" t="s">
        <v>378</v>
      </c>
      <c r="R150" s="43" t="s">
        <v>586</v>
      </c>
      <c r="S150" s="43" t="s">
        <v>381</v>
      </c>
      <c r="T150" s="43">
        <v>10</v>
      </c>
      <c r="U150" s="43">
        <v>-15.890599999999999</v>
      </c>
      <c r="V150" s="28">
        <v>-1.332E-7</v>
      </c>
      <c r="W150" s="43" t="s">
        <v>911</v>
      </c>
      <c r="X150" s="43" t="s">
        <v>65</v>
      </c>
    </row>
    <row r="151" spans="2:24" x14ac:dyDescent="0.2">
      <c r="B151" s="43" t="s">
        <v>180</v>
      </c>
      <c r="C151" s="43">
        <v>308</v>
      </c>
      <c r="D151" s="43" t="s">
        <v>583</v>
      </c>
      <c r="E151" s="43" t="s">
        <v>107</v>
      </c>
      <c r="F151" s="43" t="s">
        <v>587</v>
      </c>
      <c r="G151" s="43" t="s">
        <v>383</v>
      </c>
      <c r="H151" s="43">
        <v>60</v>
      </c>
      <c r="I151" s="43">
        <v>-16.0322</v>
      </c>
      <c r="J151" s="28">
        <v>-1.3440000000000001E-7</v>
      </c>
      <c r="K151" s="43" t="s">
        <v>911</v>
      </c>
      <c r="L151" s="43" t="s">
        <v>65</v>
      </c>
      <c r="N151" s="43" t="s">
        <v>180</v>
      </c>
      <c r="O151" s="43">
        <v>308</v>
      </c>
      <c r="P151" s="43" t="s">
        <v>583</v>
      </c>
      <c r="Q151" s="43" t="s">
        <v>378</v>
      </c>
      <c r="R151" s="43" t="s">
        <v>587</v>
      </c>
      <c r="S151" s="43" t="s">
        <v>383</v>
      </c>
      <c r="T151" s="43">
        <v>10</v>
      </c>
      <c r="U151" s="43">
        <v>-15.8371</v>
      </c>
      <c r="V151" s="28">
        <v>-1.3269999999999999E-7</v>
      </c>
      <c r="W151" s="43" t="s">
        <v>911</v>
      </c>
      <c r="X151" s="43" t="s">
        <v>65</v>
      </c>
    </row>
    <row r="152" spans="2:24" x14ac:dyDescent="0.2">
      <c r="B152" s="43" t="s">
        <v>180</v>
      </c>
      <c r="C152" s="43">
        <v>309</v>
      </c>
      <c r="D152" s="43" t="s">
        <v>583</v>
      </c>
      <c r="E152" s="43" t="s">
        <v>107</v>
      </c>
      <c r="F152" s="43" t="s">
        <v>588</v>
      </c>
      <c r="G152" s="43" t="s">
        <v>381</v>
      </c>
      <c r="H152" s="43">
        <v>60</v>
      </c>
      <c r="I152" s="43">
        <v>-14.456799999999999</v>
      </c>
      <c r="J152" s="28">
        <v>-1.2849999999999999E-7</v>
      </c>
      <c r="K152" s="43" t="s">
        <v>911</v>
      </c>
      <c r="L152" s="43" t="s">
        <v>65</v>
      </c>
      <c r="N152" s="43" t="s">
        <v>180</v>
      </c>
      <c r="O152" s="43">
        <v>309</v>
      </c>
      <c r="P152" s="43" t="s">
        <v>583</v>
      </c>
      <c r="Q152" s="43" t="s">
        <v>378</v>
      </c>
      <c r="R152" s="43" t="s">
        <v>588</v>
      </c>
      <c r="S152" s="43" t="s">
        <v>381</v>
      </c>
      <c r="T152" s="43">
        <v>10</v>
      </c>
      <c r="U152" s="43">
        <v>-14.558400000000001</v>
      </c>
      <c r="V152" s="28">
        <v>-1.2940000000000001E-7</v>
      </c>
      <c r="W152" s="43" t="s">
        <v>911</v>
      </c>
      <c r="X152" s="43" t="s">
        <v>65</v>
      </c>
    </row>
    <row r="153" spans="2:24" x14ac:dyDescent="0.2">
      <c r="B153" s="43" t="s">
        <v>180</v>
      </c>
      <c r="C153" s="43">
        <v>309</v>
      </c>
      <c r="D153" s="43" t="s">
        <v>583</v>
      </c>
      <c r="E153" s="43" t="s">
        <v>107</v>
      </c>
      <c r="F153" s="43" t="s">
        <v>589</v>
      </c>
      <c r="G153" s="43" t="s">
        <v>383</v>
      </c>
      <c r="H153" s="43">
        <v>60</v>
      </c>
      <c r="I153" s="43">
        <v>-25.258800000000001</v>
      </c>
      <c r="J153" s="28">
        <v>-2.2450000000000001E-7</v>
      </c>
      <c r="K153" s="43" t="s">
        <v>911</v>
      </c>
      <c r="L153" s="43" t="s">
        <v>65</v>
      </c>
      <c r="N153" s="43" t="s">
        <v>180</v>
      </c>
      <c r="O153" s="43">
        <v>309</v>
      </c>
      <c r="P153" s="43" t="s">
        <v>583</v>
      </c>
      <c r="Q153" s="43" t="s">
        <v>378</v>
      </c>
      <c r="R153" s="43" t="s">
        <v>589</v>
      </c>
      <c r="S153" s="43" t="s">
        <v>383</v>
      </c>
      <c r="T153" s="43">
        <v>10</v>
      </c>
      <c r="U153" s="43">
        <v>-25.1297</v>
      </c>
      <c r="V153" s="28">
        <v>-2.234E-7</v>
      </c>
      <c r="W153" s="43" t="s">
        <v>911</v>
      </c>
      <c r="X153" s="43" t="s">
        <v>65</v>
      </c>
    </row>
    <row r="154" spans="2:24" x14ac:dyDescent="0.2">
      <c r="B154" s="43" t="s">
        <v>180</v>
      </c>
      <c r="C154" s="43">
        <v>310</v>
      </c>
      <c r="D154" s="43" t="s">
        <v>590</v>
      </c>
      <c r="E154" s="43" t="s">
        <v>107</v>
      </c>
      <c r="F154" s="43" t="s">
        <v>591</v>
      </c>
      <c r="G154" s="43" t="s">
        <v>381</v>
      </c>
      <c r="H154" s="43">
        <v>60</v>
      </c>
      <c r="I154" s="43">
        <v>-27.1981</v>
      </c>
      <c r="J154" s="28">
        <v>-2.7879999999999998E-7</v>
      </c>
      <c r="K154" s="43" t="s">
        <v>911</v>
      </c>
      <c r="L154" s="43" t="s">
        <v>65</v>
      </c>
      <c r="N154" s="43" t="s">
        <v>180</v>
      </c>
      <c r="O154" s="43">
        <v>310</v>
      </c>
      <c r="P154" s="43" t="s">
        <v>590</v>
      </c>
      <c r="Q154" s="43" t="s">
        <v>378</v>
      </c>
      <c r="R154" s="43" t="s">
        <v>591</v>
      </c>
      <c r="S154" s="43" t="s">
        <v>381</v>
      </c>
      <c r="T154" s="43">
        <v>10</v>
      </c>
      <c r="U154" s="43">
        <v>-27.401399999999999</v>
      </c>
      <c r="V154" s="28">
        <v>-2.8089999999999998E-7</v>
      </c>
      <c r="W154" s="43" t="s">
        <v>911</v>
      </c>
      <c r="X154" s="43" t="s">
        <v>65</v>
      </c>
    </row>
    <row r="155" spans="2:24" x14ac:dyDescent="0.2">
      <c r="B155" s="43" t="s">
        <v>180</v>
      </c>
      <c r="C155" s="43">
        <v>310</v>
      </c>
      <c r="D155" s="43" t="s">
        <v>590</v>
      </c>
      <c r="E155" s="43" t="s">
        <v>107</v>
      </c>
      <c r="F155" s="43" t="s">
        <v>592</v>
      </c>
      <c r="G155" s="43" t="s">
        <v>383</v>
      </c>
      <c r="H155" s="43">
        <v>60</v>
      </c>
      <c r="I155" s="43">
        <v>-17.429300000000001</v>
      </c>
      <c r="J155" s="28">
        <v>-1.7870000000000001E-7</v>
      </c>
      <c r="K155" s="43" t="s">
        <v>911</v>
      </c>
      <c r="L155" s="43" t="s">
        <v>65</v>
      </c>
      <c r="N155" s="43" t="s">
        <v>180</v>
      </c>
      <c r="O155" s="43">
        <v>310</v>
      </c>
      <c r="P155" s="43" t="s">
        <v>590</v>
      </c>
      <c r="Q155" s="43" t="s">
        <v>378</v>
      </c>
      <c r="R155" s="43" t="s">
        <v>592</v>
      </c>
      <c r="S155" s="43" t="s">
        <v>383</v>
      </c>
      <c r="T155" s="43">
        <v>10</v>
      </c>
      <c r="U155" s="43">
        <v>-17.217700000000001</v>
      </c>
      <c r="V155" s="28">
        <v>-1.765E-7</v>
      </c>
      <c r="W155" s="43" t="s">
        <v>911</v>
      </c>
      <c r="X155" s="43" t="s">
        <v>65</v>
      </c>
    </row>
    <row r="156" spans="2:24" x14ac:dyDescent="0.2">
      <c r="B156" s="43" t="s">
        <v>229</v>
      </c>
      <c r="C156" s="43">
        <v>105</v>
      </c>
      <c r="D156" s="43" t="s">
        <v>593</v>
      </c>
      <c r="E156" s="43" t="s">
        <v>107</v>
      </c>
      <c r="F156" s="43" t="s">
        <v>594</v>
      </c>
      <c r="G156" s="43" t="s">
        <v>381</v>
      </c>
      <c r="H156" s="43">
        <v>60</v>
      </c>
      <c r="I156" s="43">
        <v>-15.272600000000001</v>
      </c>
      <c r="J156" s="28">
        <v>-1.5660000000000001E-7</v>
      </c>
      <c r="K156" s="43" t="s">
        <v>911</v>
      </c>
      <c r="L156" s="43" t="s">
        <v>65</v>
      </c>
      <c r="N156" s="43" t="s">
        <v>229</v>
      </c>
      <c r="O156" s="43">
        <v>105</v>
      </c>
      <c r="P156" s="43" t="s">
        <v>593</v>
      </c>
      <c r="Q156" s="43" t="s">
        <v>378</v>
      </c>
      <c r="R156" s="43" t="s">
        <v>594</v>
      </c>
      <c r="S156" s="43" t="s">
        <v>381</v>
      </c>
      <c r="T156" s="43">
        <v>10</v>
      </c>
      <c r="U156" s="43">
        <v>-15.182399999999999</v>
      </c>
      <c r="V156" s="28">
        <v>-1.5559999999999999E-7</v>
      </c>
      <c r="W156" s="43" t="s">
        <v>911</v>
      </c>
      <c r="X156" s="43" t="s">
        <v>65</v>
      </c>
    </row>
    <row r="157" spans="2:24" x14ac:dyDescent="0.2">
      <c r="B157" s="43" t="s">
        <v>229</v>
      </c>
      <c r="C157" s="43">
        <v>105</v>
      </c>
      <c r="D157" s="43" t="s">
        <v>593</v>
      </c>
      <c r="E157" s="43" t="s">
        <v>107</v>
      </c>
      <c r="F157" s="43" t="s">
        <v>595</v>
      </c>
      <c r="G157" s="43" t="s">
        <v>383</v>
      </c>
      <c r="H157" s="43">
        <v>60</v>
      </c>
      <c r="I157" s="43">
        <v>-23.5931</v>
      </c>
      <c r="J157" s="28">
        <v>-2.4190000000000002E-7</v>
      </c>
      <c r="K157" s="43" t="s">
        <v>911</v>
      </c>
      <c r="L157" s="43" t="s">
        <v>65</v>
      </c>
      <c r="N157" s="43" t="s">
        <v>229</v>
      </c>
      <c r="O157" s="43">
        <v>105</v>
      </c>
      <c r="P157" s="43" t="s">
        <v>593</v>
      </c>
      <c r="Q157" s="43" t="s">
        <v>378</v>
      </c>
      <c r="R157" s="43" t="s">
        <v>595</v>
      </c>
      <c r="S157" s="43" t="s">
        <v>383</v>
      </c>
      <c r="T157" s="43">
        <v>10</v>
      </c>
      <c r="U157" s="43">
        <v>-23.7118</v>
      </c>
      <c r="V157" s="28">
        <v>-2.431E-7</v>
      </c>
      <c r="W157" s="43" t="s">
        <v>911</v>
      </c>
      <c r="X157" s="43" t="s">
        <v>65</v>
      </c>
    </row>
    <row r="158" spans="2:24" x14ac:dyDescent="0.2">
      <c r="B158" s="43" t="s">
        <v>229</v>
      </c>
      <c r="C158" s="43">
        <v>106</v>
      </c>
      <c r="D158" s="43" t="s">
        <v>596</v>
      </c>
      <c r="E158" s="43" t="s">
        <v>107</v>
      </c>
      <c r="F158" s="43" t="s">
        <v>597</v>
      </c>
      <c r="G158" s="43" t="s">
        <v>381</v>
      </c>
      <c r="H158" s="43">
        <v>60</v>
      </c>
      <c r="I158" s="43">
        <v>-22.592199999999998</v>
      </c>
      <c r="J158" s="28">
        <v>-2.008E-7</v>
      </c>
      <c r="K158" s="43" t="s">
        <v>911</v>
      </c>
      <c r="L158" s="43" t="s">
        <v>65</v>
      </c>
      <c r="N158" s="43" t="s">
        <v>229</v>
      </c>
      <c r="O158" s="43">
        <v>106</v>
      </c>
      <c r="P158" s="43" t="s">
        <v>596</v>
      </c>
      <c r="Q158" s="43" t="s">
        <v>378</v>
      </c>
      <c r="R158" s="43" t="s">
        <v>597</v>
      </c>
      <c r="S158" s="43" t="s">
        <v>381</v>
      </c>
      <c r="T158" s="43">
        <v>10</v>
      </c>
      <c r="U158" s="43">
        <v>-22.576000000000001</v>
      </c>
      <c r="V158" s="28">
        <v>-2.0069999999999999E-7</v>
      </c>
      <c r="W158" s="43" t="s">
        <v>911</v>
      </c>
      <c r="X158" s="43" t="s">
        <v>65</v>
      </c>
    </row>
    <row r="159" spans="2:24" x14ac:dyDescent="0.2">
      <c r="B159" s="43" t="s">
        <v>229</v>
      </c>
      <c r="C159" s="43">
        <v>106</v>
      </c>
      <c r="D159" s="43" t="s">
        <v>596</v>
      </c>
      <c r="E159" s="43" t="s">
        <v>107</v>
      </c>
      <c r="F159" s="43" t="s">
        <v>598</v>
      </c>
      <c r="G159" s="43" t="s">
        <v>383</v>
      </c>
      <c r="H159" s="43">
        <v>60</v>
      </c>
      <c r="I159" s="43">
        <v>-11.7393</v>
      </c>
      <c r="J159" s="28">
        <v>-1.043E-7</v>
      </c>
      <c r="K159" s="43" t="s">
        <v>911</v>
      </c>
      <c r="L159" s="43" t="s">
        <v>65</v>
      </c>
      <c r="N159" s="43" t="s">
        <v>229</v>
      </c>
      <c r="O159" s="43">
        <v>106</v>
      </c>
      <c r="P159" s="43" t="s">
        <v>596</v>
      </c>
      <c r="Q159" s="43" t="s">
        <v>378</v>
      </c>
      <c r="R159" s="43" t="s">
        <v>598</v>
      </c>
      <c r="S159" s="43" t="s">
        <v>383</v>
      </c>
      <c r="T159" s="43">
        <v>10</v>
      </c>
      <c r="U159" s="43">
        <v>-11.7806</v>
      </c>
      <c r="V159" s="28">
        <v>-1.047E-7</v>
      </c>
      <c r="W159" s="43" t="s">
        <v>911</v>
      </c>
      <c r="X159" s="43" t="s">
        <v>65</v>
      </c>
    </row>
    <row r="160" spans="2:24" x14ac:dyDescent="0.2">
      <c r="B160" s="43" t="s">
        <v>229</v>
      </c>
      <c r="C160" s="43">
        <v>107</v>
      </c>
      <c r="D160" s="43" t="s">
        <v>596</v>
      </c>
      <c r="E160" s="43" t="s">
        <v>107</v>
      </c>
      <c r="F160" s="43" t="s">
        <v>599</v>
      </c>
      <c r="G160" s="43" t="s">
        <v>381</v>
      </c>
      <c r="H160" s="43">
        <v>60</v>
      </c>
      <c r="I160" s="43">
        <v>-13.656000000000001</v>
      </c>
      <c r="J160" s="28">
        <v>-1.145E-7</v>
      </c>
      <c r="K160" s="43" t="s">
        <v>911</v>
      </c>
      <c r="L160" s="43" t="s">
        <v>65</v>
      </c>
      <c r="N160" s="43" t="s">
        <v>229</v>
      </c>
      <c r="O160" s="43">
        <v>107</v>
      </c>
      <c r="P160" s="43" t="s">
        <v>596</v>
      </c>
      <c r="Q160" s="43" t="s">
        <v>378</v>
      </c>
      <c r="R160" s="43" t="s">
        <v>599</v>
      </c>
      <c r="S160" s="43" t="s">
        <v>381</v>
      </c>
      <c r="T160" s="43">
        <v>10</v>
      </c>
      <c r="U160" s="43">
        <v>-13.587199999999999</v>
      </c>
      <c r="V160" s="28">
        <v>-1.1389999999999999E-7</v>
      </c>
      <c r="W160" s="43" t="s">
        <v>911</v>
      </c>
      <c r="X160" s="43" t="s">
        <v>65</v>
      </c>
    </row>
    <row r="161" spans="2:24" x14ac:dyDescent="0.2">
      <c r="B161" s="43" t="s">
        <v>229</v>
      </c>
      <c r="C161" s="43">
        <v>107</v>
      </c>
      <c r="D161" s="43" t="s">
        <v>596</v>
      </c>
      <c r="E161" s="43" t="s">
        <v>107</v>
      </c>
      <c r="F161" s="43" t="s">
        <v>600</v>
      </c>
      <c r="G161" s="43" t="s">
        <v>383</v>
      </c>
      <c r="H161" s="43">
        <v>60</v>
      </c>
      <c r="I161" s="43">
        <v>-13.389200000000001</v>
      </c>
      <c r="J161" s="28">
        <v>-1.122E-7</v>
      </c>
      <c r="K161" s="43" t="s">
        <v>911</v>
      </c>
      <c r="L161" s="43" t="s">
        <v>65</v>
      </c>
      <c r="N161" s="43" t="s">
        <v>229</v>
      </c>
      <c r="O161" s="43">
        <v>107</v>
      </c>
      <c r="P161" s="43" t="s">
        <v>596</v>
      </c>
      <c r="Q161" s="43" t="s">
        <v>378</v>
      </c>
      <c r="R161" s="43" t="s">
        <v>600</v>
      </c>
      <c r="S161" s="43" t="s">
        <v>383</v>
      </c>
      <c r="T161" s="43">
        <v>10</v>
      </c>
      <c r="U161" s="43">
        <v>-13.4724</v>
      </c>
      <c r="V161" s="28">
        <v>-1.129E-7</v>
      </c>
      <c r="W161" s="43" t="s">
        <v>911</v>
      </c>
      <c r="X161" s="43" t="s">
        <v>65</v>
      </c>
    </row>
    <row r="162" spans="2:24" x14ac:dyDescent="0.2">
      <c r="B162" s="43" t="s">
        <v>229</v>
      </c>
      <c r="C162" s="43">
        <v>108</v>
      </c>
      <c r="D162" s="43" t="s">
        <v>596</v>
      </c>
      <c r="E162" s="43" t="s">
        <v>107</v>
      </c>
      <c r="F162" s="43" t="s">
        <v>601</v>
      </c>
      <c r="G162" s="43" t="s">
        <v>381</v>
      </c>
      <c r="H162" s="43">
        <v>60</v>
      </c>
      <c r="I162" s="43">
        <v>-12.0258</v>
      </c>
      <c r="J162" s="28">
        <v>-1.069E-7</v>
      </c>
      <c r="K162" s="43" t="s">
        <v>911</v>
      </c>
      <c r="L162" s="43" t="s">
        <v>65</v>
      </c>
      <c r="N162" s="43" t="s">
        <v>229</v>
      </c>
      <c r="O162" s="43">
        <v>108</v>
      </c>
      <c r="P162" s="43" t="s">
        <v>596</v>
      </c>
      <c r="Q162" s="43" t="s">
        <v>378</v>
      </c>
      <c r="R162" s="43" t="s">
        <v>601</v>
      </c>
      <c r="S162" s="43" t="s">
        <v>381</v>
      </c>
      <c r="T162" s="43">
        <v>10</v>
      </c>
      <c r="U162" s="43">
        <v>-11.9069</v>
      </c>
      <c r="V162" s="28">
        <v>-1.0579999999999999E-7</v>
      </c>
      <c r="W162" s="43" t="s">
        <v>911</v>
      </c>
      <c r="X162" s="43" t="s">
        <v>65</v>
      </c>
    </row>
    <row r="163" spans="2:24" x14ac:dyDescent="0.2">
      <c r="B163" s="43" t="s">
        <v>229</v>
      </c>
      <c r="C163" s="43">
        <v>108</v>
      </c>
      <c r="D163" s="43" t="s">
        <v>596</v>
      </c>
      <c r="E163" s="43" t="s">
        <v>107</v>
      </c>
      <c r="F163" s="43" t="s">
        <v>602</v>
      </c>
      <c r="G163" s="43" t="s">
        <v>383</v>
      </c>
      <c r="H163" s="43">
        <v>60</v>
      </c>
      <c r="I163" s="43">
        <v>-22.2744</v>
      </c>
      <c r="J163" s="28">
        <v>-1.98E-7</v>
      </c>
      <c r="K163" s="43" t="s">
        <v>911</v>
      </c>
      <c r="L163" s="43" t="s">
        <v>65</v>
      </c>
      <c r="N163" s="43" t="s">
        <v>229</v>
      </c>
      <c r="O163" s="43">
        <v>108</v>
      </c>
      <c r="P163" s="43" t="s">
        <v>596</v>
      </c>
      <c r="Q163" s="43" t="s">
        <v>378</v>
      </c>
      <c r="R163" s="43" t="s">
        <v>602</v>
      </c>
      <c r="S163" s="43" t="s">
        <v>383</v>
      </c>
      <c r="T163" s="43">
        <v>10</v>
      </c>
      <c r="U163" s="43">
        <v>-22.412800000000001</v>
      </c>
      <c r="V163" s="28">
        <v>-1.9920000000000001E-7</v>
      </c>
      <c r="W163" s="43" t="s">
        <v>911</v>
      </c>
      <c r="X163" s="43" t="s">
        <v>65</v>
      </c>
    </row>
    <row r="164" spans="2:24" x14ac:dyDescent="0.2">
      <c r="B164" s="43" t="s">
        <v>229</v>
      </c>
      <c r="C164" s="43">
        <v>109</v>
      </c>
      <c r="D164" s="43" t="s">
        <v>603</v>
      </c>
      <c r="E164" s="43" t="s">
        <v>107</v>
      </c>
      <c r="F164" s="43" t="s">
        <v>604</v>
      </c>
      <c r="G164" s="43" t="s">
        <v>381</v>
      </c>
      <c r="H164" s="43">
        <v>60</v>
      </c>
      <c r="I164" s="43">
        <v>-23.819099999999999</v>
      </c>
      <c r="J164" s="28">
        <v>-2.4419999999999998E-7</v>
      </c>
      <c r="K164" s="43" t="s">
        <v>911</v>
      </c>
      <c r="L164" s="43" t="s">
        <v>65</v>
      </c>
      <c r="N164" s="43" t="s">
        <v>229</v>
      </c>
      <c r="O164" s="43">
        <v>109</v>
      </c>
      <c r="P164" s="43" t="s">
        <v>603</v>
      </c>
      <c r="Q164" s="43" t="s">
        <v>378</v>
      </c>
      <c r="R164" s="43" t="s">
        <v>604</v>
      </c>
      <c r="S164" s="43" t="s">
        <v>381</v>
      </c>
      <c r="T164" s="43">
        <v>10</v>
      </c>
      <c r="U164" s="43">
        <v>-23.8203</v>
      </c>
      <c r="V164" s="28">
        <v>-2.4419999999999998E-7</v>
      </c>
      <c r="W164" s="43" t="s">
        <v>911</v>
      </c>
      <c r="X164" s="43" t="s">
        <v>65</v>
      </c>
    </row>
    <row r="165" spans="2:24" x14ac:dyDescent="0.2">
      <c r="B165" s="43" t="s">
        <v>229</v>
      </c>
      <c r="C165" s="43">
        <v>109</v>
      </c>
      <c r="D165" s="43" t="s">
        <v>603</v>
      </c>
      <c r="E165" s="43" t="s">
        <v>107</v>
      </c>
      <c r="F165" s="43" t="s">
        <v>605</v>
      </c>
      <c r="G165" s="43" t="s">
        <v>383</v>
      </c>
      <c r="H165" s="43">
        <v>60</v>
      </c>
      <c r="I165" s="43">
        <v>-15.1333</v>
      </c>
      <c r="J165" s="28">
        <v>-1.5510000000000001E-7</v>
      </c>
      <c r="K165" s="43" t="s">
        <v>911</v>
      </c>
      <c r="L165" s="43" t="s">
        <v>65</v>
      </c>
      <c r="N165" s="43" t="s">
        <v>229</v>
      </c>
      <c r="O165" s="43">
        <v>109</v>
      </c>
      <c r="P165" s="43" t="s">
        <v>603</v>
      </c>
      <c r="Q165" s="43" t="s">
        <v>378</v>
      </c>
      <c r="R165" s="43" t="s">
        <v>605</v>
      </c>
      <c r="S165" s="43" t="s">
        <v>383</v>
      </c>
      <c r="T165" s="43">
        <v>10</v>
      </c>
      <c r="U165" s="43">
        <v>-15.1473</v>
      </c>
      <c r="V165" s="28">
        <v>-1.5529999999999999E-7</v>
      </c>
      <c r="W165" s="43" t="s">
        <v>911</v>
      </c>
      <c r="X165" s="43" t="s">
        <v>65</v>
      </c>
    </row>
    <row r="166" spans="2:24" x14ac:dyDescent="0.2">
      <c r="B166" s="43" t="s">
        <v>229</v>
      </c>
      <c r="C166" s="43">
        <v>87</v>
      </c>
      <c r="D166" s="43" t="s">
        <v>606</v>
      </c>
      <c r="E166" s="43" t="s">
        <v>107</v>
      </c>
      <c r="F166" s="43" t="s">
        <v>607</v>
      </c>
      <c r="G166" s="43" t="s">
        <v>381</v>
      </c>
      <c r="H166" s="43">
        <v>60</v>
      </c>
      <c r="I166" s="43">
        <v>36.687199999999997</v>
      </c>
      <c r="J166" s="28">
        <v>3.4709999999999998E-7</v>
      </c>
      <c r="K166" s="43" t="s">
        <v>911</v>
      </c>
      <c r="L166" s="43" t="s">
        <v>65</v>
      </c>
      <c r="N166" s="43" t="s">
        <v>229</v>
      </c>
      <c r="O166" s="43">
        <v>87</v>
      </c>
      <c r="P166" s="43" t="s">
        <v>606</v>
      </c>
      <c r="Q166" s="43" t="s">
        <v>378</v>
      </c>
      <c r="R166" s="43" t="s">
        <v>607</v>
      </c>
      <c r="S166" s="43" t="s">
        <v>381</v>
      </c>
      <c r="T166" s="43">
        <v>10</v>
      </c>
      <c r="U166" s="43">
        <v>36.023099999999999</v>
      </c>
      <c r="V166" s="28">
        <v>3.4089999999999999E-7</v>
      </c>
      <c r="W166" s="43" t="s">
        <v>911</v>
      </c>
      <c r="X166" s="43" t="s">
        <v>65</v>
      </c>
    </row>
    <row r="167" spans="2:24" x14ac:dyDescent="0.2">
      <c r="B167" s="43" t="s">
        <v>229</v>
      </c>
      <c r="C167" s="43">
        <v>87</v>
      </c>
      <c r="D167" s="43" t="s">
        <v>606</v>
      </c>
      <c r="E167" s="43" t="s">
        <v>107</v>
      </c>
      <c r="F167" s="43" t="s">
        <v>608</v>
      </c>
      <c r="G167" s="43" t="s">
        <v>383</v>
      </c>
      <c r="H167" s="43">
        <v>60</v>
      </c>
      <c r="I167" s="43">
        <v>-128.7482</v>
      </c>
      <c r="J167" s="28">
        <v>-9.9999999999999995E-7</v>
      </c>
      <c r="K167" s="43" t="s">
        <v>911</v>
      </c>
      <c r="L167" s="43" t="s">
        <v>65</v>
      </c>
      <c r="N167" s="43" t="s">
        <v>229</v>
      </c>
      <c r="O167" s="43">
        <v>87</v>
      </c>
      <c r="P167" s="43" t="s">
        <v>606</v>
      </c>
      <c r="Q167" s="43" t="s">
        <v>378</v>
      </c>
      <c r="R167" s="43" t="s">
        <v>608</v>
      </c>
      <c r="S167" s="43" t="s">
        <v>383</v>
      </c>
      <c r="T167" s="43">
        <v>10</v>
      </c>
      <c r="U167" s="43">
        <v>-128.0624</v>
      </c>
      <c r="V167" s="28">
        <v>-9.9999999999999995E-7</v>
      </c>
      <c r="W167" s="43" t="s">
        <v>911</v>
      </c>
      <c r="X167" s="43" t="s">
        <v>65</v>
      </c>
    </row>
    <row r="168" spans="2:24" x14ac:dyDescent="0.2">
      <c r="B168" s="43" t="s">
        <v>229</v>
      </c>
      <c r="C168" s="43">
        <v>90</v>
      </c>
      <c r="D168" s="43" t="s">
        <v>609</v>
      </c>
      <c r="E168" s="43" t="s">
        <v>107</v>
      </c>
      <c r="F168" s="43" t="s">
        <v>610</v>
      </c>
      <c r="G168" s="43" t="s">
        <v>381</v>
      </c>
      <c r="H168" s="43">
        <v>60</v>
      </c>
      <c r="I168" s="43">
        <v>53.426699999999997</v>
      </c>
      <c r="J168" s="28">
        <v>3.6030000000000002E-7</v>
      </c>
      <c r="K168" s="43" t="s">
        <v>911</v>
      </c>
      <c r="L168" s="43" t="s">
        <v>65</v>
      </c>
      <c r="N168" s="43" t="s">
        <v>229</v>
      </c>
      <c r="O168" s="43">
        <v>90</v>
      </c>
      <c r="P168" s="43" t="s">
        <v>609</v>
      </c>
      <c r="Q168" s="43" t="s">
        <v>378</v>
      </c>
      <c r="R168" s="43" t="s">
        <v>610</v>
      </c>
      <c r="S168" s="43" t="s">
        <v>381</v>
      </c>
      <c r="T168" s="43">
        <v>10</v>
      </c>
      <c r="U168" s="43">
        <v>52.559100000000001</v>
      </c>
      <c r="V168" s="28">
        <v>3.544E-7</v>
      </c>
      <c r="W168" s="43" t="s">
        <v>911</v>
      </c>
      <c r="X168" s="43" t="s">
        <v>65</v>
      </c>
    </row>
    <row r="169" spans="2:24" x14ac:dyDescent="0.2">
      <c r="B169" s="43" t="s">
        <v>229</v>
      </c>
      <c r="C169" s="43">
        <v>90</v>
      </c>
      <c r="D169" s="43" t="s">
        <v>609</v>
      </c>
      <c r="E169" s="43" t="s">
        <v>107</v>
      </c>
      <c r="F169" s="43" t="s">
        <v>611</v>
      </c>
      <c r="G169" s="43" t="s">
        <v>383</v>
      </c>
      <c r="H169" s="43">
        <v>60</v>
      </c>
      <c r="I169" s="43">
        <v>-180.56659999999999</v>
      </c>
      <c r="J169" s="28">
        <v>-9.9999999999999995E-7</v>
      </c>
      <c r="K169" s="43" t="s">
        <v>911</v>
      </c>
      <c r="L169" s="43" t="s">
        <v>65</v>
      </c>
      <c r="N169" s="43" t="s">
        <v>229</v>
      </c>
      <c r="O169" s="43">
        <v>90</v>
      </c>
      <c r="P169" s="43" t="s">
        <v>609</v>
      </c>
      <c r="Q169" s="43" t="s">
        <v>378</v>
      </c>
      <c r="R169" s="43" t="s">
        <v>611</v>
      </c>
      <c r="S169" s="43" t="s">
        <v>383</v>
      </c>
      <c r="T169" s="43">
        <v>10</v>
      </c>
      <c r="U169" s="43">
        <v>-179.82390000000001</v>
      </c>
      <c r="V169" s="28">
        <v>-9.9999999999999995E-7</v>
      </c>
      <c r="W169" s="43" t="s">
        <v>911</v>
      </c>
      <c r="X169" s="43" t="s">
        <v>65</v>
      </c>
    </row>
    <row r="170" spans="2:24" x14ac:dyDescent="0.2">
      <c r="B170" s="43" t="s">
        <v>229</v>
      </c>
      <c r="C170" s="43">
        <v>93</v>
      </c>
      <c r="D170" s="43" t="s">
        <v>612</v>
      </c>
      <c r="E170" s="43" t="s">
        <v>107</v>
      </c>
      <c r="F170" s="43" t="s">
        <v>613</v>
      </c>
      <c r="G170" s="43" t="s">
        <v>381</v>
      </c>
      <c r="H170" s="43">
        <v>60</v>
      </c>
      <c r="I170" s="43">
        <v>48.650100000000002</v>
      </c>
      <c r="J170" s="28">
        <v>3.439E-7</v>
      </c>
      <c r="K170" s="43" t="s">
        <v>911</v>
      </c>
      <c r="L170" s="43" t="s">
        <v>65</v>
      </c>
      <c r="N170" s="43" t="s">
        <v>229</v>
      </c>
      <c r="O170" s="43">
        <v>93</v>
      </c>
      <c r="P170" s="43" t="s">
        <v>612</v>
      </c>
      <c r="Q170" s="43" t="s">
        <v>378</v>
      </c>
      <c r="R170" s="43" t="s">
        <v>613</v>
      </c>
      <c r="S170" s="43" t="s">
        <v>381</v>
      </c>
      <c r="T170" s="43">
        <v>10</v>
      </c>
      <c r="U170" s="43">
        <v>47.9452</v>
      </c>
      <c r="V170" s="28">
        <v>3.389E-7</v>
      </c>
      <c r="W170" s="43" t="s">
        <v>911</v>
      </c>
      <c r="X170" s="43" t="s">
        <v>65</v>
      </c>
    </row>
    <row r="171" spans="2:24" x14ac:dyDescent="0.2">
      <c r="B171" s="43" t="s">
        <v>229</v>
      </c>
      <c r="C171" s="43">
        <v>93</v>
      </c>
      <c r="D171" s="43" t="s">
        <v>612</v>
      </c>
      <c r="E171" s="43" t="s">
        <v>107</v>
      </c>
      <c r="F171" s="43" t="s">
        <v>614</v>
      </c>
      <c r="G171" s="43" t="s">
        <v>383</v>
      </c>
      <c r="H171" s="43">
        <v>60</v>
      </c>
      <c r="I171" s="43">
        <v>-167.91210000000001</v>
      </c>
      <c r="J171" s="28">
        <v>-9.9999999999999995E-7</v>
      </c>
      <c r="K171" s="43" t="s">
        <v>911</v>
      </c>
      <c r="L171" s="43" t="s">
        <v>65</v>
      </c>
      <c r="N171" s="43" t="s">
        <v>229</v>
      </c>
      <c r="O171" s="43">
        <v>93</v>
      </c>
      <c r="P171" s="43" t="s">
        <v>612</v>
      </c>
      <c r="Q171" s="43" t="s">
        <v>378</v>
      </c>
      <c r="R171" s="43" t="s">
        <v>614</v>
      </c>
      <c r="S171" s="43" t="s">
        <v>383</v>
      </c>
      <c r="T171" s="43">
        <v>10</v>
      </c>
      <c r="U171" s="43">
        <v>-167.21709999999999</v>
      </c>
      <c r="V171" s="28">
        <v>-9.9999999999999995E-7</v>
      </c>
      <c r="W171" s="43" t="s">
        <v>911</v>
      </c>
      <c r="X171" s="43" t="s">
        <v>65</v>
      </c>
    </row>
    <row r="172" spans="2:24" x14ac:dyDescent="0.2">
      <c r="B172" s="43" t="s">
        <v>229</v>
      </c>
      <c r="C172" s="43">
        <v>96</v>
      </c>
      <c r="D172" s="43" t="s">
        <v>615</v>
      </c>
      <c r="E172" s="43" t="s">
        <v>107</v>
      </c>
      <c r="F172" s="43" t="s">
        <v>616</v>
      </c>
      <c r="G172" s="43" t="s">
        <v>381</v>
      </c>
      <c r="H172" s="43">
        <v>60</v>
      </c>
      <c r="I172" s="43">
        <v>48.549599999999998</v>
      </c>
      <c r="J172" s="28">
        <v>3.432E-7</v>
      </c>
      <c r="K172" s="43" t="s">
        <v>911</v>
      </c>
      <c r="L172" s="43" t="s">
        <v>65</v>
      </c>
      <c r="N172" s="43" t="s">
        <v>229</v>
      </c>
      <c r="O172" s="43">
        <v>96</v>
      </c>
      <c r="P172" s="43" t="s">
        <v>615</v>
      </c>
      <c r="Q172" s="43" t="s">
        <v>378</v>
      </c>
      <c r="R172" s="43" t="s">
        <v>616</v>
      </c>
      <c r="S172" s="43" t="s">
        <v>381</v>
      </c>
      <c r="T172" s="43">
        <v>10</v>
      </c>
      <c r="U172" s="43">
        <v>47.947000000000003</v>
      </c>
      <c r="V172" s="28">
        <v>3.389E-7</v>
      </c>
      <c r="W172" s="43" t="s">
        <v>911</v>
      </c>
      <c r="X172" s="43" t="s">
        <v>65</v>
      </c>
    </row>
    <row r="173" spans="2:24" x14ac:dyDescent="0.2">
      <c r="B173" s="43" t="s">
        <v>229</v>
      </c>
      <c r="C173" s="43">
        <v>96</v>
      </c>
      <c r="D173" s="43" t="s">
        <v>615</v>
      </c>
      <c r="E173" s="43" t="s">
        <v>107</v>
      </c>
      <c r="F173" s="43" t="s">
        <v>617</v>
      </c>
      <c r="G173" s="43" t="s">
        <v>383</v>
      </c>
      <c r="H173" s="43">
        <v>60</v>
      </c>
      <c r="I173" s="43">
        <v>-167.8176</v>
      </c>
      <c r="J173" s="28">
        <v>-9.9999999999999995E-7</v>
      </c>
      <c r="K173" s="43" t="s">
        <v>911</v>
      </c>
      <c r="L173" s="43" t="s">
        <v>65</v>
      </c>
      <c r="N173" s="43" t="s">
        <v>229</v>
      </c>
      <c r="O173" s="43">
        <v>96</v>
      </c>
      <c r="P173" s="43" t="s">
        <v>615</v>
      </c>
      <c r="Q173" s="43" t="s">
        <v>378</v>
      </c>
      <c r="R173" s="43" t="s">
        <v>617</v>
      </c>
      <c r="S173" s="43" t="s">
        <v>383</v>
      </c>
      <c r="T173" s="43">
        <v>10</v>
      </c>
      <c r="U173" s="43">
        <v>-167.22749999999999</v>
      </c>
      <c r="V173" s="28">
        <v>-9.9999999999999995E-7</v>
      </c>
      <c r="W173" s="43" t="s">
        <v>911</v>
      </c>
      <c r="X173" s="43" t="s">
        <v>65</v>
      </c>
    </row>
    <row r="174" spans="2:24" x14ac:dyDescent="0.2">
      <c r="B174" s="43" t="s">
        <v>229</v>
      </c>
      <c r="C174" s="43">
        <v>99</v>
      </c>
      <c r="D174" s="43" t="s">
        <v>618</v>
      </c>
      <c r="E174" s="43" t="s">
        <v>107</v>
      </c>
      <c r="F174" s="43" t="s">
        <v>619</v>
      </c>
      <c r="G174" s="43" t="s">
        <v>381</v>
      </c>
      <c r="H174" s="43">
        <v>60</v>
      </c>
      <c r="I174" s="43">
        <v>53.1524</v>
      </c>
      <c r="J174" s="28">
        <v>3.5839999999999998E-7</v>
      </c>
      <c r="K174" s="43" t="s">
        <v>911</v>
      </c>
      <c r="L174" s="43" t="s">
        <v>65</v>
      </c>
      <c r="N174" s="43" t="s">
        <v>229</v>
      </c>
      <c r="O174" s="43">
        <v>99</v>
      </c>
      <c r="P174" s="43" t="s">
        <v>618</v>
      </c>
      <c r="Q174" s="43" t="s">
        <v>378</v>
      </c>
      <c r="R174" s="43" t="s">
        <v>619</v>
      </c>
      <c r="S174" s="43" t="s">
        <v>381</v>
      </c>
      <c r="T174" s="43">
        <v>10</v>
      </c>
      <c r="U174" s="43">
        <v>52.554699999999997</v>
      </c>
      <c r="V174" s="28">
        <v>3.544E-7</v>
      </c>
      <c r="W174" s="43" t="s">
        <v>911</v>
      </c>
      <c r="X174" s="43" t="s">
        <v>65</v>
      </c>
    </row>
    <row r="175" spans="2:24" x14ac:dyDescent="0.2">
      <c r="B175" s="43" t="s">
        <v>229</v>
      </c>
      <c r="C175" s="43">
        <v>99</v>
      </c>
      <c r="D175" s="43" t="s">
        <v>618</v>
      </c>
      <c r="E175" s="43" t="s">
        <v>107</v>
      </c>
      <c r="F175" s="43" t="s">
        <v>620</v>
      </c>
      <c r="G175" s="43" t="s">
        <v>383</v>
      </c>
      <c r="H175" s="43">
        <v>60</v>
      </c>
      <c r="I175" s="43">
        <v>-180.3407</v>
      </c>
      <c r="J175" s="28">
        <v>-9.9999999999999995E-7</v>
      </c>
      <c r="K175" s="43" t="s">
        <v>911</v>
      </c>
      <c r="L175" s="43" t="s">
        <v>65</v>
      </c>
      <c r="N175" s="43" t="s">
        <v>229</v>
      </c>
      <c r="O175" s="43">
        <v>99</v>
      </c>
      <c r="P175" s="43" t="s">
        <v>618</v>
      </c>
      <c r="Q175" s="43" t="s">
        <v>378</v>
      </c>
      <c r="R175" s="43" t="s">
        <v>620</v>
      </c>
      <c r="S175" s="43" t="s">
        <v>383</v>
      </c>
      <c r="T175" s="43">
        <v>10</v>
      </c>
      <c r="U175" s="43">
        <v>-179.8228</v>
      </c>
      <c r="V175" s="28">
        <v>-9.9999999999999995E-7</v>
      </c>
      <c r="W175" s="43" t="s">
        <v>911</v>
      </c>
      <c r="X175" s="43" t="s">
        <v>65</v>
      </c>
    </row>
    <row r="176" spans="2:24" x14ac:dyDescent="0.2">
      <c r="B176" s="43" t="s">
        <v>229</v>
      </c>
      <c r="C176" s="43">
        <v>102</v>
      </c>
      <c r="D176" s="43" t="s">
        <v>621</v>
      </c>
      <c r="E176" s="43" t="s">
        <v>107</v>
      </c>
      <c r="F176" s="43" t="s">
        <v>622</v>
      </c>
      <c r="G176" s="43" t="s">
        <v>381</v>
      </c>
      <c r="H176" s="43">
        <v>60</v>
      </c>
      <c r="I176" s="43">
        <v>36.250399999999999</v>
      </c>
      <c r="J176" s="28">
        <v>3.4299999999999999E-7</v>
      </c>
      <c r="K176" s="43" t="s">
        <v>911</v>
      </c>
      <c r="L176" s="43" t="s">
        <v>65</v>
      </c>
      <c r="N176" s="43" t="s">
        <v>229</v>
      </c>
      <c r="O176" s="43">
        <v>102</v>
      </c>
      <c r="P176" s="43" t="s">
        <v>621</v>
      </c>
      <c r="Q176" s="43" t="s">
        <v>378</v>
      </c>
      <c r="R176" s="43" t="s">
        <v>622</v>
      </c>
      <c r="S176" s="43" t="s">
        <v>381</v>
      </c>
      <c r="T176" s="43">
        <v>10</v>
      </c>
      <c r="U176" s="43">
        <v>35.944600000000001</v>
      </c>
      <c r="V176" s="28">
        <v>3.4009999999999998E-7</v>
      </c>
      <c r="W176" s="43" t="s">
        <v>911</v>
      </c>
      <c r="X176" s="43" t="s">
        <v>65</v>
      </c>
    </row>
    <row r="177" spans="2:24" x14ac:dyDescent="0.2">
      <c r="B177" s="43" t="s">
        <v>229</v>
      </c>
      <c r="C177" s="43">
        <v>102</v>
      </c>
      <c r="D177" s="43" t="s">
        <v>621</v>
      </c>
      <c r="E177" s="43" t="s">
        <v>107</v>
      </c>
      <c r="F177" s="43" t="s">
        <v>623</v>
      </c>
      <c r="G177" s="43" t="s">
        <v>383</v>
      </c>
      <c r="H177" s="43">
        <v>60</v>
      </c>
      <c r="I177" s="43">
        <v>-128.36179999999999</v>
      </c>
      <c r="J177" s="28">
        <v>-9.9999999999999995E-7</v>
      </c>
      <c r="K177" s="43" t="s">
        <v>911</v>
      </c>
      <c r="L177" s="43" t="s">
        <v>65</v>
      </c>
      <c r="N177" s="43" t="s">
        <v>229</v>
      </c>
      <c r="O177" s="43">
        <v>102</v>
      </c>
      <c r="P177" s="43" t="s">
        <v>621</v>
      </c>
      <c r="Q177" s="43" t="s">
        <v>378</v>
      </c>
      <c r="R177" s="43" t="s">
        <v>623</v>
      </c>
      <c r="S177" s="43" t="s">
        <v>383</v>
      </c>
      <c r="T177" s="43">
        <v>10</v>
      </c>
      <c r="U177" s="43">
        <v>-128.05250000000001</v>
      </c>
      <c r="V177" s="28">
        <v>-9.9999999999999995E-7</v>
      </c>
      <c r="W177" s="43" t="s">
        <v>911</v>
      </c>
      <c r="X177" s="43" t="s">
        <v>65</v>
      </c>
    </row>
    <row r="178" spans="2:24" x14ac:dyDescent="0.2">
      <c r="B178" s="43" t="s">
        <v>229</v>
      </c>
      <c r="C178" s="43">
        <v>110</v>
      </c>
      <c r="D178" s="43" t="s">
        <v>624</v>
      </c>
      <c r="E178" s="43" t="s">
        <v>107</v>
      </c>
      <c r="F178" s="43" t="s">
        <v>625</v>
      </c>
      <c r="G178" s="43" t="s">
        <v>381</v>
      </c>
      <c r="H178" s="43">
        <v>60</v>
      </c>
      <c r="I178" s="43">
        <v>-28.567299999999999</v>
      </c>
      <c r="J178" s="28">
        <v>-2.1330000000000001E-7</v>
      </c>
      <c r="K178" s="43" t="s">
        <v>911</v>
      </c>
      <c r="L178" s="43" t="s">
        <v>65</v>
      </c>
      <c r="N178" s="43" t="s">
        <v>229</v>
      </c>
      <c r="O178" s="43">
        <v>110</v>
      </c>
      <c r="P178" s="43" t="s">
        <v>624</v>
      </c>
      <c r="Q178" s="43" t="s">
        <v>378</v>
      </c>
      <c r="R178" s="43" t="s">
        <v>625</v>
      </c>
      <c r="S178" s="43" t="s">
        <v>381</v>
      </c>
      <c r="T178" s="43">
        <v>10</v>
      </c>
      <c r="U178" s="43">
        <v>-28.646999999999998</v>
      </c>
      <c r="V178" s="28">
        <v>-2.139E-7</v>
      </c>
      <c r="W178" s="43" t="s">
        <v>911</v>
      </c>
      <c r="X178" s="43" t="s">
        <v>65</v>
      </c>
    </row>
    <row r="179" spans="2:24" x14ac:dyDescent="0.2">
      <c r="B179" s="43" t="s">
        <v>229</v>
      </c>
      <c r="C179" s="43">
        <v>110</v>
      </c>
      <c r="D179" s="43" t="s">
        <v>624</v>
      </c>
      <c r="E179" s="43" t="s">
        <v>107</v>
      </c>
      <c r="F179" s="43" t="s">
        <v>626</v>
      </c>
      <c r="G179" s="43" t="s">
        <v>383</v>
      </c>
      <c r="H179" s="43">
        <v>60</v>
      </c>
      <c r="I179" s="43">
        <v>-16.613700000000001</v>
      </c>
      <c r="J179" s="28">
        <v>-1.24E-7</v>
      </c>
      <c r="K179" s="43" t="s">
        <v>911</v>
      </c>
      <c r="L179" s="43" t="s">
        <v>65</v>
      </c>
      <c r="N179" s="43" t="s">
        <v>229</v>
      </c>
      <c r="O179" s="43">
        <v>110</v>
      </c>
      <c r="P179" s="43" t="s">
        <v>624</v>
      </c>
      <c r="Q179" s="43" t="s">
        <v>378</v>
      </c>
      <c r="R179" s="43" t="s">
        <v>626</v>
      </c>
      <c r="S179" s="43" t="s">
        <v>383</v>
      </c>
      <c r="T179" s="43">
        <v>10</v>
      </c>
      <c r="U179" s="43">
        <v>-16.533200000000001</v>
      </c>
      <c r="V179" s="28">
        <v>-1.2340000000000001E-7</v>
      </c>
      <c r="W179" s="43" t="s">
        <v>911</v>
      </c>
      <c r="X179" s="43" t="s">
        <v>65</v>
      </c>
    </row>
    <row r="180" spans="2:24" x14ac:dyDescent="0.2">
      <c r="B180" s="43" t="s">
        <v>229</v>
      </c>
      <c r="C180" s="43">
        <v>111</v>
      </c>
      <c r="D180" s="43" t="s">
        <v>627</v>
      </c>
      <c r="E180" s="43" t="s">
        <v>107</v>
      </c>
      <c r="F180" s="43" t="s">
        <v>628</v>
      </c>
      <c r="G180" s="43" t="s">
        <v>381</v>
      </c>
      <c r="H180" s="43">
        <v>60</v>
      </c>
      <c r="I180" s="43">
        <v>-17.133400000000002</v>
      </c>
      <c r="J180" s="28">
        <v>-1.279E-7</v>
      </c>
      <c r="K180" s="43" t="s">
        <v>911</v>
      </c>
      <c r="L180" s="43" t="s">
        <v>65</v>
      </c>
      <c r="N180" s="43" t="s">
        <v>229</v>
      </c>
      <c r="O180" s="43">
        <v>111</v>
      </c>
      <c r="P180" s="43" t="s">
        <v>627</v>
      </c>
      <c r="Q180" s="43" t="s">
        <v>378</v>
      </c>
      <c r="R180" s="43" t="s">
        <v>628</v>
      </c>
      <c r="S180" s="43" t="s">
        <v>381</v>
      </c>
      <c r="T180" s="43">
        <v>10</v>
      </c>
      <c r="U180" s="43">
        <v>-17.095600000000001</v>
      </c>
      <c r="V180" s="28">
        <v>-1.276E-7</v>
      </c>
      <c r="W180" s="43" t="s">
        <v>911</v>
      </c>
      <c r="X180" s="43" t="s">
        <v>65</v>
      </c>
    </row>
    <row r="181" spans="2:24" x14ac:dyDescent="0.2">
      <c r="B181" s="43" t="s">
        <v>229</v>
      </c>
      <c r="C181" s="43">
        <v>111</v>
      </c>
      <c r="D181" s="43" t="s">
        <v>627</v>
      </c>
      <c r="E181" s="43" t="s">
        <v>107</v>
      </c>
      <c r="F181" s="43" t="s">
        <v>629</v>
      </c>
      <c r="G181" s="43" t="s">
        <v>383</v>
      </c>
      <c r="H181" s="43">
        <v>60</v>
      </c>
      <c r="I181" s="43">
        <v>-29.422999999999998</v>
      </c>
      <c r="J181" s="28">
        <v>-2.1969999999999999E-7</v>
      </c>
      <c r="K181" s="43" t="s">
        <v>911</v>
      </c>
      <c r="L181" s="43" t="s">
        <v>65</v>
      </c>
      <c r="N181" s="43" t="s">
        <v>229</v>
      </c>
      <c r="O181" s="43">
        <v>111</v>
      </c>
      <c r="P181" s="43" t="s">
        <v>627</v>
      </c>
      <c r="Q181" s="43" t="s">
        <v>378</v>
      </c>
      <c r="R181" s="43" t="s">
        <v>629</v>
      </c>
      <c r="S181" s="43" t="s">
        <v>383</v>
      </c>
      <c r="T181" s="43">
        <v>10</v>
      </c>
      <c r="U181" s="43">
        <v>-29.4636</v>
      </c>
      <c r="V181" s="28">
        <v>-2.2000000000000001E-7</v>
      </c>
      <c r="W181" s="43" t="s">
        <v>911</v>
      </c>
      <c r="X181" s="43" t="s">
        <v>65</v>
      </c>
    </row>
    <row r="182" spans="2:24" x14ac:dyDescent="0.2">
      <c r="B182" s="43" t="s">
        <v>229</v>
      </c>
      <c r="C182" s="43">
        <v>112</v>
      </c>
      <c r="D182" s="43" t="s">
        <v>627</v>
      </c>
      <c r="E182" s="43" t="s">
        <v>107</v>
      </c>
      <c r="F182" s="43" t="s">
        <v>630</v>
      </c>
      <c r="G182" s="43" t="s">
        <v>381</v>
      </c>
      <c r="H182" s="43">
        <v>60</v>
      </c>
      <c r="I182" s="43">
        <v>-28.524799999999999</v>
      </c>
      <c r="J182" s="28">
        <v>-2.252E-7</v>
      </c>
      <c r="K182" s="43" t="s">
        <v>911</v>
      </c>
      <c r="L182" s="43" t="s">
        <v>65</v>
      </c>
      <c r="N182" s="43" t="s">
        <v>229</v>
      </c>
      <c r="O182" s="43">
        <v>112</v>
      </c>
      <c r="P182" s="43" t="s">
        <v>627</v>
      </c>
      <c r="Q182" s="43" t="s">
        <v>378</v>
      </c>
      <c r="R182" s="43" t="s">
        <v>630</v>
      </c>
      <c r="S182" s="43" t="s">
        <v>381</v>
      </c>
      <c r="T182" s="43">
        <v>10</v>
      </c>
      <c r="U182" s="43">
        <v>-28.561199999999999</v>
      </c>
      <c r="V182" s="28">
        <v>-2.2539999999999999E-7</v>
      </c>
      <c r="W182" s="43" t="s">
        <v>911</v>
      </c>
      <c r="X182" s="43" t="s">
        <v>65</v>
      </c>
    </row>
    <row r="183" spans="2:24" x14ac:dyDescent="0.2">
      <c r="B183" s="43" t="s">
        <v>229</v>
      </c>
      <c r="C183" s="43">
        <v>112</v>
      </c>
      <c r="D183" s="43" t="s">
        <v>627</v>
      </c>
      <c r="E183" s="43" t="s">
        <v>107</v>
      </c>
      <c r="F183" s="43" t="s">
        <v>631</v>
      </c>
      <c r="G183" s="43" t="s">
        <v>383</v>
      </c>
      <c r="H183" s="43">
        <v>60</v>
      </c>
      <c r="I183" s="43">
        <v>-28.449300000000001</v>
      </c>
      <c r="J183" s="28">
        <v>-2.2460000000000001E-7</v>
      </c>
      <c r="K183" s="43" t="s">
        <v>911</v>
      </c>
      <c r="L183" s="43" t="s">
        <v>65</v>
      </c>
      <c r="N183" s="43" t="s">
        <v>229</v>
      </c>
      <c r="O183" s="43">
        <v>112</v>
      </c>
      <c r="P183" s="43" t="s">
        <v>627</v>
      </c>
      <c r="Q183" s="43" t="s">
        <v>378</v>
      </c>
      <c r="R183" s="43" t="s">
        <v>631</v>
      </c>
      <c r="S183" s="43" t="s">
        <v>383</v>
      </c>
      <c r="T183" s="43">
        <v>10</v>
      </c>
      <c r="U183" s="43">
        <v>-28.423200000000001</v>
      </c>
      <c r="V183" s="28">
        <v>-2.244E-7</v>
      </c>
      <c r="W183" s="43" t="s">
        <v>911</v>
      </c>
      <c r="X183" s="43" t="s">
        <v>65</v>
      </c>
    </row>
    <row r="184" spans="2:24" x14ac:dyDescent="0.2">
      <c r="B184" s="43" t="s">
        <v>229</v>
      </c>
      <c r="C184" s="43">
        <v>113</v>
      </c>
      <c r="D184" s="43" t="s">
        <v>627</v>
      </c>
      <c r="E184" s="43" t="s">
        <v>107</v>
      </c>
      <c r="F184" s="43" t="s">
        <v>632</v>
      </c>
      <c r="G184" s="43" t="s">
        <v>381</v>
      </c>
      <c r="H184" s="43">
        <v>60</v>
      </c>
      <c r="I184" s="43">
        <v>-29.500900000000001</v>
      </c>
      <c r="J184" s="28">
        <v>-2.2030000000000001E-7</v>
      </c>
      <c r="K184" s="43" t="s">
        <v>911</v>
      </c>
      <c r="L184" s="43" t="s">
        <v>65</v>
      </c>
      <c r="N184" s="43" t="s">
        <v>229</v>
      </c>
      <c r="O184" s="43">
        <v>113</v>
      </c>
      <c r="P184" s="43" t="s">
        <v>627</v>
      </c>
      <c r="Q184" s="43" t="s">
        <v>378</v>
      </c>
      <c r="R184" s="43" t="s">
        <v>632</v>
      </c>
      <c r="S184" s="43" t="s">
        <v>381</v>
      </c>
      <c r="T184" s="43">
        <v>10</v>
      </c>
      <c r="U184" s="43">
        <v>-29.625399999999999</v>
      </c>
      <c r="V184" s="28">
        <v>-2.212E-7</v>
      </c>
      <c r="W184" s="43" t="s">
        <v>911</v>
      </c>
      <c r="X184" s="43" t="s">
        <v>65</v>
      </c>
    </row>
    <row r="185" spans="2:24" x14ac:dyDescent="0.2">
      <c r="B185" s="43" t="s">
        <v>229</v>
      </c>
      <c r="C185" s="43">
        <v>113</v>
      </c>
      <c r="D185" s="43" t="s">
        <v>627</v>
      </c>
      <c r="E185" s="43" t="s">
        <v>107</v>
      </c>
      <c r="F185" s="43" t="s">
        <v>633</v>
      </c>
      <c r="G185" s="43" t="s">
        <v>383</v>
      </c>
      <c r="H185" s="43">
        <v>60</v>
      </c>
      <c r="I185" s="43">
        <v>-17.05</v>
      </c>
      <c r="J185" s="28">
        <v>-1.2730000000000001E-7</v>
      </c>
      <c r="K185" s="43" t="s">
        <v>911</v>
      </c>
      <c r="L185" s="43" t="s">
        <v>65</v>
      </c>
      <c r="N185" s="43" t="s">
        <v>229</v>
      </c>
      <c r="O185" s="43">
        <v>113</v>
      </c>
      <c r="P185" s="43" t="s">
        <v>627</v>
      </c>
      <c r="Q185" s="43" t="s">
        <v>378</v>
      </c>
      <c r="R185" s="43" t="s">
        <v>633</v>
      </c>
      <c r="S185" s="43" t="s">
        <v>383</v>
      </c>
      <c r="T185" s="43">
        <v>10</v>
      </c>
      <c r="U185" s="43">
        <v>-16.9328</v>
      </c>
      <c r="V185" s="28">
        <v>-1.2639999999999999E-7</v>
      </c>
      <c r="W185" s="43" t="s">
        <v>911</v>
      </c>
      <c r="X185" s="43" t="s">
        <v>65</v>
      </c>
    </row>
    <row r="186" spans="2:24" x14ac:dyDescent="0.2">
      <c r="B186" s="43" t="s">
        <v>229</v>
      </c>
      <c r="C186" s="43">
        <v>114</v>
      </c>
      <c r="D186" s="43" t="s">
        <v>634</v>
      </c>
      <c r="E186" s="43" t="s">
        <v>107</v>
      </c>
      <c r="F186" s="43" t="s">
        <v>635</v>
      </c>
      <c r="G186" s="43" t="s">
        <v>381</v>
      </c>
      <c r="H186" s="43">
        <v>60</v>
      </c>
      <c r="I186" s="43">
        <v>-16.691600000000001</v>
      </c>
      <c r="J186" s="28">
        <v>-1.2459999999999999E-7</v>
      </c>
      <c r="K186" s="43" t="s">
        <v>911</v>
      </c>
      <c r="L186" s="43" t="s">
        <v>65</v>
      </c>
      <c r="N186" s="43" t="s">
        <v>229</v>
      </c>
      <c r="O186" s="43">
        <v>114</v>
      </c>
      <c r="P186" s="43" t="s">
        <v>634</v>
      </c>
      <c r="Q186" s="43" t="s">
        <v>378</v>
      </c>
      <c r="R186" s="43" t="s">
        <v>635</v>
      </c>
      <c r="S186" s="43" t="s">
        <v>381</v>
      </c>
      <c r="T186" s="43">
        <v>10</v>
      </c>
      <c r="U186" s="43">
        <v>-16.665299999999998</v>
      </c>
      <c r="V186" s="28">
        <v>-1.244E-7</v>
      </c>
      <c r="W186" s="43" t="s">
        <v>911</v>
      </c>
      <c r="X186" s="43" t="s">
        <v>65</v>
      </c>
    </row>
    <row r="187" spans="2:24" x14ac:dyDescent="0.2">
      <c r="B187" s="43" t="s">
        <v>229</v>
      </c>
      <c r="C187" s="43">
        <v>114</v>
      </c>
      <c r="D187" s="43" t="s">
        <v>634</v>
      </c>
      <c r="E187" s="43" t="s">
        <v>107</v>
      </c>
      <c r="F187" s="43" t="s">
        <v>636</v>
      </c>
      <c r="G187" s="43" t="s">
        <v>383</v>
      </c>
      <c r="H187" s="43">
        <v>60</v>
      </c>
      <c r="I187" s="43">
        <v>-28.526299999999999</v>
      </c>
      <c r="J187" s="28">
        <v>-2.1299999999999999E-7</v>
      </c>
      <c r="K187" s="43" t="s">
        <v>911</v>
      </c>
      <c r="L187" s="43" t="s">
        <v>65</v>
      </c>
      <c r="N187" s="43" t="s">
        <v>229</v>
      </c>
      <c r="O187" s="43">
        <v>114</v>
      </c>
      <c r="P187" s="43" t="s">
        <v>634</v>
      </c>
      <c r="Q187" s="43" t="s">
        <v>378</v>
      </c>
      <c r="R187" s="43" t="s">
        <v>636</v>
      </c>
      <c r="S187" s="43" t="s">
        <v>383</v>
      </c>
      <c r="T187" s="43">
        <v>10</v>
      </c>
      <c r="U187" s="43">
        <v>-28.543099999999999</v>
      </c>
      <c r="V187" s="28">
        <v>-2.131E-7</v>
      </c>
      <c r="W187" s="43" t="s">
        <v>911</v>
      </c>
      <c r="X187" s="43" t="s">
        <v>65</v>
      </c>
    </row>
    <row r="188" spans="2:24" x14ac:dyDescent="0.2">
      <c r="B188" s="43" t="s">
        <v>229</v>
      </c>
      <c r="C188" s="43">
        <v>88</v>
      </c>
      <c r="D188" s="43" t="s">
        <v>637</v>
      </c>
      <c r="E188" s="43" t="s">
        <v>107</v>
      </c>
      <c r="F188" s="43" t="s">
        <v>638</v>
      </c>
      <c r="G188" s="43" t="s">
        <v>381</v>
      </c>
      <c r="H188" s="43">
        <v>60</v>
      </c>
      <c r="I188" s="43">
        <v>46.649500000000003</v>
      </c>
      <c r="J188" s="28">
        <v>3.996E-7</v>
      </c>
      <c r="K188" s="43" t="s">
        <v>911</v>
      </c>
      <c r="L188" s="43" t="s">
        <v>65</v>
      </c>
      <c r="N188" s="43" t="s">
        <v>229</v>
      </c>
      <c r="O188" s="43">
        <v>88</v>
      </c>
      <c r="P188" s="43" t="s">
        <v>637</v>
      </c>
      <c r="Q188" s="43" t="s">
        <v>378</v>
      </c>
      <c r="R188" s="43" t="s">
        <v>638</v>
      </c>
      <c r="S188" s="43" t="s">
        <v>381</v>
      </c>
      <c r="T188" s="43">
        <v>10</v>
      </c>
      <c r="U188" s="43">
        <v>45.853999999999999</v>
      </c>
      <c r="V188" s="28">
        <v>3.9280000000000002E-7</v>
      </c>
      <c r="W188" s="43" t="s">
        <v>911</v>
      </c>
      <c r="X188" s="43" t="s">
        <v>65</v>
      </c>
    </row>
    <row r="189" spans="2:24" x14ac:dyDescent="0.2">
      <c r="B189" s="43" t="s">
        <v>229</v>
      </c>
      <c r="C189" s="43">
        <v>88</v>
      </c>
      <c r="D189" s="43" t="s">
        <v>637</v>
      </c>
      <c r="E189" s="43" t="s">
        <v>107</v>
      </c>
      <c r="F189" s="43" t="s">
        <v>639</v>
      </c>
      <c r="G189" s="43" t="s">
        <v>383</v>
      </c>
      <c r="H189" s="43">
        <v>60</v>
      </c>
      <c r="I189" s="43">
        <v>-133.2962</v>
      </c>
      <c r="J189" s="28">
        <v>-9.9999999999999995E-7</v>
      </c>
      <c r="K189" s="43" t="s">
        <v>911</v>
      </c>
      <c r="L189" s="43" t="s">
        <v>65</v>
      </c>
      <c r="N189" s="43" t="s">
        <v>229</v>
      </c>
      <c r="O189" s="43">
        <v>88</v>
      </c>
      <c r="P189" s="43" t="s">
        <v>637</v>
      </c>
      <c r="Q189" s="43" t="s">
        <v>378</v>
      </c>
      <c r="R189" s="43" t="s">
        <v>639</v>
      </c>
      <c r="S189" s="43" t="s">
        <v>383</v>
      </c>
      <c r="T189" s="43">
        <v>10</v>
      </c>
      <c r="U189" s="43">
        <v>-132.52610000000001</v>
      </c>
      <c r="V189" s="28">
        <v>-9.9999999999999995E-7</v>
      </c>
      <c r="W189" s="43" t="s">
        <v>911</v>
      </c>
      <c r="X189" s="43" t="s">
        <v>65</v>
      </c>
    </row>
    <row r="190" spans="2:24" x14ac:dyDescent="0.2">
      <c r="B190" s="43" t="s">
        <v>229</v>
      </c>
      <c r="C190" s="43">
        <v>91</v>
      </c>
      <c r="D190" s="43" t="s">
        <v>640</v>
      </c>
      <c r="E190" s="43" t="s">
        <v>107</v>
      </c>
      <c r="F190" s="43" t="s">
        <v>641</v>
      </c>
      <c r="G190" s="43" t="s">
        <v>381</v>
      </c>
      <c r="H190" s="43">
        <v>60</v>
      </c>
      <c r="I190" s="43">
        <v>37.123600000000003</v>
      </c>
      <c r="J190" s="28">
        <v>2.48E-7</v>
      </c>
      <c r="K190" s="43" t="s">
        <v>911</v>
      </c>
      <c r="L190" s="43" t="s">
        <v>65</v>
      </c>
      <c r="N190" s="43" t="s">
        <v>229</v>
      </c>
      <c r="O190" s="43">
        <v>91</v>
      </c>
      <c r="P190" s="43" t="s">
        <v>640</v>
      </c>
      <c r="Q190" s="43" t="s">
        <v>378</v>
      </c>
      <c r="R190" s="43" t="s">
        <v>641</v>
      </c>
      <c r="S190" s="43" t="s">
        <v>381</v>
      </c>
      <c r="T190" s="43">
        <v>10</v>
      </c>
      <c r="U190" s="43">
        <v>36.508800000000001</v>
      </c>
      <c r="V190" s="28">
        <v>2.4390000000000001E-7</v>
      </c>
      <c r="W190" s="43" t="s">
        <v>911</v>
      </c>
      <c r="X190" s="43" t="s">
        <v>65</v>
      </c>
    </row>
    <row r="191" spans="2:24" x14ac:dyDescent="0.2">
      <c r="B191" s="43" t="s">
        <v>229</v>
      </c>
      <c r="C191" s="43">
        <v>91</v>
      </c>
      <c r="D191" s="43" t="s">
        <v>640</v>
      </c>
      <c r="E191" s="43" t="s">
        <v>107</v>
      </c>
      <c r="F191" s="43" t="s">
        <v>642</v>
      </c>
      <c r="G191" s="43" t="s">
        <v>383</v>
      </c>
      <c r="H191" s="43">
        <v>60</v>
      </c>
      <c r="I191" s="43">
        <v>-181.95089999999999</v>
      </c>
      <c r="J191" s="28">
        <v>-9.9999999999999995E-7</v>
      </c>
      <c r="K191" s="43" t="s">
        <v>911</v>
      </c>
      <c r="L191" s="43" t="s">
        <v>65</v>
      </c>
      <c r="N191" s="43" t="s">
        <v>229</v>
      </c>
      <c r="O191" s="43">
        <v>91</v>
      </c>
      <c r="P191" s="43" t="s">
        <v>640</v>
      </c>
      <c r="Q191" s="43" t="s">
        <v>378</v>
      </c>
      <c r="R191" s="43" t="s">
        <v>642</v>
      </c>
      <c r="S191" s="43" t="s">
        <v>383</v>
      </c>
      <c r="T191" s="43">
        <v>10</v>
      </c>
      <c r="U191" s="43">
        <v>-181.28530000000001</v>
      </c>
      <c r="V191" s="28">
        <v>-9.9999999999999995E-7</v>
      </c>
      <c r="W191" s="43" t="s">
        <v>911</v>
      </c>
      <c r="X191" s="43" t="s">
        <v>65</v>
      </c>
    </row>
    <row r="192" spans="2:24" x14ac:dyDescent="0.2">
      <c r="B192" s="43" t="s">
        <v>229</v>
      </c>
      <c r="C192" s="43">
        <v>94</v>
      </c>
      <c r="D192" s="43" t="s">
        <v>643</v>
      </c>
      <c r="E192" s="43" t="s">
        <v>107</v>
      </c>
      <c r="F192" s="43" t="s">
        <v>644</v>
      </c>
      <c r="G192" s="43" t="s">
        <v>381</v>
      </c>
      <c r="H192" s="43">
        <v>60</v>
      </c>
      <c r="I192" s="43">
        <v>54.069699999999997</v>
      </c>
      <c r="J192" s="28">
        <v>3.6829999999999998E-7</v>
      </c>
      <c r="K192" s="43" t="s">
        <v>911</v>
      </c>
      <c r="L192" s="43" t="s">
        <v>65</v>
      </c>
      <c r="N192" s="43" t="s">
        <v>229</v>
      </c>
      <c r="O192" s="43">
        <v>94</v>
      </c>
      <c r="P192" s="43" t="s">
        <v>643</v>
      </c>
      <c r="Q192" s="43" t="s">
        <v>378</v>
      </c>
      <c r="R192" s="43" t="s">
        <v>644</v>
      </c>
      <c r="S192" s="43" t="s">
        <v>381</v>
      </c>
      <c r="T192" s="43">
        <v>10</v>
      </c>
      <c r="U192" s="43">
        <v>53.291400000000003</v>
      </c>
      <c r="V192" s="28">
        <v>3.6300000000000001E-7</v>
      </c>
      <c r="W192" s="43" t="s">
        <v>911</v>
      </c>
      <c r="X192" s="43" t="s">
        <v>65</v>
      </c>
    </row>
    <row r="193" spans="2:24" x14ac:dyDescent="0.2">
      <c r="B193" s="43" t="s">
        <v>229</v>
      </c>
      <c r="C193" s="43">
        <v>94</v>
      </c>
      <c r="D193" s="43" t="s">
        <v>643</v>
      </c>
      <c r="E193" s="43" t="s">
        <v>107</v>
      </c>
      <c r="F193" s="43" t="s">
        <v>645</v>
      </c>
      <c r="G193" s="43" t="s">
        <v>383</v>
      </c>
      <c r="H193" s="43">
        <v>60</v>
      </c>
      <c r="I193" s="43">
        <v>-168.5829</v>
      </c>
      <c r="J193" s="28">
        <v>-9.9999999999999995E-7</v>
      </c>
      <c r="K193" s="43" t="s">
        <v>911</v>
      </c>
      <c r="L193" s="43" t="s">
        <v>65</v>
      </c>
      <c r="N193" s="43" t="s">
        <v>229</v>
      </c>
      <c r="O193" s="43">
        <v>94</v>
      </c>
      <c r="P193" s="43" t="s">
        <v>643</v>
      </c>
      <c r="Q193" s="43" t="s">
        <v>378</v>
      </c>
      <c r="R193" s="43" t="s">
        <v>645</v>
      </c>
      <c r="S193" s="43" t="s">
        <v>383</v>
      </c>
      <c r="T193" s="43">
        <v>10</v>
      </c>
      <c r="U193" s="43">
        <v>-167.8158</v>
      </c>
      <c r="V193" s="28">
        <v>-9.9999999999999995E-7</v>
      </c>
      <c r="W193" s="43" t="s">
        <v>911</v>
      </c>
      <c r="X193" s="43" t="s">
        <v>65</v>
      </c>
    </row>
    <row r="194" spans="2:24" x14ac:dyDescent="0.2">
      <c r="B194" s="43" t="s">
        <v>229</v>
      </c>
      <c r="C194" s="43">
        <v>97</v>
      </c>
      <c r="D194" s="43" t="s">
        <v>646</v>
      </c>
      <c r="E194" s="43" t="s">
        <v>107</v>
      </c>
      <c r="F194" s="43" t="s">
        <v>647</v>
      </c>
      <c r="G194" s="43" t="s">
        <v>381</v>
      </c>
      <c r="H194" s="43">
        <v>60</v>
      </c>
      <c r="I194" s="43">
        <v>53.979300000000002</v>
      </c>
      <c r="J194" s="28">
        <v>3.6769999999999999E-7</v>
      </c>
      <c r="K194" s="43" t="s">
        <v>911</v>
      </c>
      <c r="L194" s="43" t="s">
        <v>65</v>
      </c>
      <c r="N194" s="43" t="s">
        <v>229</v>
      </c>
      <c r="O194" s="43">
        <v>97</v>
      </c>
      <c r="P194" s="43" t="s">
        <v>646</v>
      </c>
      <c r="Q194" s="43" t="s">
        <v>378</v>
      </c>
      <c r="R194" s="43" t="s">
        <v>647</v>
      </c>
      <c r="S194" s="43" t="s">
        <v>381</v>
      </c>
      <c r="T194" s="43">
        <v>10</v>
      </c>
      <c r="U194" s="43">
        <v>53.298400000000001</v>
      </c>
      <c r="V194" s="28">
        <v>3.6300000000000001E-7</v>
      </c>
      <c r="W194" s="43" t="s">
        <v>911</v>
      </c>
      <c r="X194" s="43" t="s">
        <v>65</v>
      </c>
    </row>
    <row r="195" spans="2:24" x14ac:dyDescent="0.2">
      <c r="B195" s="43" t="s">
        <v>229</v>
      </c>
      <c r="C195" s="43">
        <v>97</v>
      </c>
      <c r="D195" s="43" t="s">
        <v>646</v>
      </c>
      <c r="E195" s="43" t="s">
        <v>107</v>
      </c>
      <c r="F195" s="43" t="s">
        <v>648</v>
      </c>
      <c r="G195" s="43" t="s">
        <v>383</v>
      </c>
      <c r="H195" s="43">
        <v>60</v>
      </c>
      <c r="I195" s="43">
        <v>-168.4914</v>
      </c>
      <c r="J195" s="28">
        <v>-9.9999999999999995E-7</v>
      </c>
      <c r="K195" s="43" t="s">
        <v>911</v>
      </c>
      <c r="L195" s="43" t="s">
        <v>65</v>
      </c>
      <c r="N195" s="43" t="s">
        <v>229</v>
      </c>
      <c r="O195" s="43">
        <v>97</v>
      </c>
      <c r="P195" s="43" t="s">
        <v>646</v>
      </c>
      <c r="Q195" s="43" t="s">
        <v>378</v>
      </c>
      <c r="R195" s="43" t="s">
        <v>648</v>
      </c>
      <c r="S195" s="43" t="s">
        <v>383</v>
      </c>
      <c r="T195" s="43">
        <v>10</v>
      </c>
      <c r="U195" s="43">
        <v>-167.82480000000001</v>
      </c>
      <c r="V195" s="28">
        <v>-9.9999999999999995E-7</v>
      </c>
      <c r="W195" s="43" t="s">
        <v>911</v>
      </c>
      <c r="X195" s="43" t="s">
        <v>65</v>
      </c>
    </row>
    <row r="196" spans="2:24" x14ac:dyDescent="0.2">
      <c r="B196" s="43" t="s">
        <v>229</v>
      </c>
      <c r="C196" s="43">
        <v>100</v>
      </c>
      <c r="D196" s="43" t="s">
        <v>649</v>
      </c>
      <c r="E196" s="43" t="s">
        <v>107</v>
      </c>
      <c r="F196" s="43" t="s">
        <v>650</v>
      </c>
      <c r="G196" s="43" t="s">
        <v>381</v>
      </c>
      <c r="H196" s="43">
        <v>60</v>
      </c>
      <c r="I196" s="43">
        <v>36.9253</v>
      </c>
      <c r="J196" s="28">
        <v>2.4670000000000001E-7</v>
      </c>
      <c r="K196" s="43" t="s">
        <v>911</v>
      </c>
      <c r="L196" s="43" t="s">
        <v>65</v>
      </c>
      <c r="N196" s="43" t="s">
        <v>229</v>
      </c>
      <c r="O196" s="43">
        <v>100</v>
      </c>
      <c r="P196" s="43" t="s">
        <v>649</v>
      </c>
      <c r="Q196" s="43" t="s">
        <v>378</v>
      </c>
      <c r="R196" s="43" t="s">
        <v>650</v>
      </c>
      <c r="S196" s="43" t="s">
        <v>381</v>
      </c>
      <c r="T196" s="43">
        <v>10</v>
      </c>
      <c r="U196" s="43">
        <v>36.546300000000002</v>
      </c>
      <c r="V196" s="28">
        <v>2.4419999999999998E-7</v>
      </c>
      <c r="W196" s="43" t="s">
        <v>911</v>
      </c>
      <c r="X196" s="43" t="s">
        <v>65</v>
      </c>
    </row>
    <row r="197" spans="2:24" x14ac:dyDescent="0.2">
      <c r="B197" s="43" t="s">
        <v>229</v>
      </c>
      <c r="C197" s="43">
        <v>100</v>
      </c>
      <c r="D197" s="43" t="s">
        <v>649</v>
      </c>
      <c r="E197" s="43" t="s">
        <v>107</v>
      </c>
      <c r="F197" s="43" t="s">
        <v>651</v>
      </c>
      <c r="G197" s="43" t="s">
        <v>383</v>
      </c>
      <c r="H197" s="43">
        <v>60</v>
      </c>
      <c r="I197" s="43">
        <v>-181.72</v>
      </c>
      <c r="J197" s="28">
        <v>-9.9999999999999995E-7</v>
      </c>
      <c r="K197" s="43" t="s">
        <v>911</v>
      </c>
      <c r="L197" s="43" t="s">
        <v>65</v>
      </c>
      <c r="N197" s="43" t="s">
        <v>229</v>
      </c>
      <c r="O197" s="43">
        <v>100</v>
      </c>
      <c r="P197" s="43" t="s">
        <v>649</v>
      </c>
      <c r="Q197" s="43" t="s">
        <v>378</v>
      </c>
      <c r="R197" s="43" t="s">
        <v>651</v>
      </c>
      <c r="S197" s="43" t="s">
        <v>383</v>
      </c>
      <c r="T197" s="43">
        <v>10</v>
      </c>
      <c r="U197" s="43">
        <v>-181.3023</v>
      </c>
      <c r="V197" s="28">
        <v>-9.9999999999999995E-7</v>
      </c>
      <c r="W197" s="43" t="s">
        <v>911</v>
      </c>
      <c r="X197" s="43" t="s">
        <v>65</v>
      </c>
    </row>
    <row r="198" spans="2:24" x14ac:dyDescent="0.2">
      <c r="B198" s="43" t="s">
        <v>229</v>
      </c>
      <c r="C198" s="43">
        <v>103</v>
      </c>
      <c r="D198" s="43" t="s">
        <v>652</v>
      </c>
      <c r="E198" s="43" t="s">
        <v>107</v>
      </c>
      <c r="F198" s="43" t="s">
        <v>653</v>
      </c>
      <c r="G198" s="43" t="s">
        <v>381</v>
      </c>
      <c r="H198" s="43">
        <v>60</v>
      </c>
      <c r="I198" s="43">
        <v>46.292900000000003</v>
      </c>
      <c r="J198" s="28">
        <v>3.9649999999999998E-7</v>
      </c>
      <c r="K198" s="43" t="s">
        <v>911</v>
      </c>
      <c r="L198" s="43" t="s">
        <v>65</v>
      </c>
      <c r="N198" s="43" t="s">
        <v>229</v>
      </c>
      <c r="O198" s="43">
        <v>103</v>
      </c>
      <c r="P198" s="43" t="s">
        <v>652</v>
      </c>
      <c r="Q198" s="43" t="s">
        <v>378</v>
      </c>
      <c r="R198" s="43" t="s">
        <v>653</v>
      </c>
      <c r="S198" s="43" t="s">
        <v>381</v>
      </c>
      <c r="T198" s="43">
        <v>10</v>
      </c>
      <c r="U198" s="43">
        <v>45.9191</v>
      </c>
      <c r="V198" s="28">
        <v>3.9330000000000001E-7</v>
      </c>
      <c r="W198" s="43" t="s">
        <v>911</v>
      </c>
      <c r="X198" s="43" t="s">
        <v>65</v>
      </c>
    </row>
    <row r="199" spans="2:24" x14ac:dyDescent="0.2">
      <c r="B199" s="43" t="s">
        <v>229</v>
      </c>
      <c r="C199" s="43">
        <v>103</v>
      </c>
      <c r="D199" s="43" t="s">
        <v>652</v>
      </c>
      <c r="E199" s="43" t="s">
        <v>107</v>
      </c>
      <c r="F199" s="43" t="s">
        <v>654</v>
      </c>
      <c r="G199" s="43" t="s">
        <v>383</v>
      </c>
      <c r="H199" s="43">
        <v>60</v>
      </c>
      <c r="I199" s="43">
        <v>-132.93469999999999</v>
      </c>
      <c r="J199" s="28">
        <v>-9.9999999999999995E-7</v>
      </c>
      <c r="K199" s="43" t="s">
        <v>911</v>
      </c>
      <c r="L199" s="43" t="s">
        <v>65</v>
      </c>
      <c r="N199" s="43" t="s">
        <v>229</v>
      </c>
      <c r="O199" s="43">
        <v>103</v>
      </c>
      <c r="P199" s="43" t="s">
        <v>652</v>
      </c>
      <c r="Q199" s="43" t="s">
        <v>378</v>
      </c>
      <c r="R199" s="43" t="s">
        <v>654</v>
      </c>
      <c r="S199" s="43" t="s">
        <v>383</v>
      </c>
      <c r="T199" s="43">
        <v>10</v>
      </c>
      <c r="U199" s="43">
        <v>-132.55449999999999</v>
      </c>
      <c r="V199" s="28">
        <v>-9.9999999999999995E-7</v>
      </c>
      <c r="W199" s="43" t="s">
        <v>911</v>
      </c>
      <c r="X199" s="43" t="s">
        <v>65</v>
      </c>
    </row>
    <row r="200" spans="2:24" x14ac:dyDescent="0.2">
      <c r="B200" s="43" t="s">
        <v>229</v>
      </c>
      <c r="C200" s="43">
        <v>115</v>
      </c>
      <c r="D200" s="43" t="s">
        <v>655</v>
      </c>
      <c r="E200" s="43" t="s">
        <v>107</v>
      </c>
      <c r="F200" s="43" t="s">
        <v>656</v>
      </c>
      <c r="G200" s="43" t="s">
        <v>381</v>
      </c>
      <c r="H200" s="43">
        <v>60</v>
      </c>
      <c r="I200" s="43">
        <v>-28.533899999999999</v>
      </c>
      <c r="J200" s="28">
        <v>-2.131E-7</v>
      </c>
      <c r="K200" s="43" t="s">
        <v>911</v>
      </c>
      <c r="L200" s="43" t="s">
        <v>65</v>
      </c>
      <c r="N200" s="43" t="s">
        <v>229</v>
      </c>
      <c r="O200" s="43">
        <v>115</v>
      </c>
      <c r="P200" s="43" t="s">
        <v>655</v>
      </c>
      <c r="Q200" s="43" t="s">
        <v>378</v>
      </c>
      <c r="R200" s="43" t="s">
        <v>656</v>
      </c>
      <c r="S200" s="43" t="s">
        <v>381</v>
      </c>
      <c r="T200" s="43">
        <v>10</v>
      </c>
      <c r="U200" s="43">
        <v>-28.737400000000001</v>
      </c>
      <c r="V200" s="28">
        <v>-2.146E-7</v>
      </c>
      <c r="W200" s="43" t="s">
        <v>911</v>
      </c>
      <c r="X200" s="43" t="s">
        <v>65</v>
      </c>
    </row>
    <row r="201" spans="2:24" x14ac:dyDescent="0.2">
      <c r="B201" s="43" t="s">
        <v>229</v>
      </c>
      <c r="C201" s="43">
        <v>115</v>
      </c>
      <c r="D201" s="43" t="s">
        <v>655</v>
      </c>
      <c r="E201" s="43" t="s">
        <v>107</v>
      </c>
      <c r="F201" s="43" t="s">
        <v>657</v>
      </c>
      <c r="G201" s="43" t="s">
        <v>383</v>
      </c>
      <c r="H201" s="43">
        <v>60</v>
      </c>
      <c r="I201" s="43">
        <v>-16.9238</v>
      </c>
      <c r="J201" s="28">
        <v>-1.2639999999999999E-7</v>
      </c>
      <c r="K201" s="43" t="s">
        <v>911</v>
      </c>
      <c r="L201" s="43" t="s">
        <v>65</v>
      </c>
      <c r="N201" s="43" t="s">
        <v>229</v>
      </c>
      <c r="O201" s="43">
        <v>115</v>
      </c>
      <c r="P201" s="43" t="s">
        <v>655</v>
      </c>
      <c r="Q201" s="43" t="s">
        <v>378</v>
      </c>
      <c r="R201" s="43" t="s">
        <v>657</v>
      </c>
      <c r="S201" s="43" t="s">
        <v>383</v>
      </c>
      <c r="T201" s="43">
        <v>10</v>
      </c>
      <c r="U201" s="43">
        <v>-16.727699999999999</v>
      </c>
      <c r="V201" s="28">
        <v>-1.2489999999999999E-7</v>
      </c>
      <c r="W201" s="43" t="s">
        <v>911</v>
      </c>
      <c r="X201" s="43" t="s">
        <v>65</v>
      </c>
    </row>
    <row r="202" spans="2:24" x14ac:dyDescent="0.2">
      <c r="B202" s="43" t="s">
        <v>229</v>
      </c>
      <c r="C202" s="43">
        <v>116</v>
      </c>
      <c r="D202" s="43" t="s">
        <v>658</v>
      </c>
      <c r="E202" s="43" t="s">
        <v>107</v>
      </c>
      <c r="F202" s="43" t="s">
        <v>659</v>
      </c>
      <c r="G202" s="43" t="s">
        <v>381</v>
      </c>
      <c r="H202" s="43">
        <v>60</v>
      </c>
      <c r="I202" s="43">
        <v>-17.098400000000002</v>
      </c>
      <c r="J202" s="28">
        <v>-1.2770000000000001E-7</v>
      </c>
      <c r="K202" s="43" t="s">
        <v>911</v>
      </c>
      <c r="L202" s="43" t="s">
        <v>65</v>
      </c>
      <c r="N202" s="43" t="s">
        <v>229</v>
      </c>
      <c r="O202" s="43">
        <v>116</v>
      </c>
      <c r="P202" s="43" t="s">
        <v>658</v>
      </c>
      <c r="Q202" s="43" t="s">
        <v>378</v>
      </c>
      <c r="R202" s="43" t="s">
        <v>659</v>
      </c>
      <c r="S202" s="43" t="s">
        <v>381</v>
      </c>
      <c r="T202" s="43">
        <v>10</v>
      </c>
      <c r="U202" s="43">
        <v>-17.201899999999998</v>
      </c>
      <c r="V202" s="28">
        <v>-1.2840000000000001E-7</v>
      </c>
      <c r="W202" s="43" t="s">
        <v>911</v>
      </c>
      <c r="X202" s="43" t="s">
        <v>65</v>
      </c>
    </row>
    <row r="203" spans="2:24" x14ac:dyDescent="0.2">
      <c r="B203" s="43" t="s">
        <v>229</v>
      </c>
      <c r="C203" s="43">
        <v>116</v>
      </c>
      <c r="D203" s="43" t="s">
        <v>658</v>
      </c>
      <c r="E203" s="43" t="s">
        <v>107</v>
      </c>
      <c r="F203" s="43" t="s">
        <v>660</v>
      </c>
      <c r="G203" s="43" t="s">
        <v>383</v>
      </c>
      <c r="H203" s="43">
        <v>60</v>
      </c>
      <c r="I203" s="43">
        <v>-29.618200000000002</v>
      </c>
      <c r="J203" s="28">
        <v>-2.2109999999999999E-7</v>
      </c>
      <c r="K203" s="43" t="s">
        <v>911</v>
      </c>
      <c r="L203" s="43" t="s">
        <v>65</v>
      </c>
      <c r="N203" s="43" t="s">
        <v>229</v>
      </c>
      <c r="O203" s="43">
        <v>116</v>
      </c>
      <c r="P203" s="43" t="s">
        <v>658</v>
      </c>
      <c r="Q203" s="43" t="s">
        <v>378</v>
      </c>
      <c r="R203" s="43" t="s">
        <v>660</v>
      </c>
      <c r="S203" s="43" t="s">
        <v>383</v>
      </c>
      <c r="T203" s="43">
        <v>10</v>
      </c>
      <c r="U203" s="43">
        <v>-29.513200000000001</v>
      </c>
      <c r="V203" s="28">
        <v>-2.2039999999999999E-7</v>
      </c>
      <c r="W203" s="43" t="s">
        <v>911</v>
      </c>
      <c r="X203" s="43" t="s">
        <v>65</v>
      </c>
    </row>
    <row r="204" spans="2:24" x14ac:dyDescent="0.2">
      <c r="B204" s="43" t="s">
        <v>229</v>
      </c>
      <c r="C204" s="43">
        <v>117</v>
      </c>
      <c r="D204" s="43" t="s">
        <v>658</v>
      </c>
      <c r="E204" s="43" t="s">
        <v>107</v>
      </c>
      <c r="F204" s="43" t="s">
        <v>661</v>
      </c>
      <c r="G204" s="43" t="s">
        <v>381</v>
      </c>
      <c r="H204" s="43">
        <v>60</v>
      </c>
      <c r="I204" s="43">
        <v>-28.632000000000001</v>
      </c>
      <c r="J204" s="28">
        <v>-2.2600000000000001E-7</v>
      </c>
      <c r="K204" s="43" t="s">
        <v>911</v>
      </c>
      <c r="L204" s="43" t="s">
        <v>65</v>
      </c>
      <c r="N204" s="43" t="s">
        <v>229</v>
      </c>
      <c r="O204" s="43">
        <v>117</v>
      </c>
      <c r="P204" s="43" t="s">
        <v>658</v>
      </c>
      <c r="Q204" s="43" t="s">
        <v>378</v>
      </c>
      <c r="R204" s="43" t="s">
        <v>661</v>
      </c>
      <c r="S204" s="43" t="s">
        <v>381</v>
      </c>
      <c r="T204" s="43">
        <v>10</v>
      </c>
      <c r="U204" s="43">
        <v>-28.785499999999999</v>
      </c>
      <c r="V204" s="28">
        <v>-2.272E-7</v>
      </c>
      <c r="W204" s="43" t="s">
        <v>911</v>
      </c>
      <c r="X204" s="43" t="s">
        <v>65</v>
      </c>
    </row>
    <row r="205" spans="2:24" x14ac:dyDescent="0.2">
      <c r="B205" s="43" t="s">
        <v>229</v>
      </c>
      <c r="C205" s="43">
        <v>117</v>
      </c>
      <c r="D205" s="43" t="s">
        <v>658</v>
      </c>
      <c r="E205" s="43" t="s">
        <v>107</v>
      </c>
      <c r="F205" s="43" t="s">
        <v>662</v>
      </c>
      <c r="G205" s="43" t="s">
        <v>383</v>
      </c>
      <c r="H205" s="43">
        <v>60</v>
      </c>
      <c r="I205" s="43">
        <v>-28.7759</v>
      </c>
      <c r="J205" s="28">
        <v>-2.2709999999999999E-7</v>
      </c>
      <c r="K205" s="43" t="s">
        <v>911</v>
      </c>
      <c r="L205" s="43" t="s">
        <v>65</v>
      </c>
      <c r="N205" s="43" t="s">
        <v>229</v>
      </c>
      <c r="O205" s="43">
        <v>117</v>
      </c>
      <c r="P205" s="43" t="s">
        <v>658</v>
      </c>
      <c r="Q205" s="43" t="s">
        <v>378</v>
      </c>
      <c r="R205" s="43" t="s">
        <v>662</v>
      </c>
      <c r="S205" s="43" t="s">
        <v>383</v>
      </c>
      <c r="T205" s="43">
        <v>10</v>
      </c>
      <c r="U205" s="43">
        <v>-28.627199999999998</v>
      </c>
      <c r="V205" s="28">
        <v>-2.2600000000000001E-7</v>
      </c>
      <c r="W205" s="43" t="s">
        <v>911</v>
      </c>
      <c r="X205" s="43" t="s">
        <v>65</v>
      </c>
    </row>
    <row r="206" spans="2:24" x14ac:dyDescent="0.2">
      <c r="B206" s="43" t="s">
        <v>229</v>
      </c>
      <c r="C206" s="43">
        <v>118</v>
      </c>
      <c r="D206" s="43" t="s">
        <v>658</v>
      </c>
      <c r="E206" s="43" t="s">
        <v>107</v>
      </c>
      <c r="F206" s="43" t="s">
        <v>663</v>
      </c>
      <c r="G206" s="43" t="s">
        <v>381</v>
      </c>
      <c r="H206" s="43">
        <v>60</v>
      </c>
      <c r="I206" s="43">
        <v>-29.4617</v>
      </c>
      <c r="J206" s="28">
        <v>-2.2000000000000001E-7</v>
      </c>
      <c r="K206" s="43" t="s">
        <v>911</v>
      </c>
      <c r="L206" s="43" t="s">
        <v>65</v>
      </c>
      <c r="N206" s="43" t="s">
        <v>229</v>
      </c>
      <c r="O206" s="43">
        <v>118</v>
      </c>
      <c r="P206" s="43" t="s">
        <v>658</v>
      </c>
      <c r="Q206" s="43" t="s">
        <v>378</v>
      </c>
      <c r="R206" s="43" t="s">
        <v>663</v>
      </c>
      <c r="S206" s="43" t="s">
        <v>381</v>
      </c>
      <c r="T206" s="43">
        <v>10</v>
      </c>
      <c r="U206" s="43">
        <v>-29.678999999999998</v>
      </c>
      <c r="V206" s="28">
        <v>-2.216E-7</v>
      </c>
      <c r="W206" s="43" t="s">
        <v>911</v>
      </c>
      <c r="X206" s="43" t="s">
        <v>65</v>
      </c>
    </row>
    <row r="207" spans="2:24" x14ac:dyDescent="0.2">
      <c r="B207" s="43" t="s">
        <v>229</v>
      </c>
      <c r="C207" s="43">
        <v>118</v>
      </c>
      <c r="D207" s="43" t="s">
        <v>658</v>
      </c>
      <c r="E207" s="43" t="s">
        <v>107</v>
      </c>
      <c r="F207" s="43" t="s">
        <v>664</v>
      </c>
      <c r="G207" s="43" t="s">
        <v>383</v>
      </c>
      <c r="H207" s="43">
        <v>60</v>
      </c>
      <c r="I207" s="43">
        <v>-17.2517</v>
      </c>
      <c r="J207" s="28">
        <v>-1.2879999999999999E-7</v>
      </c>
      <c r="K207" s="43" t="s">
        <v>911</v>
      </c>
      <c r="L207" s="43" t="s">
        <v>65</v>
      </c>
      <c r="N207" s="43" t="s">
        <v>229</v>
      </c>
      <c r="O207" s="43">
        <v>118</v>
      </c>
      <c r="P207" s="43" t="s">
        <v>658</v>
      </c>
      <c r="Q207" s="43" t="s">
        <v>378</v>
      </c>
      <c r="R207" s="43" t="s">
        <v>664</v>
      </c>
      <c r="S207" s="43" t="s">
        <v>383</v>
      </c>
      <c r="T207" s="43">
        <v>10</v>
      </c>
      <c r="U207" s="43">
        <v>-17.0428</v>
      </c>
      <c r="V207" s="28">
        <v>-1.2730000000000001E-7</v>
      </c>
      <c r="W207" s="43" t="s">
        <v>911</v>
      </c>
      <c r="X207" s="43" t="s">
        <v>65</v>
      </c>
    </row>
    <row r="208" spans="2:24" x14ac:dyDescent="0.2">
      <c r="B208" s="43" t="s">
        <v>229</v>
      </c>
      <c r="C208" s="43">
        <v>119</v>
      </c>
      <c r="D208" s="43" t="s">
        <v>665</v>
      </c>
      <c r="E208" s="43" t="s">
        <v>107</v>
      </c>
      <c r="F208" s="43" t="s">
        <v>666</v>
      </c>
      <c r="G208" s="43" t="s">
        <v>381</v>
      </c>
      <c r="H208" s="43">
        <v>60</v>
      </c>
      <c r="I208" s="43">
        <v>-16.782</v>
      </c>
      <c r="J208" s="28">
        <v>-1.2529999999999999E-7</v>
      </c>
      <c r="K208" s="43" t="s">
        <v>911</v>
      </c>
      <c r="L208" s="43" t="s">
        <v>65</v>
      </c>
      <c r="N208" s="43" t="s">
        <v>229</v>
      </c>
      <c r="O208" s="43">
        <v>119</v>
      </c>
      <c r="P208" s="43" t="s">
        <v>665</v>
      </c>
      <c r="Q208" s="43" t="s">
        <v>378</v>
      </c>
      <c r="R208" s="43" t="s">
        <v>666</v>
      </c>
      <c r="S208" s="43" t="s">
        <v>381</v>
      </c>
      <c r="T208" s="43">
        <v>10</v>
      </c>
      <c r="U208" s="43">
        <v>-16.885400000000001</v>
      </c>
      <c r="V208" s="28">
        <v>-1.261E-7</v>
      </c>
      <c r="W208" s="43" t="s">
        <v>911</v>
      </c>
      <c r="X208" s="43" t="s">
        <v>65</v>
      </c>
    </row>
    <row r="209" spans="2:24" x14ac:dyDescent="0.2">
      <c r="B209" s="43" t="s">
        <v>229</v>
      </c>
      <c r="C209" s="43">
        <v>119</v>
      </c>
      <c r="D209" s="43" t="s">
        <v>665</v>
      </c>
      <c r="E209" s="43" t="s">
        <v>107</v>
      </c>
      <c r="F209" s="43" t="s">
        <v>667</v>
      </c>
      <c r="G209" s="43" t="s">
        <v>383</v>
      </c>
      <c r="H209" s="43">
        <v>60</v>
      </c>
      <c r="I209" s="43">
        <v>-28.6891</v>
      </c>
      <c r="J209" s="28">
        <v>-2.142E-7</v>
      </c>
      <c r="K209" s="43" t="s">
        <v>911</v>
      </c>
      <c r="L209" s="43" t="s">
        <v>65</v>
      </c>
      <c r="N209" s="43" t="s">
        <v>229</v>
      </c>
      <c r="O209" s="43">
        <v>119</v>
      </c>
      <c r="P209" s="43" t="s">
        <v>665</v>
      </c>
      <c r="Q209" s="43" t="s">
        <v>378</v>
      </c>
      <c r="R209" s="43" t="s">
        <v>667</v>
      </c>
      <c r="S209" s="43" t="s">
        <v>383</v>
      </c>
      <c r="T209" s="43">
        <v>10</v>
      </c>
      <c r="U209" s="43">
        <v>-28.569400000000002</v>
      </c>
      <c r="V209" s="28">
        <v>-2.1330000000000001E-7</v>
      </c>
      <c r="W209" s="43" t="s">
        <v>911</v>
      </c>
      <c r="X209" s="43" t="s">
        <v>65</v>
      </c>
    </row>
    <row r="210" spans="2:24" x14ac:dyDescent="0.2">
      <c r="B210" s="43" t="s">
        <v>229</v>
      </c>
      <c r="C210" s="43">
        <v>89</v>
      </c>
      <c r="D210" s="43" t="s">
        <v>668</v>
      </c>
      <c r="E210" s="43" t="s">
        <v>107</v>
      </c>
      <c r="F210" s="43" t="s">
        <v>669</v>
      </c>
      <c r="G210" s="43" t="s">
        <v>381</v>
      </c>
      <c r="H210" s="43">
        <v>60</v>
      </c>
      <c r="I210" s="43">
        <v>33.362099999999998</v>
      </c>
      <c r="J210" s="28">
        <v>3.157E-7</v>
      </c>
      <c r="K210" s="43" t="s">
        <v>911</v>
      </c>
      <c r="L210" s="43" t="s">
        <v>65</v>
      </c>
      <c r="N210" s="43" t="s">
        <v>229</v>
      </c>
      <c r="O210" s="43">
        <v>89</v>
      </c>
      <c r="P210" s="43" t="s">
        <v>668</v>
      </c>
      <c r="Q210" s="43" t="s">
        <v>378</v>
      </c>
      <c r="R210" s="43" t="s">
        <v>669</v>
      </c>
      <c r="S210" s="43" t="s">
        <v>381</v>
      </c>
      <c r="T210" s="43">
        <v>10</v>
      </c>
      <c r="U210" s="43">
        <v>32.686</v>
      </c>
      <c r="V210" s="28">
        <v>3.093E-7</v>
      </c>
      <c r="W210" s="43" t="s">
        <v>911</v>
      </c>
      <c r="X210" s="43" t="s">
        <v>65</v>
      </c>
    </row>
    <row r="211" spans="2:24" x14ac:dyDescent="0.2">
      <c r="B211" s="43" t="s">
        <v>229</v>
      </c>
      <c r="C211" s="43">
        <v>89</v>
      </c>
      <c r="D211" s="43" t="s">
        <v>668</v>
      </c>
      <c r="E211" s="43" t="s">
        <v>107</v>
      </c>
      <c r="F211" s="43" t="s">
        <v>670</v>
      </c>
      <c r="G211" s="43" t="s">
        <v>383</v>
      </c>
      <c r="H211" s="43">
        <v>60</v>
      </c>
      <c r="I211" s="43">
        <v>-115.27330000000001</v>
      </c>
      <c r="J211" s="28">
        <v>-6.69E-4</v>
      </c>
      <c r="K211" s="43">
        <v>-1E-4</v>
      </c>
      <c r="L211" s="43" t="s">
        <v>376</v>
      </c>
      <c r="N211" s="43" t="s">
        <v>229</v>
      </c>
      <c r="O211" s="43">
        <v>89</v>
      </c>
      <c r="P211" s="43" t="s">
        <v>668</v>
      </c>
      <c r="Q211" s="43" t="s">
        <v>378</v>
      </c>
      <c r="R211" s="43" t="s">
        <v>670</v>
      </c>
      <c r="S211" s="43" t="s">
        <v>383</v>
      </c>
      <c r="T211" s="43">
        <v>10</v>
      </c>
      <c r="U211" s="43">
        <v>-115.2551</v>
      </c>
      <c r="V211" s="28">
        <v>-6.3000000000000003E-4</v>
      </c>
      <c r="W211" s="43">
        <v>-1E-4</v>
      </c>
      <c r="X211" s="43" t="s">
        <v>376</v>
      </c>
    </row>
    <row r="212" spans="2:24" x14ac:dyDescent="0.2">
      <c r="B212" s="43" t="s">
        <v>229</v>
      </c>
      <c r="C212" s="43">
        <v>92</v>
      </c>
      <c r="D212" s="43" t="s">
        <v>671</v>
      </c>
      <c r="E212" s="43" t="s">
        <v>107</v>
      </c>
      <c r="F212" s="43" t="s">
        <v>672</v>
      </c>
      <c r="G212" s="43" t="s">
        <v>381</v>
      </c>
      <c r="H212" s="43">
        <v>60</v>
      </c>
      <c r="I212" s="43">
        <v>39.349400000000003</v>
      </c>
      <c r="J212" s="28">
        <v>2.6530000000000003E-7</v>
      </c>
      <c r="K212" s="43" t="s">
        <v>911</v>
      </c>
      <c r="L212" s="43" t="s">
        <v>65</v>
      </c>
      <c r="N212" s="43" t="s">
        <v>229</v>
      </c>
      <c r="O212" s="43">
        <v>92</v>
      </c>
      <c r="P212" s="43" t="s">
        <v>671</v>
      </c>
      <c r="Q212" s="43" t="s">
        <v>378</v>
      </c>
      <c r="R212" s="43" t="s">
        <v>672</v>
      </c>
      <c r="S212" s="43" t="s">
        <v>381</v>
      </c>
      <c r="T212" s="43">
        <v>10</v>
      </c>
      <c r="U212" s="43">
        <v>38.655299999999997</v>
      </c>
      <c r="V212" s="28">
        <v>2.607E-7</v>
      </c>
      <c r="W212" s="43" t="s">
        <v>911</v>
      </c>
      <c r="X212" s="43" t="s">
        <v>65</v>
      </c>
    </row>
    <row r="213" spans="2:24" x14ac:dyDescent="0.2">
      <c r="B213" s="43" t="s">
        <v>229</v>
      </c>
      <c r="C213" s="43">
        <v>92</v>
      </c>
      <c r="D213" s="43" t="s">
        <v>671</v>
      </c>
      <c r="E213" s="43" t="s">
        <v>107</v>
      </c>
      <c r="F213" s="43" t="s">
        <v>673</v>
      </c>
      <c r="G213" s="43" t="s">
        <v>383</v>
      </c>
      <c r="H213" s="43">
        <v>60</v>
      </c>
      <c r="I213" s="43">
        <v>-173.25280000000001</v>
      </c>
      <c r="J213" s="28">
        <v>-9.9999999999999995E-7</v>
      </c>
      <c r="K213" s="43" t="s">
        <v>911</v>
      </c>
      <c r="L213" s="43" t="s">
        <v>65</v>
      </c>
      <c r="N213" s="43" t="s">
        <v>229</v>
      </c>
      <c r="O213" s="43">
        <v>92</v>
      </c>
      <c r="P213" s="43" t="s">
        <v>671</v>
      </c>
      <c r="Q213" s="43" t="s">
        <v>378</v>
      </c>
      <c r="R213" s="43" t="s">
        <v>673</v>
      </c>
      <c r="S213" s="43" t="s">
        <v>383</v>
      </c>
      <c r="T213" s="43">
        <v>10</v>
      </c>
      <c r="U213" s="43">
        <v>-172.398</v>
      </c>
      <c r="V213" s="28">
        <v>-9.9999999999999995E-7</v>
      </c>
      <c r="W213" s="43" t="s">
        <v>911</v>
      </c>
      <c r="X213" s="43" t="s">
        <v>65</v>
      </c>
    </row>
    <row r="214" spans="2:24" x14ac:dyDescent="0.2">
      <c r="B214" s="43" t="s">
        <v>229</v>
      </c>
      <c r="C214" s="43">
        <v>95</v>
      </c>
      <c r="D214" s="43" t="s">
        <v>674</v>
      </c>
      <c r="E214" s="43" t="s">
        <v>107</v>
      </c>
      <c r="F214" s="43" t="s">
        <v>675</v>
      </c>
      <c r="G214" s="43" t="s">
        <v>381</v>
      </c>
      <c r="H214" s="43">
        <v>60</v>
      </c>
      <c r="I214" s="43">
        <v>50.729199999999999</v>
      </c>
      <c r="J214" s="28">
        <v>3.5859999999999999E-7</v>
      </c>
      <c r="K214" s="43" t="s">
        <v>911</v>
      </c>
      <c r="L214" s="43" t="s">
        <v>65</v>
      </c>
      <c r="N214" s="43" t="s">
        <v>229</v>
      </c>
      <c r="O214" s="43">
        <v>95</v>
      </c>
      <c r="P214" s="43" t="s">
        <v>674</v>
      </c>
      <c r="Q214" s="43" t="s">
        <v>378</v>
      </c>
      <c r="R214" s="43" t="s">
        <v>675</v>
      </c>
      <c r="S214" s="43" t="s">
        <v>381</v>
      </c>
      <c r="T214" s="43">
        <v>10</v>
      </c>
      <c r="U214" s="43">
        <v>49.942599999999999</v>
      </c>
      <c r="V214" s="28">
        <v>3.53E-7</v>
      </c>
      <c r="W214" s="43" t="s">
        <v>911</v>
      </c>
      <c r="X214" s="43" t="s">
        <v>65</v>
      </c>
    </row>
    <row r="215" spans="2:24" x14ac:dyDescent="0.2">
      <c r="B215" s="43" t="s">
        <v>229</v>
      </c>
      <c r="C215" s="43">
        <v>95</v>
      </c>
      <c r="D215" s="43" t="s">
        <v>674</v>
      </c>
      <c r="E215" s="43" t="s">
        <v>107</v>
      </c>
      <c r="F215" s="43" t="s">
        <v>676</v>
      </c>
      <c r="G215" s="43" t="s">
        <v>383</v>
      </c>
      <c r="H215" s="43">
        <v>60</v>
      </c>
      <c r="I215" s="43">
        <v>-177.20400000000001</v>
      </c>
      <c r="J215" s="28">
        <v>-9.9999999999999995E-7</v>
      </c>
      <c r="K215" s="43" t="s">
        <v>911</v>
      </c>
      <c r="L215" s="43" t="s">
        <v>65</v>
      </c>
      <c r="N215" s="43" t="s">
        <v>229</v>
      </c>
      <c r="O215" s="43">
        <v>95</v>
      </c>
      <c r="P215" s="43" t="s">
        <v>674</v>
      </c>
      <c r="Q215" s="43" t="s">
        <v>378</v>
      </c>
      <c r="R215" s="43" t="s">
        <v>676</v>
      </c>
      <c r="S215" s="43" t="s">
        <v>383</v>
      </c>
      <c r="T215" s="43">
        <v>10</v>
      </c>
      <c r="U215" s="43">
        <v>-176.43360000000001</v>
      </c>
      <c r="V215" s="28">
        <v>-9.9999999999999995E-7</v>
      </c>
      <c r="W215" s="43" t="s">
        <v>911</v>
      </c>
      <c r="X215" s="43" t="s">
        <v>65</v>
      </c>
    </row>
    <row r="216" spans="2:24" x14ac:dyDescent="0.2">
      <c r="B216" s="43" t="s">
        <v>229</v>
      </c>
      <c r="C216" s="43">
        <v>98</v>
      </c>
      <c r="D216" s="43" t="s">
        <v>677</v>
      </c>
      <c r="E216" s="43" t="s">
        <v>107</v>
      </c>
      <c r="F216" s="43" t="s">
        <v>678</v>
      </c>
      <c r="G216" s="43" t="s">
        <v>381</v>
      </c>
      <c r="H216" s="43">
        <v>60</v>
      </c>
      <c r="I216" s="43">
        <v>50.638500000000001</v>
      </c>
      <c r="J216" s="28">
        <v>3.579E-7</v>
      </c>
      <c r="K216" s="43" t="s">
        <v>911</v>
      </c>
      <c r="L216" s="43" t="s">
        <v>65</v>
      </c>
      <c r="N216" s="43" t="s">
        <v>229</v>
      </c>
      <c r="O216" s="43">
        <v>98</v>
      </c>
      <c r="P216" s="43" t="s">
        <v>677</v>
      </c>
      <c r="Q216" s="43" t="s">
        <v>378</v>
      </c>
      <c r="R216" s="43" t="s">
        <v>678</v>
      </c>
      <c r="S216" s="43" t="s">
        <v>381</v>
      </c>
      <c r="T216" s="43">
        <v>10</v>
      </c>
      <c r="U216" s="43">
        <v>49.950800000000001</v>
      </c>
      <c r="V216" s="28">
        <v>3.5310000000000001E-7</v>
      </c>
      <c r="W216" s="43" t="s">
        <v>911</v>
      </c>
      <c r="X216" s="43" t="s">
        <v>65</v>
      </c>
    </row>
    <row r="217" spans="2:24" x14ac:dyDescent="0.2">
      <c r="B217" s="43" t="s">
        <v>229</v>
      </c>
      <c r="C217" s="43">
        <v>98</v>
      </c>
      <c r="D217" s="43" t="s">
        <v>677</v>
      </c>
      <c r="E217" s="43" t="s">
        <v>107</v>
      </c>
      <c r="F217" s="43" t="s">
        <v>679</v>
      </c>
      <c r="G217" s="43" t="s">
        <v>383</v>
      </c>
      <c r="H217" s="43">
        <v>60</v>
      </c>
      <c r="I217" s="43">
        <v>-177.1147</v>
      </c>
      <c r="J217" s="28">
        <v>-9.9999999999999995E-7</v>
      </c>
      <c r="K217" s="43" t="s">
        <v>911</v>
      </c>
      <c r="L217" s="43" t="s">
        <v>65</v>
      </c>
      <c r="N217" s="43" t="s">
        <v>229</v>
      </c>
      <c r="O217" s="43">
        <v>98</v>
      </c>
      <c r="P217" s="43" t="s">
        <v>677</v>
      </c>
      <c r="Q217" s="43" t="s">
        <v>378</v>
      </c>
      <c r="R217" s="43" t="s">
        <v>679</v>
      </c>
      <c r="S217" s="43" t="s">
        <v>383</v>
      </c>
      <c r="T217" s="43">
        <v>10</v>
      </c>
      <c r="U217" s="43">
        <v>-176.44540000000001</v>
      </c>
      <c r="V217" s="28">
        <v>-9.9999999999999995E-7</v>
      </c>
      <c r="W217" s="43" t="s">
        <v>911</v>
      </c>
      <c r="X217" s="43" t="s">
        <v>65</v>
      </c>
    </row>
    <row r="218" spans="2:24" x14ac:dyDescent="0.2">
      <c r="B218" s="43" t="s">
        <v>229</v>
      </c>
      <c r="C218" s="43">
        <v>101</v>
      </c>
      <c r="D218" s="43" t="s">
        <v>680</v>
      </c>
      <c r="E218" s="43" t="s">
        <v>107</v>
      </c>
      <c r="F218" s="43" t="s">
        <v>681</v>
      </c>
      <c r="G218" s="43" t="s">
        <v>381</v>
      </c>
      <c r="H218" s="43">
        <v>60</v>
      </c>
      <c r="I218" s="43">
        <v>39.084499999999998</v>
      </c>
      <c r="J218" s="28">
        <v>2.636E-7</v>
      </c>
      <c r="K218" s="43" t="s">
        <v>911</v>
      </c>
      <c r="L218" s="43" t="s">
        <v>65</v>
      </c>
      <c r="N218" s="43" t="s">
        <v>229</v>
      </c>
      <c r="O218" s="43">
        <v>101</v>
      </c>
      <c r="P218" s="43" t="s">
        <v>680</v>
      </c>
      <c r="Q218" s="43" t="s">
        <v>378</v>
      </c>
      <c r="R218" s="43" t="s">
        <v>681</v>
      </c>
      <c r="S218" s="43" t="s">
        <v>381</v>
      </c>
      <c r="T218" s="43">
        <v>10</v>
      </c>
      <c r="U218" s="43">
        <v>38.665500000000002</v>
      </c>
      <c r="V218" s="28">
        <v>2.607E-7</v>
      </c>
      <c r="W218" s="43" t="s">
        <v>911</v>
      </c>
      <c r="X218" s="43" t="s">
        <v>65</v>
      </c>
    </row>
    <row r="219" spans="2:24" x14ac:dyDescent="0.2">
      <c r="B219" s="43" t="s">
        <v>229</v>
      </c>
      <c r="C219" s="43">
        <v>101</v>
      </c>
      <c r="D219" s="43" t="s">
        <v>680</v>
      </c>
      <c r="E219" s="43" t="s">
        <v>107</v>
      </c>
      <c r="F219" s="43" t="s">
        <v>682</v>
      </c>
      <c r="G219" s="43" t="s">
        <v>383</v>
      </c>
      <c r="H219" s="43">
        <v>60</v>
      </c>
      <c r="I219" s="43">
        <v>-172.9503</v>
      </c>
      <c r="J219" s="28">
        <v>-9.9999999999999995E-7</v>
      </c>
      <c r="K219" s="43" t="s">
        <v>911</v>
      </c>
      <c r="L219" s="43" t="s">
        <v>65</v>
      </c>
      <c r="N219" s="43" t="s">
        <v>229</v>
      </c>
      <c r="O219" s="43">
        <v>101</v>
      </c>
      <c r="P219" s="43" t="s">
        <v>680</v>
      </c>
      <c r="Q219" s="43" t="s">
        <v>378</v>
      </c>
      <c r="R219" s="43" t="s">
        <v>682</v>
      </c>
      <c r="S219" s="43" t="s">
        <v>383</v>
      </c>
      <c r="T219" s="43">
        <v>10</v>
      </c>
      <c r="U219" s="43">
        <v>-172.4143</v>
      </c>
      <c r="V219" s="28">
        <v>-9.9999999999999995E-7</v>
      </c>
      <c r="W219" s="43" t="s">
        <v>911</v>
      </c>
      <c r="X219" s="43" t="s">
        <v>65</v>
      </c>
    </row>
    <row r="220" spans="2:24" x14ac:dyDescent="0.2">
      <c r="B220" s="43" t="s">
        <v>229</v>
      </c>
      <c r="C220" s="43">
        <v>104</v>
      </c>
      <c r="D220" s="43" t="s">
        <v>683</v>
      </c>
      <c r="E220" s="43" t="s">
        <v>107</v>
      </c>
      <c r="F220" s="43" t="s">
        <v>684</v>
      </c>
      <c r="G220" s="43" t="s">
        <v>381</v>
      </c>
      <c r="H220" s="43">
        <v>60</v>
      </c>
      <c r="I220" s="43">
        <v>33.045400000000001</v>
      </c>
      <c r="J220" s="28">
        <v>3.1269999999999999E-7</v>
      </c>
      <c r="K220" s="43" t="s">
        <v>911</v>
      </c>
      <c r="L220" s="43" t="s">
        <v>65</v>
      </c>
      <c r="N220" s="43" t="s">
        <v>229</v>
      </c>
      <c r="O220" s="43">
        <v>104</v>
      </c>
      <c r="P220" s="43" t="s">
        <v>683</v>
      </c>
      <c r="Q220" s="43" t="s">
        <v>378</v>
      </c>
      <c r="R220" s="43" t="s">
        <v>684</v>
      </c>
      <c r="S220" s="43" t="s">
        <v>381</v>
      </c>
      <c r="T220" s="43">
        <v>10</v>
      </c>
      <c r="U220" s="43">
        <v>32.721600000000002</v>
      </c>
      <c r="V220" s="28">
        <v>3.0960000000000002E-7</v>
      </c>
      <c r="W220" s="43" t="s">
        <v>911</v>
      </c>
      <c r="X220" s="43" t="s">
        <v>65</v>
      </c>
    </row>
    <row r="221" spans="2:24" x14ac:dyDescent="0.2">
      <c r="B221" s="43" t="s">
        <v>229</v>
      </c>
      <c r="C221" s="43">
        <v>104</v>
      </c>
      <c r="D221" s="43" t="s">
        <v>683</v>
      </c>
      <c r="E221" s="43" t="s">
        <v>107</v>
      </c>
      <c r="F221" s="43" t="s">
        <v>685</v>
      </c>
      <c r="G221" s="43" t="s">
        <v>383</v>
      </c>
      <c r="H221" s="43">
        <v>60</v>
      </c>
      <c r="I221" s="43">
        <v>-115.2641</v>
      </c>
      <c r="J221" s="28">
        <v>-6.4899999999999995E-4</v>
      </c>
      <c r="K221" s="43">
        <v>-1E-4</v>
      </c>
      <c r="L221" s="43" t="s">
        <v>376</v>
      </c>
      <c r="N221" s="43" t="s">
        <v>229</v>
      </c>
      <c r="O221" s="43">
        <v>104</v>
      </c>
      <c r="P221" s="43" t="s">
        <v>683</v>
      </c>
      <c r="Q221" s="43" t="s">
        <v>378</v>
      </c>
      <c r="R221" s="43" t="s">
        <v>685</v>
      </c>
      <c r="S221" s="43" t="s">
        <v>383</v>
      </c>
      <c r="T221" s="43">
        <v>10</v>
      </c>
      <c r="U221" s="43">
        <v>-115.2552</v>
      </c>
      <c r="V221" s="28">
        <v>-6.3000000000000003E-4</v>
      </c>
      <c r="W221" s="43">
        <v>-1E-4</v>
      </c>
      <c r="X221" s="43" t="s">
        <v>376</v>
      </c>
    </row>
    <row r="222" spans="2:24" x14ac:dyDescent="0.2">
      <c r="B222" s="43" t="s">
        <v>229</v>
      </c>
      <c r="C222" s="43">
        <v>120</v>
      </c>
      <c r="D222" s="43" t="s">
        <v>686</v>
      </c>
      <c r="E222" s="43" t="s">
        <v>107</v>
      </c>
      <c r="F222" s="43" t="s">
        <v>687</v>
      </c>
      <c r="G222" s="43" t="s">
        <v>381</v>
      </c>
      <c r="H222" s="43">
        <v>60</v>
      </c>
      <c r="I222" s="43">
        <v>-17.590900000000001</v>
      </c>
      <c r="J222" s="28">
        <v>-1.8029999999999999E-7</v>
      </c>
      <c r="K222" s="43" t="s">
        <v>911</v>
      </c>
      <c r="L222" s="43" t="s">
        <v>65</v>
      </c>
      <c r="N222" s="43" t="s">
        <v>229</v>
      </c>
      <c r="O222" s="43">
        <v>120</v>
      </c>
      <c r="P222" s="43" t="s">
        <v>686</v>
      </c>
      <c r="Q222" s="43" t="s">
        <v>378</v>
      </c>
      <c r="R222" s="43" t="s">
        <v>687</v>
      </c>
      <c r="S222" s="43" t="s">
        <v>381</v>
      </c>
      <c r="T222" s="43">
        <v>10</v>
      </c>
      <c r="U222" s="43">
        <v>-17.7422</v>
      </c>
      <c r="V222" s="28">
        <v>-1.8190000000000001E-7</v>
      </c>
      <c r="W222" s="43" t="s">
        <v>911</v>
      </c>
      <c r="X222" s="43" t="s">
        <v>65</v>
      </c>
    </row>
    <row r="223" spans="2:24" x14ac:dyDescent="0.2">
      <c r="B223" s="43" t="s">
        <v>229</v>
      </c>
      <c r="C223" s="43">
        <v>120</v>
      </c>
      <c r="D223" s="43" t="s">
        <v>686</v>
      </c>
      <c r="E223" s="43" t="s">
        <v>107</v>
      </c>
      <c r="F223" s="43" t="s">
        <v>688</v>
      </c>
      <c r="G223" s="43" t="s">
        <v>383</v>
      </c>
      <c r="H223" s="43">
        <v>60</v>
      </c>
      <c r="I223" s="43">
        <v>-27.7791</v>
      </c>
      <c r="J223" s="28">
        <v>-2.8480000000000001E-7</v>
      </c>
      <c r="K223" s="43" t="s">
        <v>911</v>
      </c>
      <c r="L223" s="43" t="s">
        <v>65</v>
      </c>
      <c r="N223" s="43" t="s">
        <v>229</v>
      </c>
      <c r="O223" s="43">
        <v>120</v>
      </c>
      <c r="P223" s="43" t="s">
        <v>686</v>
      </c>
      <c r="Q223" s="43" t="s">
        <v>378</v>
      </c>
      <c r="R223" s="43" t="s">
        <v>688</v>
      </c>
      <c r="S223" s="43" t="s">
        <v>383</v>
      </c>
      <c r="T223" s="43">
        <v>10</v>
      </c>
      <c r="U223" s="43">
        <v>-27.605</v>
      </c>
      <c r="V223" s="28">
        <v>-2.8299999999999998E-7</v>
      </c>
      <c r="W223" s="43" t="s">
        <v>911</v>
      </c>
      <c r="X223" s="43" t="s">
        <v>65</v>
      </c>
    </row>
    <row r="224" spans="2:24" x14ac:dyDescent="0.2">
      <c r="B224" s="43" t="s">
        <v>229</v>
      </c>
      <c r="C224" s="43">
        <v>121</v>
      </c>
      <c r="D224" s="43" t="s">
        <v>689</v>
      </c>
      <c r="E224" s="43" t="s">
        <v>107</v>
      </c>
      <c r="F224" s="43" t="s">
        <v>690</v>
      </c>
      <c r="G224" s="43" t="s">
        <v>381</v>
      </c>
      <c r="H224" s="43">
        <v>60</v>
      </c>
      <c r="I224" s="43">
        <v>-25.471</v>
      </c>
      <c r="J224" s="28">
        <v>-2.2639999999999999E-7</v>
      </c>
      <c r="K224" s="43" t="s">
        <v>911</v>
      </c>
      <c r="L224" s="43" t="s">
        <v>65</v>
      </c>
      <c r="N224" s="43" t="s">
        <v>229</v>
      </c>
      <c r="O224" s="43">
        <v>121</v>
      </c>
      <c r="P224" s="43" t="s">
        <v>689</v>
      </c>
      <c r="Q224" s="43" t="s">
        <v>378</v>
      </c>
      <c r="R224" s="43" t="s">
        <v>690</v>
      </c>
      <c r="S224" s="43" t="s">
        <v>381</v>
      </c>
      <c r="T224" s="43">
        <v>10</v>
      </c>
      <c r="U224" s="43">
        <v>-25.7561</v>
      </c>
      <c r="V224" s="28">
        <v>-2.2889999999999999E-7</v>
      </c>
      <c r="W224" s="43" t="s">
        <v>911</v>
      </c>
      <c r="X224" s="43" t="s">
        <v>65</v>
      </c>
    </row>
    <row r="225" spans="2:24" x14ac:dyDescent="0.2">
      <c r="B225" s="43" t="s">
        <v>229</v>
      </c>
      <c r="C225" s="43">
        <v>121</v>
      </c>
      <c r="D225" s="43" t="s">
        <v>689</v>
      </c>
      <c r="E225" s="43" t="s">
        <v>107</v>
      </c>
      <c r="F225" s="43" t="s">
        <v>691</v>
      </c>
      <c r="G225" s="43" t="s">
        <v>383</v>
      </c>
      <c r="H225" s="43">
        <v>60</v>
      </c>
      <c r="I225" s="43">
        <v>-14.9513</v>
      </c>
      <c r="J225" s="28">
        <v>-1.3290000000000001E-7</v>
      </c>
      <c r="K225" s="43" t="s">
        <v>911</v>
      </c>
      <c r="L225" s="43" t="s">
        <v>65</v>
      </c>
      <c r="N225" s="43" t="s">
        <v>229</v>
      </c>
      <c r="O225" s="43">
        <v>121</v>
      </c>
      <c r="P225" s="43" t="s">
        <v>689</v>
      </c>
      <c r="Q225" s="43" t="s">
        <v>378</v>
      </c>
      <c r="R225" s="43" t="s">
        <v>691</v>
      </c>
      <c r="S225" s="43" t="s">
        <v>383</v>
      </c>
      <c r="T225" s="43">
        <v>10</v>
      </c>
      <c r="U225" s="43">
        <v>-14.6554</v>
      </c>
      <c r="V225" s="28">
        <v>-1.303E-7</v>
      </c>
      <c r="W225" s="43" t="s">
        <v>911</v>
      </c>
      <c r="X225" s="43" t="s">
        <v>65</v>
      </c>
    </row>
    <row r="226" spans="2:24" x14ac:dyDescent="0.2">
      <c r="B226" s="43" t="s">
        <v>229</v>
      </c>
      <c r="C226" s="43">
        <v>122</v>
      </c>
      <c r="D226" s="43" t="s">
        <v>689</v>
      </c>
      <c r="E226" s="43" t="s">
        <v>107</v>
      </c>
      <c r="F226" s="43" t="s">
        <v>692</v>
      </c>
      <c r="G226" s="43" t="s">
        <v>381</v>
      </c>
      <c r="H226" s="43">
        <v>60</v>
      </c>
      <c r="I226" s="43">
        <v>-15.9605</v>
      </c>
      <c r="J226" s="28">
        <v>-1.3379999999999999E-7</v>
      </c>
      <c r="K226" s="43" t="s">
        <v>911</v>
      </c>
      <c r="L226" s="43" t="s">
        <v>65</v>
      </c>
      <c r="N226" s="43" t="s">
        <v>229</v>
      </c>
      <c r="O226" s="43">
        <v>122</v>
      </c>
      <c r="P226" s="43" t="s">
        <v>689</v>
      </c>
      <c r="Q226" s="43" t="s">
        <v>378</v>
      </c>
      <c r="R226" s="43" t="s">
        <v>692</v>
      </c>
      <c r="S226" s="43" t="s">
        <v>381</v>
      </c>
      <c r="T226" s="43">
        <v>10</v>
      </c>
      <c r="U226" s="43">
        <v>-16.200600000000001</v>
      </c>
      <c r="V226" s="28">
        <v>-1.3580000000000001E-7</v>
      </c>
      <c r="W226" s="43" t="s">
        <v>911</v>
      </c>
      <c r="X226" s="43" t="s">
        <v>65</v>
      </c>
    </row>
    <row r="227" spans="2:24" x14ac:dyDescent="0.2">
      <c r="B227" s="43" t="s">
        <v>229</v>
      </c>
      <c r="C227" s="43">
        <v>122</v>
      </c>
      <c r="D227" s="43" t="s">
        <v>689</v>
      </c>
      <c r="E227" s="43" t="s">
        <v>107</v>
      </c>
      <c r="F227" s="43" t="s">
        <v>693</v>
      </c>
      <c r="G227" s="43" t="s">
        <v>383</v>
      </c>
      <c r="H227" s="43">
        <v>60</v>
      </c>
      <c r="I227" s="43">
        <v>-16.293900000000001</v>
      </c>
      <c r="J227" s="28">
        <v>-1.3659999999999999E-7</v>
      </c>
      <c r="K227" s="43" t="s">
        <v>911</v>
      </c>
      <c r="L227" s="43" t="s">
        <v>65</v>
      </c>
      <c r="N227" s="43" t="s">
        <v>229</v>
      </c>
      <c r="O227" s="43">
        <v>122</v>
      </c>
      <c r="P227" s="43" t="s">
        <v>689</v>
      </c>
      <c r="Q227" s="43" t="s">
        <v>378</v>
      </c>
      <c r="R227" s="43" t="s">
        <v>693</v>
      </c>
      <c r="S227" s="43" t="s">
        <v>383</v>
      </c>
      <c r="T227" s="43">
        <v>10</v>
      </c>
      <c r="U227" s="43">
        <v>-16.036000000000001</v>
      </c>
      <c r="V227" s="28">
        <v>-1.3440000000000001E-7</v>
      </c>
      <c r="W227" s="43" t="s">
        <v>911</v>
      </c>
      <c r="X227" s="43" t="s">
        <v>65</v>
      </c>
    </row>
    <row r="228" spans="2:24" x14ac:dyDescent="0.2">
      <c r="B228" s="43" t="s">
        <v>229</v>
      </c>
      <c r="C228" s="43">
        <v>123</v>
      </c>
      <c r="D228" s="43" t="s">
        <v>689</v>
      </c>
      <c r="E228" s="43" t="s">
        <v>107</v>
      </c>
      <c r="F228" s="43" t="s">
        <v>694</v>
      </c>
      <c r="G228" s="43" t="s">
        <v>381</v>
      </c>
      <c r="H228" s="43">
        <v>60</v>
      </c>
      <c r="I228" s="43">
        <v>-14.6335</v>
      </c>
      <c r="J228" s="28">
        <v>-1.3010000000000001E-7</v>
      </c>
      <c r="K228" s="43" t="s">
        <v>911</v>
      </c>
      <c r="L228" s="43" t="s">
        <v>65</v>
      </c>
      <c r="N228" s="43" t="s">
        <v>229</v>
      </c>
      <c r="O228" s="43">
        <v>123</v>
      </c>
      <c r="P228" s="43" t="s">
        <v>689</v>
      </c>
      <c r="Q228" s="43" t="s">
        <v>378</v>
      </c>
      <c r="R228" s="43" t="s">
        <v>694</v>
      </c>
      <c r="S228" s="43" t="s">
        <v>381</v>
      </c>
      <c r="T228" s="43">
        <v>10</v>
      </c>
      <c r="U228" s="43">
        <v>-14.8103</v>
      </c>
      <c r="V228" s="28">
        <v>-1.3159999999999999E-7</v>
      </c>
      <c r="W228" s="43" t="s">
        <v>911</v>
      </c>
      <c r="X228" s="43" t="s">
        <v>65</v>
      </c>
    </row>
    <row r="229" spans="2:24" x14ac:dyDescent="0.2">
      <c r="B229" s="43" t="s">
        <v>229</v>
      </c>
      <c r="C229" s="43">
        <v>123</v>
      </c>
      <c r="D229" s="43" t="s">
        <v>689</v>
      </c>
      <c r="E229" s="43" t="s">
        <v>107</v>
      </c>
      <c r="F229" s="43" t="s">
        <v>695</v>
      </c>
      <c r="G229" s="43" t="s">
        <v>383</v>
      </c>
      <c r="H229" s="43">
        <v>60</v>
      </c>
      <c r="I229" s="43">
        <v>-25.790900000000001</v>
      </c>
      <c r="J229" s="28">
        <v>-2.293E-7</v>
      </c>
      <c r="K229" s="43" t="s">
        <v>911</v>
      </c>
      <c r="L229" s="43" t="s">
        <v>65</v>
      </c>
      <c r="N229" s="43" t="s">
        <v>229</v>
      </c>
      <c r="O229" s="43">
        <v>123</v>
      </c>
      <c r="P229" s="43" t="s">
        <v>689</v>
      </c>
      <c r="Q229" s="43" t="s">
        <v>378</v>
      </c>
      <c r="R229" s="43" t="s">
        <v>695</v>
      </c>
      <c r="S229" s="43" t="s">
        <v>383</v>
      </c>
      <c r="T229" s="43">
        <v>10</v>
      </c>
      <c r="U229" s="43">
        <v>-25.594100000000001</v>
      </c>
      <c r="V229" s="28">
        <v>-2.2749999999999999E-7</v>
      </c>
      <c r="W229" s="43" t="s">
        <v>911</v>
      </c>
      <c r="X229" s="43" t="s">
        <v>65</v>
      </c>
    </row>
    <row r="230" spans="2:24" x14ac:dyDescent="0.2">
      <c r="B230" s="43" t="s">
        <v>229</v>
      </c>
      <c r="C230" s="43">
        <v>124</v>
      </c>
      <c r="D230" s="43" t="s">
        <v>696</v>
      </c>
      <c r="E230" s="43" t="s">
        <v>107</v>
      </c>
      <c r="F230" s="43" t="s">
        <v>697</v>
      </c>
      <c r="G230" s="43" t="s">
        <v>381</v>
      </c>
      <c r="H230" s="43">
        <v>60</v>
      </c>
      <c r="I230" s="43">
        <v>-27.485099999999999</v>
      </c>
      <c r="J230" s="28">
        <v>-2.818E-7</v>
      </c>
      <c r="K230" s="43" t="s">
        <v>911</v>
      </c>
      <c r="L230" s="43" t="s">
        <v>65</v>
      </c>
      <c r="N230" s="43" t="s">
        <v>229</v>
      </c>
      <c r="O230" s="43">
        <v>124</v>
      </c>
      <c r="P230" s="43" t="s">
        <v>696</v>
      </c>
      <c r="Q230" s="43" t="s">
        <v>378</v>
      </c>
      <c r="R230" s="43" t="s">
        <v>697</v>
      </c>
      <c r="S230" s="43" t="s">
        <v>381</v>
      </c>
      <c r="T230" s="43">
        <v>10</v>
      </c>
      <c r="U230" s="43">
        <v>-27.7499</v>
      </c>
      <c r="V230" s="28">
        <v>-2.8449999999999999E-7</v>
      </c>
      <c r="W230" s="43" t="s">
        <v>911</v>
      </c>
      <c r="X230" s="43" t="s">
        <v>65</v>
      </c>
    </row>
    <row r="231" spans="2:24" x14ac:dyDescent="0.2">
      <c r="B231" s="43" t="s">
        <v>229</v>
      </c>
      <c r="C231" s="43">
        <v>124</v>
      </c>
      <c r="D231" s="43" t="s">
        <v>696</v>
      </c>
      <c r="E231" s="43" t="s">
        <v>107</v>
      </c>
      <c r="F231" s="43" t="s">
        <v>698</v>
      </c>
      <c r="G231" s="43" t="s">
        <v>383</v>
      </c>
      <c r="H231" s="43">
        <v>60</v>
      </c>
      <c r="I231" s="43">
        <v>-17.866099999999999</v>
      </c>
      <c r="J231" s="28">
        <v>-1.8309999999999999E-7</v>
      </c>
      <c r="K231" s="43" t="s">
        <v>911</v>
      </c>
      <c r="L231" s="43" t="s">
        <v>65</v>
      </c>
      <c r="N231" s="43" t="s">
        <v>229</v>
      </c>
      <c r="O231" s="43">
        <v>124</v>
      </c>
      <c r="P231" s="43" t="s">
        <v>696</v>
      </c>
      <c r="Q231" s="43" t="s">
        <v>378</v>
      </c>
      <c r="R231" s="43" t="s">
        <v>698</v>
      </c>
      <c r="S231" s="43" t="s">
        <v>383</v>
      </c>
      <c r="T231" s="43">
        <v>10</v>
      </c>
      <c r="U231" s="43">
        <v>-17.6008</v>
      </c>
      <c r="V231" s="28">
        <v>-1.804E-7</v>
      </c>
      <c r="W231" s="43" t="s">
        <v>911</v>
      </c>
      <c r="X231" s="43" t="s">
        <v>65</v>
      </c>
    </row>
    <row r="232" spans="2:24" x14ac:dyDescent="0.2">
      <c r="B232" s="43" t="s">
        <v>278</v>
      </c>
      <c r="C232" s="43">
        <v>167</v>
      </c>
      <c r="D232" s="43" t="s">
        <v>699</v>
      </c>
      <c r="E232" s="43" t="s">
        <v>107</v>
      </c>
      <c r="F232" s="43" t="s">
        <v>700</v>
      </c>
      <c r="G232" s="43" t="s">
        <v>381</v>
      </c>
      <c r="H232" s="43">
        <v>60</v>
      </c>
      <c r="I232" s="43">
        <v>-15.3429</v>
      </c>
      <c r="J232" s="28">
        <v>-1.5730000000000001E-7</v>
      </c>
      <c r="K232" s="43" t="s">
        <v>911</v>
      </c>
      <c r="L232" s="43" t="s">
        <v>65</v>
      </c>
      <c r="N232" s="43" t="s">
        <v>278</v>
      </c>
      <c r="O232" s="43">
        <v>167</v>
      </c>
      <c r="P232" s="43" t="s">
        <v>699</v>
      </c>
      <c r="Q232" s="43" t="s">
        <v>378</v>
      </c>
      <c r="R232" s="43" t="s">
        <v>700</v>
      </c>
      <c r="S232" s="43" t="s">
        <v>381</v>
      </c>
      <c r="T232" s="43">
        <v>10</v>
      </c>
      <c r="U232" s="43">
        <v>-15.2339</v>
      </c>
      <c r="V232" s="28">
        <v>-1.5620000000000001E-7</v>
      </c>
      <c r="W232" s="43" t="s">
        <v>911</v>
      </c>
      <c r="X232" s="43" t="s">
        <v>65</v>
      </c>
    </row>
    <row r="233" spans="2:24" x14ac:dyDescent="0.2">
      <c r="B233" s="43" t="s">
        <v>278</v>
      </c>
      <c r="C233" s="43">
        <v>167</v>
      </c>
      <c r="D233" s="43" t="s">
        <v>699</v>
      </c>
      <c r="E233" s="43" t="s">
        <v>107</v>
      </c>
      <c r="F233" s="43" t="s">
        <v>701</v>
      </c>
      <c r="G233" s="43" t="s">
        <v>383</v>
      </c>
      <c r="H233" s="43">
        <v>60</v>
      </c>
      <c r="I233" s="43">
        <v>-23.305</v>
      </c>
      <c r="J233" s="28">
        <v>-2.389E-7</v>
      </c>
      <c r="K233" s="43" t="s">
        <v>911</v>
      </c>
      <c r="L233" s="43" t="s">
        <v>65</v>
      </c>
      <c r="N233" s="43" t="s">
        <v>278</v>
      </c>
      <c r="O233" s="43">
        <v>167</v>
      </c>
      <c r="P233" s="43" t="s">
        <v>699</v>
      </c>
      <c r="Q233" s="43" t="s">
        <v>378</v>
      </c>
      <c r="R233" s="43" t="s">
        <v>701</v>
      </c>
      <c r="S233" s="43" t="s">
        <v>383</v>
      </c>
      <c r="T233" s="43">
        <v>10</v>
      </c>
      <c r="U233" s="43">
        <v>-23.419</v>
      </c>
      <c r="V233" s="28">
        <v>-2.4009999999999999E-7</v>
      </c>
      <c r="W233" s="43" t="s">
        <v>911</v>
      </c>
      <c r="X233" s="43" t="s">
        <v>65</v>
      </c>
    </row>
    <row r="234" spans="2:24" x14ac:dyDescent="0.2">
      <c r="B234" s="43" t="s">
        <v>278</v>
      </c>
      <c r="C234" s="43">
        <v>168</v>
      </c>
      <c r="D234" s="43" t="s">
        <v>702</v>
      </c>
      <c r="E234" s="43" t="s">
        <v>107</v>
      </c>
      <c r="F234" s="43" t="s">
        <v>703</v>
      </c>
      <c r="G234" s="43" t="s">
        <v>381</v>
      </c>
      <c r="H234" s="43">
        <v>60</v>
      </c>
      <c r="I234" s="43">
        <v>-22.436</v>
      </c>
      <c r="J234" s="28">
        <v>-1.994E-7</v>
      </c>
      <c r="K234" s="43" t="s">
        <v>911</v>
      </c>
      <c r="L234" s="43" t="s">
        <v>65</v>
      </c>
      <c r="N234" s="43" t="s">
        <v>278</v>
      </c>
      <c r="O234" s="43">
        <v>168</v>
      </c>
      <c r="P234" s="43" t="s">
        <v>702</v>
      </c>
      <c r="Q234" s="43" t="s">
        <v>378</v>
      </c>
      <c r="R234" s="43" t="s">
        <v>703</v>
      </c>
      <c r="S234" s="43" t="s">
        <v>381</v>
      </c>
      <c r="T234" s="43">
        <v>10</v>
      </c>
      <c r="U234" s="43">
        <v>-22.392399999999999</v>
      </c>
      <c r="V234" s="28">
        <v>-1.99E-7</v>
      </c>
      <c r="W234" s="43" t="s">
        <v>911</v>
      </c>
      <c r="X234" s="43" t="s">
        <v>65</v>
      </c>
    </row>
    <row r="235" spans="2:24" x14ac:dyDescent="0.2">
      <c r="B235" s="43" t="s">
        <v>278</v>
      </c>
      <c r="C235" s="43">
        <v>168</v>
      </c>
      <c r="D235" s="43" t="s">
        <v>702</v>
      </c>
      <c r="E235" s="43" t="s">
        <v>107</v>
      </c>
      <c r="F235" s="43" t="s">
        <v>704</v>
      </c>
      <c r="G235" s="43" t="s">
        <v>383</v>
      </c>
      <c r="H235" s="43">
        <v>60</v>
      </c>
      <c r="I235" s="43">
        <v>-11.601800000000001</v>
      </c>
      <c r="J235" s="28">
        <v>-1.031E-7</v>
      </c>
      <c r="K235" s="43" t="s">
        <v>911</v>
      </c>
      <c r="L235" s="43" t="s">
        <v>65</v>
      </c>
      <c r="N235" s="43" t="s">
        <v>278</v>
      </c>
      <c r="O235" s="43">
        <v>168</v>
      </c>
      <c r="P235" s="43" t="s">
        <v>702</v>
      </c>
      <c r="Q235" s="43" t="s">
        <v>378</v>
      </c>
      <c r="R235" s="43" t="s">
        <v>704</v>
      </c>
      <c r="S235" s="43" t="s">
        <v>383</v>
      </c>
      <c r="T235" s="43">
        <v>10</v>
      </c>
      <c r="U235" s="43">
        <v>-11.646000000000001</v>
      </c>
      <c r="V235" s="28">
        <v>-1.0349999999999999E-7</v>
      </c>
      <c r="W235" s="43" t="s">
        <v>911</v>
      </c>
      <c r="X235" s="43" t="s">
        <v>65</v>
      </c>
    </row>
    <row r="236" spans="2:24" x14ac:dyDescent="0.2">
      <c r="B236" s="43" t="s">
        <v>278</v>
      </c>
      <c r="C236" s="43">
        <v>169</v>
      </c>
      <c r="D236" s="43" t="s">
        <v>702</v>
      </c>
      <c r="E236" s="43" t="s">
        <v>107</v>
      </c>
      <c r="F236" s="43" t="s">
        <v>705</v>
      </c>
      <c r="G236" s="43" t="s">
        <v>381</v>
      </c>
      <c r="H236" s="43">
        <v>60</v>
      </c>
      <c r="I236" s="43">
        <v>-13.544600000000001</v>
      </c>
      <c r="J236" s="28">
        <v>-1.135E-7</v>
      </c>
      <c r="K236" s="43" t="s">
        <v>911</v>
      </c>
      <c r="L236" s="43" t="s">
        <v>65</v>
      </c>
      <c r="N236" s="43" t="s">
        <v>278</v>
      </c>
      <c r="O236" s="43">
        <v>169</v>
      </c>
      <c r="P236" s="43" t="s">
        <v>702</v>
      </c>
      <c r="Q236" s="43" t="s">
        <v>378</v>
      </c>
      <c r="R236" s="43" t="s">
        <v>705</v>
      </c>
      <c r="S236" s="43" t="s">
        <v>381</v>
      </c>
      <c r="T236" s="43">
        <v>10</v>
      </c>
      <c r="U236" s="43">
        <v>-13.450900000000001</v>
      </c>
      <c r="V236" s="28">
        <v>-1.127E-7</v>
      </c>
      <c r="W236" s="43" t="s">
        <v>911</v>
      </c>
      <c r="X236" s="43" t="s">
        <v>65</v>
      </c>
    </row>
    <row r="237" spans="2:24" x14ac:dyDescent="0.2">
      <c r="B237" s="43" t="s">
        <v>278</v>
      </c>
      <c r="C237" s="43">
        <v>169</v>
      </c>
      <c r="D237" s="43" t="s">
        <v>702</v>
      </c>
      <c r="E237" s="43" t="s">
        <v>107</v>
      </c>
      <c r="F237" s="43" t="s">
        <v>706</v>
      </c>
      <c r="G237" s="43" t="s">
        <v>383</v>
      </c>
      <c r="H237" s="43">
        <v>60</v>
      </c>
      <c r="I237" s="43">
        <v>-13.266500000000001</v>
      </c>
      <c r="J237" s="28">
        <v>-1.112E-7</v>
      </c>
      <c r="K237" s="43" t="s">
        <v>911</v>
      </c>
      <c r="L237" s="43" t="s">
        <v>65</v>
      </c>
      <c r="N237" s="43" t="s">
        <v>278</v>
      </c>
      <c r="O237" s="43">
        <v>169</v>
      </c>
      <c r="P237" s="43" t="s">
        <v>702</v>
      </c>
      <c r="Q237" s="43" t="s">
        <v>378</v>
      </c>
      <c r="R237" s="43" t="s">
        <v>706</v>
      </c>
      <c r="S237" s="43" t="s">
        <v>383</v>
      </c>
      <c r="T237" s="43">
        <v>10</v>
      </c>
      <c r="U237" s="43">
        <v>-13.353300000000001</v>
      </c>
      <c r="V237" s="28">
        <v>-1.119E-7</v>
      </c>
      <c r="W237" s="43" t="s">
        <v>911</v>
      </c>
      <c r="X237" s="43" t="s">
        <v>65</v>
      </c>
    </row>
    <row r="238" spans="2:24" x14ac:dyDescent="0.2">
      <c r="B238" s="43" t="s">
        <v>278</v>
      </c>
      <c r="C238" s="43">
        <v>170</v>
      </c>
      <c r="D238" s="43" t="s">
        <v>702</v>
      </c>
      <c r="E238" s="43" t="s">
        <v>107</v>
      </c>
      <c r="F238" s="43" t="s">
        <v>707</v>
      </c>
      <c r="G238" s="43" t="s">
        <v>381</v>
      </c>
      <c r="H238" s="43">
        <v>60</v>
      </c>
      <c r="I238" s="43">
        <v>-11.8779</v>
      </c>
      <c r="J238" s="28">
        <v>-1.0560000000000001E-7</v>
      </c>
      <c r="K238" s="43" t="s">
        <v>911</v>
      </c>
      <c r="L238" s="43" t="s">
        <v>65</v>
      </c>
      <c r="N238" s="43" t="s">
        <v>278</v>
      </c>
      <c r="O238" s="43">
        <v>170</v>
      </c>
      <c r="P238" s="43" t="s">
        <v>702</v>
      </c>
      <c r="Q238" s="43" t="s">
        <v>378</v>
      </c>
      <c r="R238" s="43" t="s">
        <v>707</v>
      </c>
      <c r="S238" s="43" t="s">
        <v>381</v>
      </c>
      <c r="T238" s="43">
        <v>10</v>
      </c>
      <c r="U238" s="43">
        <v>-11.7332</v>
      </c>
      <c r="V238" s="28">
        <v>-1.043E-7</v>
      </c>
      <c r="W238" s="43" t="s">
        <v>911</v>
      </c>
      <c r="X238" s="43" t="s">
        <v>65</v>
      </c>
    </row>
    <row r="239" spans="2:24" x14ac:dyDescent="0.2">
      <c r="B239" s="43" t="s">
        <v>278</v>
      </c>
      <c r="C239" s="43">
        <v>170</v>
      </c>
      <c r="D239" s="43" t="s">
        <v>702</v>
      </c>
      <c r="E239" s="43" t="s">
        <v>107</v>
      </c>
      <c r="F239" s="43" t="s">
        <v>708</v>
      </c>
      <c r="G239" s="43" t="s">
        <v>383</v>
      </c>
      <c r="H239" s="43">
        <v>60</v>
      </c>
      <c r="I239" s="43">
        <v>-22.163799999999998</v>
      </c>
      <c r="J239" s="28">
        <v>-1.97E-7</v>
      </c>
      <c r="K239" s="43" t="s">
        <v>911</v>
      </c>
      <c r="L239" s="43" t="s">
        <v>65</v>
      </c>
      <c r="N239" s="43" t="s">
        <v>278</v>
      </c>
      <c r="O239" s="43">
        <v>170</v>
      </c>
      <c r="P239" s="43" t="s">
        <v>702</v>
      </c>
      <c r="Q239" s="43" t="s">
        <v>378</v>
      </c>
      <c r="R239" s="43" t="s">
        <v>708</v>
      </c>
      <c r="S239" s="43" t="s">
        <v>383</v>
      </c>
      <c r="T239" s="43">
        <v>10</v>
      </c>
      <c r="U239" s="43">
        <v>-22.3034</v>
      </c>
      <c r="V239" s="28">
        <v>-1.983E-7</v>
      </c>
      <c r="W239" s="43" t="s">
        <v>911</v>
      </c>
      <c r="X239" s="43" t="s">
        <v>65</v>
      </c>
    </row>
    <row r="240" spans="2:24" x14ac:dyDescent="0.2">
      <c r="B240" s="43" t="s">
        <v>278</v>
      </c>
      <c r="C240" s="43">
        <v>171</v>
      </c>
      <c r="D240" s="43" t="s">
        <v>709</v>
      </c>
      <c r="E240" s="43" t="s">
        <v>107</v>
      </c>
      <c r="F240" s="43" t="s">
        <v>710</v>
      </c>
      <c r="G240" s="43" t="s">
        <v>381</v>
      </c>
      <c r="H240" s="43">
        <v>60</v>
      </c>
      <c r="I240" s="43">
        <v>-23.534600000000001</v>
      </c>
      <c r="J240" s="28">
        <v>-2.4130000000000002E-7</v>
      </c>
      <c r="K240" s="43" t="s">
        <v>911</v>
      </c>
      <c r="L240" s="43" t="s">
        <v>65</v>
      </c>
      <c r="N240" s="43" t="s">
        <v>278</v>
      </c>
      <c r="O240" s="43">
        <v>171</v>
      </c>
      <c r="P240" s="43" t="s">
        <v>709</v>
      </c>
      <c r="Q240" s="43" t="s">
        <v>378</v>
      </c>
      <c r="R240" s="43" t="s">
        <v>710</v>
      </c>
      <c r="S240" s="43" t="s">
        <v>381</v>
      </c>
      <c r="T240" s="43">
        <v>10</v>
      </c>
      <c r="U240" s="43">
        <v>-23.503799999999998</v>
      </c>
      <c r="V240" s="28">
        <v>-2.4089999999999999E-7</v>
      </c>
      <c r="W240" s="43" t="s">
        <v>911</v>
      </c>
      <c r="X240" s="43" t="s">
        <v>65</v>
      </c>
    </row>
    <row r="241" spans="2:24" x14ac:dyDescent="0.2">
      <c r="B241" s="43" t="s">
        <v>278</v>
      </c>
      <c r="C241" s="43">
        <v>171</v>
      </c>
      <c r="D241" s="43" t="s">
        <v>709</v>
      </c>
      <c r="E241" s="43" t="s">
        <v>107</v>
      </c>
      <c r="F241" s="43" t="s">
        <v>711</v>
      </c>
      <c r="G241" s="43" t="s">
        <v>383</v>
      </c>
      <c r="H241" s="43">
        <v>60</v>
      </c>
      <c r="I241" s="43">
        <v>-15.1136</v>
      </c>
      <c r="J241" s="28">
        <v>-1.5489999999999999E-7</v>
      </c>
      <c r="K241" s="43" t="s">
        <v>911</v>
      </c>
      <c r="L241" s="43" t="s">
        <v>65</v>
      </c>
      <c r="N241" s="43" t="s">
        <v>278</v>
      </c>
      <c r="O241" s="43">
        <v>171</v>
      </c>
      <c r="P241" s="43" t="s">
        <v>709</v>
      </c>
      <c r="Q241" s="43" t="s">
        <v>378</v>
      </c>
      <c r="R241" s="43" t="s">
        <v>711</v>
      </c>
      <c r="S241" s="43" t="s">
        <v>383</v>
      </c>
      <c r="T241" s="43">
        <v>10</v>
      </c>
      <c r="U241" s="43">
        <v>-15.132400000000001</v>
      </c>
      <c r="V241" s="28">
        <v>-1.5510000000000001E-7</v>
      </c>
      <c r="W241" s="43" t="s">
        <v>911</v>
      </c>
      <c r="X241" s="43" t="s">
        <v>65</v>
      </c>
    </row>
    <row r="242" spans="2:24" x14ac:dyDescent="0.2">
      <c r="B242" s="43" t="s">
        <v>278</v>
      </c>
      <c r="C242" s="43">
        <v>149</v>
      </c>
      <c r="D242" s="43" t="s">
        <v>712</v>
      </c>
      <c r="E242" s="43" t="s">
        <v>107</v>
      </c>
      <c r="F242" s="43" t="s">
        <v>713</v>
      </c>
      <c r="G242" s="43" t="s">
        <v>381</v>
      </c>
      <c r="H242" s="43">
        <v>60</v>
      </c>
      <c r="I242" s="43">
        <v>48.0471</v>
      </c>
      <c r="J242" s="28">
        <v>4.2710000000000001E-7</v>
      </c>
      <c r="K242" s="43" t="s">
        <v>911</v>
      </c>
      <c r="L242" s="43" t="s">
        <v>65</v>
      </c>
      <c r="N242" s="43" t="s">
        <v>278</v>
      </c>
      <c r="O242" s="43">
        <v>149</v>
      </c>
      <c r="P242" s="43" t="s">
        <v>712</v>
      </c>
      <c r="Q242" s="43" t="s">
        <v>378</v>
      </c>
      <c r="R242" s="43" t="s">
        <v>713</v>
      </c>
      <c r="S242" s="43" t="s">
        <v>381</v>
      </c>
      <c r="T242" s="43">
        <v>10</v>
      </c>
      <c r="U242" s="43">
        <v>48.020699999999998</v>
      </c>
      <c r="V242" s="28">
        <v>4.2689999999999999E-7</v>
      </c>
      <c r="W242" s="43" t="s">
        <v>911</v>
      </c>
      <c r="X242" s="43" t="s">
        <v>65</v>
      </c>
    </row>
    <row r="243" spans="2:24" x14ac:dyDescent="0.2">
      <c r="B243" s="43" t="s">
        <v>278</v>
      </c>
      <c r="C243" s="43">
        <v>149</v>
      </c>
      <c r="D243" s="43" t="s">
        <v>712</v>
      </c>
      <c r="E243" s="43" t="s">
        <v>107</v>
      </c>
      <c r="F243" s="43" t="s">
        <v>714</v>
      </c>
      <c r="G243" s="43" t="s">
        <v>383</v>
      </c>
      <c r="H243" s="43">
        <v>60</v>
      </c>
      <c r="I243" s="43">
        <v>-141.9023</v>
      </c>
      <c r="J243" s="28">
        <v>-9.9999999999999995E-7</v>
      </c>
      <c r="K243" s="43" t="s">
        <v>911</v>
      </c>
      <c r="L243" s="43" t="s">
        <v>65</v>
      </c>
      <c r="N243" s="43" t="s">
        <v>278</v>
      </c>
      <c r="O243" s="43">
        <v>149</v>
      </c>
      <c r="P243" s="43" t="s">
        <v>712</v>
      </c>
      <c r="Q243" s="43" t="s">
        <v>378</v>
      </c>
      <c r="R243" s="43" t="s">
        <v>714</v>
      </c>
      <c r="S243" s="43" t="s">
        <v>383</v>
      </c>
      <c r="T243" s="43">
        <v>10</v>
      </c>
      <c r="U243" s="43">
        <v>-141.8792</v>
      </c>
      <c r="V243" s="28">
        <v>-9.9999999999999995E-7</v>
      </c>
      <c r="W243" s="43" t="s">
        <v>911</v>
      </c>
      <c r="X243" s="43" t="s">
        <v>65</v>
      </c>
    </row>
    <row r="244" spans="2:24" x14ac:dyDescent="0.2">
      <c r="B244" s="43" t="s">
        <v>278</v>
      </c>
      <c r="C244" s="43">
        <v>152</v>
      </c>
      <c r="D244" s="43" t="s">
        <v>715</v>
      </c>
      <c r="E244" s="43" t="s">
        <v>107</v>
      </c>
      <c r="F244" s="43" t="s">
        <v>716</v>
      </c>
      <c r="G244" s="43" t="s">
        <v>381</v>
      </c>
      <c r="H244" s="43">
        <v>60</v>
      </c>
      <c r="I244" s="43">
        <v>63.713099999999997</v>
      </c>
      <c r="J244" s="28">
        <v>4.2959999999999998E-7</v>
      </c>
      <c r="K244" s="43" t="s">
        <v>911</v>
      </c>
      <c r="L244" s="43" t="s">
        <v>65</v>
      </c>
      <c r="N244" s="43" t="s">
        <v>278</v>
      </c>
      <c r="O244" s="43">
        <v>152</v>
      </c>
      <c r="P244" s="43" t="s">
        <v>715</v>
      </c>
      <c r="Q244" s="43" t="s">
        <v>378</v>
      </c>
      <c r="R244" s="43" t="s">
        <v>716</v>
      </c>
      <c r="S244" s="43" t="s">
        <v>381</v>
      </c>
      <c r="T244" s="43">
        <v>10</v>
      </c>
      <c r="U244" s="43">
        <v>63.755099999999999</v>
      </c>
      <c r="V244" s="28">
        <v>4.299E-7</v>
      </c>
      <c r="W244" s="43" t="s">
        <v>911</v>
      </c>
      <c r="X244" s="43" t="s">
        <v>65</v>
      </c>
    </row>
    <row r="245" spans="2:24" x14ac:dyDescent="0.2">
      <c r="B245" s="43" t="s">
        <v>278</v>
      </c>
      <c r="C245" s="43">
        <v>152</v>
      </c>
      <c r="D245" s="43" t="s">
        <v>715</v>
      </c>
      <c r="E245" s="43" t="s">
        <v>107</v>
      </c>
      <c r="F245" s="43" t="s">
        <v>717</v>
      </c>
      <c r="G245" s="43" t="s">
        <v>383</v>
      </c>
      <c r="H245" s="43">
        <v>60</v>
      </c>
      <c r="I245" s="43">
        <v>-189.47200000000001</v>
      </c>
      <c r="J245" s="28">
        <v>-9.9999999999999995E-7</v>
      </c>
      <c r="K245" s="43" t="s">
        <v>911</v>
      </c>
      <c r="L245" s="43" t="s">
        <v>65</v>
      </c>
      <c r="N245" s="43" t="s">
        <v>278</v>
      </c>
      <c r="O245" s="43">
        <v>152</v>
      </c>
      <c r="P245" s="43" t="s">
        <v>715</v>
      </c>
      <c r="Q245" s="43" t="s">
        <v>378</v>
      </c>
      <c r="R245" s="43" t="s">
        <v>717</v>
      </c>
      <c r="S245" s="43" t="s">
        <v>383</v>
      </c>
      <c r="T245" s="43">
        <v>10</v>
      </c>
      <c r="U245" s="43">
        <v>-189.548</v>
      </c>
      <c r="V245" s="28">
        <v>-9.9999999999999995E-7</v>
      </c>
      <c r="W245" s="43" t="s">
        <v>911</v>
      </c>
      <c r="X245" s="43" t="s">
        <v>65</v>
      </c>
    </row>
    <row r="246" spans="2:24" x14ac:dyDescent="0.2">
      <c r="B246" s="43" t="s">
        <v>278</v>
      </c>
      <c r="C246" s="43">
        <v>155</v>
      </c>
      <c r="D246" s="43" t="s">
        <v>718</v>
      </c>
      <c r="E246" s="43" t="s">
        <v>107</v>
      </c>
      <c r="F246" s="43" t="s">
        <v>719</v>
      </c>
      <c r="G246" s="43" t="s">
        <v>381</v>
      </c>
      <c r="H246" s="43">
        <v>60</v>
      </c>
      <c r="I246" s="43">
        <v>58.717399999999998</v>
      </c>
      <c r="J246" s="28">
        <v>4.15E-7</v>
      </c>
      <c r="K246" s="43" t="s">
        <v>911</v>
      </c>
      <c r="L246" s="43" t="s">
        <v>65</v>
      </c>
      <c r="N246" s="43" t="s">
        <v>278</v>
      </c>
      <c r="O246" s="43">
        <v>155</v>
      </c>
      <c r="P246" s="43" t="s">
        <v>718</v>
      </c>
      <c r="Q246" s="43" t="s">
        <v>378</v>
      </c>
      <c r="R246" s="43" t="s">
        <v>719</v>
      </c>
      <c r="S246" s="43" t="s">
        <v>381</v>
      </c>
      <c r="T246" s="43">
        <v>10</v>
      </c>
      <c r="U246" s="43">
        <v>58.919899999999998</v>
      </c>
      <c r="V246" s="28">
        <v>4.165E-7</v>
      </c>
      <c r="W246" s="43" t="s">
        <v>911</v>
      </c>
      <c r="X246" s="43" t="s">
        <v>65</v>
      </c>
    </row>
    <row r="247" spans="2:24" x14ac:dyDescent="0.2">
      <c r="B247" s="43" t="s">
        <v>278</v>
      </c>
      <c r="C247" s="43">
        <v>155</v>
      </c>
      <c r="D247" s="43" t="s">
        <v>718</v>
      </c>
      <c r="E247" s="43" t="s">
        <v>107</v>
      </c>
      <c r="F247" s="43" t="s">
        <v>720</v>
      </c>
      <c r="G247" s="43" t="s">
        <v>383</v>
      </c>
      <c r="H247" s="43">
        <v>60</v>
      </c>
      <c r="I247" s="43">
        <v>-177.83869999999999</v>
      </c>
      <c r="J247" s="28">
        <v>-9.9999999999999995E-7</v>
      </c>
      <c r="K247" s="43" t="s">
        <v>911</v>
      </c>
      <c r="L247" s="43" t="s">
        <v>65</v>
      </c>
      <c r="N247" s="43" t="s">
        <v>278</v>
      </c>
      <c r="O247" s="43">
        <v>155</v>
      </c>
      <c r="P247" s="43" t="s">
        <v>718</v>
      </c>
      <c r="Q247" s="43" t="s">
        <v>378</v>
      </c>
      <c r="R247" s="43" t="s">
        <v>720</v>
      </c>
      <c r="S247" s="43" t="s">
        <v>383</v>
      </c>
      <c r="T247" s="43">
        <v>10</v>
      </c>
      <c r="U247" s="43">
        <v>-178.04820000000001</v>
      </c>
      <c r="V247" s="28">
        <v>-9.9999999999999995E-7</v>
      </c>
      <c r="W247" s="43" t="s">
        <v>911</v>
      </c>
      <c r="X247" s="43" t="s">
        <v>65</v>
      </c>
    </row>
    <row r="248" spans="2:24" x14ac:dyDescent="0.2">
      <c r="B248" s="43" t="s">
        <v>278</v>
      </c>
      <c r="C248" s="43">
        <v>158</v>
      </c>
      <c r="D248" s="43" t="s">
        <v>721</v>
      </c>
      <c r="E248" s="43" t="s">
        <v>107</v>
      </c>
      <c r="F248" s="43" t="s">
        <v>722</v>
      </c>
      <c r="G248" s="43" t="s">
        <v>381</v>
      </c>
      <c r="H248" s="43">
        <v>60</v>
      </c>
      <c r="I248" s="43">
        <v>58.618899999999996</v>
      </c>
      <c r="J248" s="28">
        <v>4.143E-7</v>
      </c>
      <c r="K248" s="43" t="s">
        <v>911</v>
      </c>
      <c r="L248" s="43" t="s">
        <v>65</v>
      </c>
      <c r="N248" s="43" t="s">
        <v>278</v>
      </c>
      <c r="O248" s="43">
        <v>158</v>
      </c>
      <c r="P248" s="43" t="s">
        <v>721</v>
      </c>
      <c r="Q248" s="43" t="s">
        <v>378</v>
      </c>
      <c r="R248" s="43" t="s">
        <v>722</v>
      </c>
      <c r="S248" s="43" t="s">
        <v>381</v>
      </c>
      <c r="T248" s="43">
        <v>10</v>
      </c>
      <c r="U248" s="43">
        <v>58.9435</v>
      </c>
      <c r="V248" s="28">
        <v>4.1660000000000001E-7</v>
      </c>
      <c r="W248" s="43" t="s">
        <v>911</v>
      </c>
      <c r="X248" s="43" t="s">
        <v>65</v>
      </c>
    </row>
    <row r="249" spans="2:24" x14ac:dyDescent="0.2">
      <c r="B249" s="43" t="s">
        <v>278</v>
      </c>
      <c r="C249" s="43">
        <v>158</v>
      </c>
      <c r="D249" s="43" t="s">
        <v>721</v>
      </c>
      <c r="E249" s="43" t="s">
        <v>107</v>
      </c>
      <c r="F249" s="43" t="s">
        <v>723</v>
      </c>
      <c r="G249" s="43" t="s">
        <v>383</v>
      </c>
      <c r="H249" s="43">
        <v>60</v>
      </c>
      <c r="I249" s="43">
        <v>-177.73769999999999</v>
      </c>
      <c r="J249" s="28">
        <v>-9.9999999999999995E-7</v>
      </c>
      <c r="K249" s="43" t="s">
        <v>911</v>
      </c>
      <c r="L249" s="43" t="s">
        <v>65</v>
      </c>
      <c r="N249" s="43" t="s">
        <v>278</v>
      </c>
      <c r="O249" s="43">
        <v>158</v>
      </c>
      <c r="P249" s="43" t="s">
        <v>721</v>
      </c>
      <c r="Q249" s="43" t="s">
        <v>378</v>
      </c>
      <c r="R249" s="43" t="s">
        <v>723</v>
      </c>
      <c r="S249" s="43" t="s">
        <v>383</v>
      </c>
      <c r="T249" s="43">
        <v>10</v>
      </c>
      <c r="U249" s="43">
        <v>-178.0701</v>
      </c>
      <c r="V249" s="28">
        <v>-9.9999999999999995E-7</v>
      </c>
      <c r="W249" s="43" t="s">
        <v>911</v>
      </c>
      <c r="X249" s="43" t="s">
        <v>65</v>
      </c>
    </row>
    <row r="250" spans="2:24" x14ac:dyDescent="0.2">
      <c r="B250" s="43" t="s">
        <v>278</v>
      </c>
      <c r="C250" s="43">
        <v>161</v>
      </c>
      <c r="D250" s="43" t="s">
        <v>724</v>
      </c>
      <c r="E250" s="43" t="s">
        <v>107</v>
      </c>
      <c r="F250" s="43" t="s">
        <v>725</v>
      </c>
      <c r="G250" s="43" t="s">
        <v>381</v>
      </c>
      <c r="H250" s="43">
        <v>60</v>
      </c>
      <c r="I250" s="43">
        <v>63.436700000000002</v>
      </c>
      <c r="J250" s="28">
        <v>4.2780000000000001E-7</v>
      </c>
      <c r="K250" s="43" t="s">
        <v>911</v>
      </c>
      <c r="L250" s="43" t="s">
        <v>65</v>
      </c>
      <c r="N250" s="43" t="s">
        <v>278</v>
      </c>
      <c r="O250" s="43">
        <v>161</v>
      </c>
      <c r="P250" s="43" t="s">
        <v>724</v>
      </c>
      <c r="Q250" s="43" t="s">
        <v>378</v>
      </c>
      <c r="R250" s="43" t="s">
        <v>725</v>
      </c>
      <c r="S250" s="43" t="s">
        <v>381</v>
      </c>
      <c r="T250" s="43">
        <v>10</v>
      </c>
      <c r="U250" s="43">
        <v>63.8172</v>
      </c>
      <c r="V250" s="28">
        <v>4.3029999999999998E-7</v>
      </c>
      <c r="W250" s="43" t="s">
        <v>911</v>
      </c>
      <c r="X250" s="43" t="s">
        <v>65</v>
      </c>
    </row>
    <row r="251" spans="2:24" x14ac:dyDescent="0.2">
      <c r="B251" s="43" t="s">
        <v>278</v>
      </c>
      <c r="C251" s="43">
        <v>161</v>
      </c>
      <c r="D251" s="43" t="s">
        <v>724</v>
      </c>
      <c r="E251" s="43" t="s">
        <v>107</v>
      </c>
      <c r="F251" s="43" t="s">
        <v>726</v>
      </c>
      <c r="G251" s="43" t="s">
        <v>383</v>
      </c>
      <c r="H251" s="43">
        <v>60</v>
      </c>
      <c r="I251" s="43">
        <v>-189.2107</v>
      </c>
      <c r="J251" s="28">
        <v>-9.9999999999999995E-7</v>
      </c>
      <c r="K251" s="43" t="s">
        <v>911</v>
      </c>
      <c r="L251" s="43" t="s">
        <v>65</v>
      </c>
      <c r="N251" s="43" t="s">
        <v>278</v>
      </c>
      <c r="O251" s="43">
        <v>161</v>
      </c>
      <c r="P251" s="43" t="s">
        <v>724</v>
      </c>
      <c r="Q251" s="43" t="s">
        <v>378</v>
      </c>
      <c r="R251" s="43" t="s">
        <v>726</v>
      </c>
      <c r="S251" s="43" t="s">
        <v>383</v>
      </c>
      <c r="T251" s="43">
        <v>10</v>
      </c>
      <c r="U251" s="43">
        <v>-189.602</v>
      </c>
      <c r="V251" s="28">
        <v>-9.9999999999999995E-7</v>
      </c>
      <c r="W251" s="43" t="s">
        <v>911</v>
      </c>
      <c r="X251" s="43" t="s">
        <v>65</v>
      </c>
    </row>
    <row r="252" spans="2:24" x14ac:dyDescent="0.2">
      <c r="B252" s="43" t="s">
        <v>278</v>
      </c>
      <c r="C252" s="43">
        <v>164</v>
      </c>
      <c r="D252" s="43" t="s">
        <v>727</v>
      </c>
      <c r="E252" s="43" t="s">
        <v>107</v>
      </c>
      <c r="F252" s="43" t="s">
        <v>728</v>
      </c>
      <c r="G252" s="43" t="s">
        <v>381</v>
      </c>
      <c r="H252" s="43">
        <v>60</v>
      </c>
      <c r="I252" s="43">
        <v>47.711399999999998</v>
      </c>
      <c r="J252" s="28">
        <v>4.2409999999999999E-7</v>
      </c>
      <c r="K252" s="43" t="s">
        <v>911</v>
      </c>
      <c r="L252" s="43" t="s">
        <v>65</v>
      </c>
      <c r="N252" s="43" t="s">
        <v>278</v>
      </c>
      <c r="O252" s="43">
        <v>164</v>
      </c>
      <c r="P252" s="43" t="s">
        <v>727</v>
      </c>
      <c r="Q252" s="43" t="s">
        <v>378</v>
      </c>
      <c r="R252" s="43" t="s">
        <v>728</v>
      </c>
      <c r="S252" s="43" t="s">
        <v>381</v>
      </c>
      <c r="T252" s="43">
        <v>10</v>
      </c>
      <c r="U252" s="43">
        <v>48.1342</v>
      </c>
      <c r="V252" s="28">
        <v>4.2790000000000001E-7</v>
      </c>
      <c r="W252" s="43" t="s">
        <v>911</v>
      </c>
      <c r="X252" s="43" t="s">
        <v>65</v>
      </c>
    </row>
    <row r="253" spans="2:24" x14ac:dyDescent="0.2">
      <c r="B253" s="43" t="s">
        <v>278</v>
      </c>
      <c r="C253" s="43">
        <v>164</v>
      </c>
      <c r="D253" s="43" t="s">
        <v>727</v>
      </c>
      <c r="E253" s="43" t="s">
        <v>107</v>
      </c>
      <c r="F253" s="43" t="s">
        <v>729</v>
      </c>
      <c r="G253" s="43" t="s">
        <v>383</v>
      </c>
      <c r="H253" s="43">
        <v>60</v>
      </c>
      <c r="I253" s="43">
        <v>-141.50470000000001</v>
      </c>
      <c r="J253" s="28">
        <v>-9.9999999999999995E-7</v>
      </c>
      <c r="K253" s="43" t="s">
        <v>911</v>
      </c>
      <c r="L253" s="43" t="s">
        <v>65</v>
      </c>
      <c r="N253" s="43" t="s">
        <v>278</v>
      </c>
      <c r="O253" s="43">
        <v>164</v>
      </c>
      <c r="P253" s="43" t="s">
        <v>727</v>
      </c>
      <c r="Q253" s="43" t="s">
        <v>378</v>
      </c>
      <c r="R253" s="43" t="s">
        <v>729</v>
      </c>
      <c r="S253" s="43" t="s">
        <v>383</v>
      </c>
      <c r="T253" s="43">
        <v>10</v>
      </c>
      <c r="U253" s="43">
        <v>-141.94999999999999</v>
      </c>
      <c r="V253" s="28">
        <v>-9.9999999999999995E-7</v>
      </c>
      <c r="W253" s="43" t="s">
        <v>911</v>
      </c>
      <c r="X253" s="43" t="s">
        <v>65</v>
      </c>
    </row>
    <row r="254" spans="2:24" x14ac:dyDescent="0.2">
      <c r="B254" s="43" t="s">
        <v>278</v>
      </c>
      <c r="C254" s="43">
        <v>172</v>
      </c>
      <c r="D254" s="43" t="s">
        <v>730</v>
      </c>
      <c r="E254" s="43" t="s">
        <v>107</v>
      </c>
      <c r="F254" s="43" t="s">
        <v>731</v>
      </c>
      <c r="G254" s="43" t="s">
        <v>381</v>
      </c>
      <c r="H254" s="43">
        <v>60</v>
      </c>
      <c r="I254" s="43">
        <v>-28.502099999999999</v>
      </c>
      <c r="J254" s="28">
        <v>-2.128E-7</v>
      </c>
      <c r="K254" s="43" t="s">
        <v>911</v>
      </c>
      <c r="L254" s="43" t="s">
        <v>65</v>
      </c>
      <c r="N254" s="43" t="s">
        <v>278</v>
      </c>
      <c r="O254" s="43">
        <v>172</v>
      </c>
      <c r="P254" s="43" t="s">
        <v>730</v>
      </c>
      <c r="Q254" s="43" t="s">
        <v>378</v>
      </c>
      <c r="R254" s="43" t="s">
        <v>731</v>
      </c>
      <c r="S254" s="43" t="s">
        <v>381</v>
      </c>
      <c r="T254" s="43">
        <v>10</v>
      </c>
      <c r="U254" s="43">
        <v>-28.616499999999998</v>
      </c>
      <c r="V254" s="28">
        <v>-2.1369999999999999E-7</v>
      </c>
      <c r="W254" s="43" t="s">
        <v>911</v>
      </c>
      <c r="X254" s="43" t="s">
        <v>65</v>
      </c>
    </row>
    <row r="255" spans="2:24" x14ac:dyDescent="0.2">
      <c r="B255" s="43" t="s">
        <v>278</v>
      </c>
      <c r="C255" s="43">
        <v>172</v>
      </c>
      <c r="D255" s="43" t="s">
        <v>730</v>
      </c>
      <c r="E255" s="43" t="s">
        <v>107</v>
      </c>
      <c r="F255" s="43" t="s">
        <v>732</v>
      </c>
      <c r="G255" s="43" t="s">
        <v>383</v>
      </c>
      <c r="H255" s="43">
        <v>60</v>
      </c>
      <c r="I255" s="43">
        <v>-16.757300000000001</v>
      </c>
      <c r="J255" s="28">
        <v>-1.251E-7</v>
      </c>
      <c r="K255" s="43" t="s">
        <v>911</v>
      </c>
      <c r="L255" s="43" t="s">
        <v>65</v>
      </c>
      <c r="N255" s="43" t="s">
        <v>278</v>
      </c>
      <c r="O255" s="43">
        <v>172</v>
      </c>
      <c r="P255" s="43" t="s">
        <v>730</v>
      </c>
      <c r="Q255" s="43" t="s">
        <v>378</v>
      </c>
      <c r="R255" s="43" t="s">
        <v>732</v>
      </c>
      <c r="S255" s="43" t="s">
        <v>383</v>
      </c>
      <c r="T255" s="43">
        <v>10</v>
      </c>
      <c r="U255" s="43">
        <v>-16.664999999999999</v>
      </c>
      <c r="V255" s="28">
        <v>-1.244E-7</v>
      </c>
      <c r="W255" s="43" t="s">
        <v>911</v>
      </c>
      <c r="X255" s="43" t="s">
        <v>65</v>
      </c>
    </row>
    <row r="256" spans="2:24" x14ac:dyDescent="0.2">
      <c r="B256" s="43" t="s">
        <v>278</v>
      </c>
      <c r="C256" s="43">
        <v>173</v>
      </c>
      <c r="D256" s="43" t="s">
        <v>733</v>
      </c>
      <c r="E256" s="43" t="s">
        <v>107</v>
      </c>
      <c r="F256" s="43" t="s">
        <v>734</v>
      </c>
      <c r="G256" s="43" t="s">
        <v>381</v>
      </c>
      <c r="H256" s="43">
        <v>60</v>
      </c>
      <c r="I256" s="43">
        <v>-17.023900000000001</v>
      </c>
      <c r="J256" s="28">
        <v>-1.2709999999999999E-7</v>
      </c>
      <c r="K256" s="43" t="s">
        <v>911</v>
      </c>
      <c r="L256" s="43" t="s">
        <v>65</v>
      </c>
      <c r="N256" s="43" t="s">
        <v>278</v>
      </c>
      <c r="O256" s="43">
        <v>173</v>
      </c>
      <c r="P256" s="43" t="s">
        <v>733</v>
      </c>
      <c r="Q256" s="43" t="s">
        <v>378</v>
      </c>
      <c r="R256" s="43" t="s">
        <v>734</v>
      </c>
      <c r="S256" s="43" t="s">
        <v>381</v>
      </c>
      <c r="T256" s="43">
        <v>10</v>
      </c>
      <c r="U256" s="43">
        <v>-16.992599999999999</v>
      </c>
      <c r="V256" s="28">
        <v>-1.269E-7</v>
      </c>
      <c r="W256" s="43" t="s">
        <v>911</v>
      </c>
      <c r="X256" s="43" t="s">
        <v>65</v>
      </c>
    </row>
    <row r="257" spans="2:24" x14ac:dyDescent="0.2">
      <c r="B257" s="43" t="s">
        <v>278</v>
      </c>
      <c r="C257" s="43">
        <v>173</v>
      </c>
      <c r="D257" s="43" t="s">
        <v>733</v>
      </c>
      <c r="E257" s="43" t="s">
        <v>107</v>
      </c>
      <c r="F257" s="43" t="s">
        <v>735</v>
      </c>
      <c r="G257" s="43" t="s">
        <v>383</v>
      </c>
      <c r="H257" s="43">
        <v>60</v>
      </c>
      <c r="I257" s="43">
        <v>-29.546399999999998</v>
      </c>
      <c r="J257" s="28">
        <v>-2.206E-7</v>
      </c>
      <c r="K257" s="43" t="s">
        <v>911</v>
      </c>
      <c r="L257" s="43" t="s">
        <v>65</v>
      </c>
      <c r="N257" s="43" t="s">
        <v>278</v>
      </c>
      <c r="O257" s="43">
        <v>173</v>
      </c>
      <c r="P257" s="43" t="s">
        <v>733</v>
      </c>
      <c r="Q257" s="43" t="s">
        <v>378</v>
      </c>
      <c r="R257" s="43" t="s">
        <v>735</v>
      </c>
      <c r="S257" s="43" t="s">
        <v>383</v>
      </c>
      <c r="T257" s="43">
        <v>10</v>
      </c>
      <c r="U257" s="43">
        <v>-29.5791</v>
      </c>
      <c r="V257" s="28">
        <v>-2.209E-7</v>
      </c>
      <c r="W257" s="43" t="s">
        <v>911</v>
      </c>
      <c r="X257" s="43" t="s">
        <v>65</v>
      </c>
    </row>
    <row r="258" spans="2:24" x14ac:dyDescent="0.2">
      <c r="B258" s="43" t="s">
        <v>278</v>
      </c>
      <c r="C258" s="43">
        <v>174</v>
      </c>
      <c r="D258" s="43" t="s">
        <v>733</v>
      </c>
      <c r="E258" s="43" t="s">
        <v>107</v>
      </c>
      <c r="F258" s="43" t="s">
        <v>736</v>
      </c>
      <c r="G258" s="43" t="s">
        <v>381</v>
      </c>
      <c r="H258" s="43">
        <v>60</v>
      </c>
      <c r="I258" s="43">
        <v>-28.526399999999999</v>
      </c>
      <c r="J258" s="28">
        <v>-2.252E-7</v>
      </c>
      <c r="K258" s="43" t="s">
        <v>911</v>
      </c>
      <c r="L258" s="43" t="s">
        <v>65</v>
      </c>
      <c r="N258" s="43" t="s">
        <v>278</v>
      </c>
      <c r="O258" s="43">
        <v>174</v>
      </c>
      <c r="P258" s="43" t="s">
        <v>733</v>
      </c>
      <c r="Q258" s="43" t="s">
        <v>378</v>
      </c>
      <c r="R258" s="43" t="s">
        <v>736</v>
      </c>
      <c r="S258" s="43" t="s">
        <v>381</v>
      </c>
      <c r="T258" s="43">
        <v>10</v>
      </c>
      <c r="U258" s="43">
        <v>-28.564399999999999</v>
      </c>
      <c r="V258" s="28">
        <v>-2.255E-7</v>
      </c>
      <c r="W258" s="43" t="s">
        <v>911</v>
      </c>
      <c r="X258" s="43" t="s">
        <v>65</v>
      </c>
    </row>
    <row r="259" spans="2:24" x14ac:dyDescent="0.2">
      <c r="B259" s="43" t="s">
        <v>278</v>
      </c>
      <c r="C259" s="43">
        <v>174</v>
      </c>
      <c r="D259" s="43" t="s">
        <v>733</v>
      </c>
      <c r="E259" s="43" t="s">
        <v>107</v>
      </c>
      <c r="F259" s="43" t="s">
        <v>737</v>
      </c>
      <c r="G259" s="43" t="s">
        <v>383</v>
      </c>
      <c r="H259" s="43">
        <v>60</v>
      </c>
      <c r="I259" s="43">
        <v>-28.447399999999998</v>
      </c>
      <c r="J259" s="28">
        <v>-2.2450000000000001E-7</v>
      </c>
      <c r="K259" s="43" t="s">
        <v>911</v>
      </c>
      <c r="L259" s="43" t="s">
        <v>65</v>
      </c>
      <c r="N259" s="43" t="s">
        <v>278</v>
      </c>
      <c r="O259" s="43">
        <v>174</v>
      </c>
      <c r="P259" s="43" t="s">
        <v>733</v>
      </c>
      <c r="Q259" s="43" t="s">
        <v>378</v>
      </c>
      <c r="R259" s="43" t="s">
        <v>737</v>
      </c>
      <c r="S259" s="43" t="s">
        <v>383</v>
      </c>
      <c r="T259" s="43">
        <v>10</v>
      </c>
      <c r="U259" s="43">
        <v>-28.415700000000001</v>
      </c>
      <c r="V259" s="28">
        <v>-2.2429999999999999E-7</v>
      </c>
      <c r="W259" s="43" t="s">
        <v>911</v>
      </c>
      <c r="X259" s="43" t="s">
        <v>65</v>
      </c>
    </row>
    <row r="260" spans="2:24" x14ac:dyDescent="0.2">
      <c r="B260" s="43" t="s">
        <v>278</v>
      </c>
      <c r="C260" s="43">
        <v>175</v>
      </c>
      <c r="D260" s="43" t="s">
        <v>733</v>
      </c>
      <c r="E260" s="43" t="s">
        <v>107</v>
      </c>
      <c r="F260" s="43" t="s">
        <v>738</v>
      </c>
      <c r="G260" s="43" t="s">
        <v>381</v>
      </c>
      <c r="H260" s="43">
        <v>60</v>
      </c>
      <c r="I260" s="43">
        <v>-29.6174</v>
      </c>
      <c r="J260" s="28">
        <v>-2.2109999999999999E-7</v>
      </c>
      <c r="K260" s="43" t="s">
        <v>911</v>
      </c>
      <c r="L260" s="43" t="s">
        <v>65</v>
      </c>
      <c r="N260" s="43" t="s">
        <v>278</v>
      </c>
      <c r="O260" s="43">
        <v>175</v>
      </c>
      <c r="P260" s="43" t="s">
        <v>733</v>
      </c>
      <c r="Q260" s="43" t="s">
        <v>378</v>
      </c>
      <c r="R260" s="43" t="s">
        <v>738</v>
      </c>
      <c r="S260" s="43" t="s">
        <v>381</v>
      </c>
      <c r="T260" s="43">
        <v>10</v>
      </c>
      <c r="U260" s="43">
        <v>-29.744399999999999</v>
      </c>
      <c r="V260" s="28">
        <v>-2.2210000000000001E-7</v>
      </c>
      <c r="W260" s="43" t="s">
        <v>911</v>
      </c>
      <c r="X260" s="43" t="s">
        <v>65</v>
      </c>
    </row>
    <row r="261" spans="2:24" x14ac:dyDescent="0.2">
      <c r="B261" s="43" t="s">
        <v>278</v>
      </c>
      <c r="C261" s="43">
        <v>175</v>
      </c>
      <c r="D261" s="43" t="s">
        <v>733</v>
      </c>
      <c r="E261" s="43" t="s">
        <v>107</v>
      </c>
      <c r="F261" s="43" t="s">
        <v>739</v>
      </c>
      <c r="G261" s="43" t="s">
        <v>383</v>
      </c>
      <c r="H261" s="43">
        <v>60</v>
      </c>
      <c r="I261" s="43">
        <v>-16.955300000000001</v>
      </c>
      <c r="J261" s="28">
        <v>-1.2660000000000001E-7</v>
      </c>
      <c r="K261" s="43" t="s">
        <v>911</v>
      </c>
      <c r="L261" s="43" t="s">
        <v>65</v>
      </c>
      <c r="N261" s="43" t="s">
        <v>278</v>
      </c>
      <c r="O261" s="43">
        <v>175</v>
      </c>
      <c r="P261" s="43" t="s">
        <v>733</v>
      </c>
      <c r="Q261" s="43" t="s">
        <v>378</v>
      </c>
      <c r="R261" s="43" t="s">
        <v>739</v>
      </c>
      <c r="S261" s="43" t="s">
        <v>383</v>
      </c>
      <c r="T261" s="43">
        <v>10</v>
      </c>
      <c r="U261" s="43">
        <v>-16.834199999999999</v>
      </c>
      <c r="V261" s="28">
        <v>-1.2569999999999999E-7</v>
      </c>
      <c r="W261" s="43" t="s">
        <v>911</v>
      </c>
      <c r="X261" s="43" t="s">
        <v>65</v>
      </c>
    </row>
    <row r="262" spans="2:24" x14ac:dyDescent="0.2">
      <c r="B262" s="43" t="s">
        <v>278</v>
      </c>
      <c r="C262" s="43">
        <v>176</v>
      </c>
      <c r="D262" s="43" t="s">
        <v>740</v>
      </c>
      <c r="E262" s="43" t="s">
        <v>107</v>
      </c>
      <c r="F262" s="43" t="s">
        <v>741</v>
      </c>
      <c r="G262" s="43" t="s">
        <v>381</v>
      </c>
      <c r="H262" s="43">
        <v>60</v>
      </c>
      <c r="I262" s="43">
        <v>-16.848500000000001</v>
      </c>
      <c r="J262" s="28">
        <v>-1.258E-7</v>
      </c>
      <c r="K262" s="43" t="s">
        <v>911</v>
      </c>
      <c r="L262" s="43" t="s">
        <v>65</v>
      </c>
      <c r="N262" s="43" t="s">
        <v>278</v>
      </c>
      <c r="O262" s="43">
        <v>176</v>
      </c>
      <c r="P262" s="43" t="s">
        <v>740</v>
      </c>
      <c r="Q262" s="43" t="s">
        <v>378</v>
      </c>
      <c r="R262" s="43" t="s">
        <v>741</v>
      </c>
      <c r="S262" s="43" t="s">
        <v>381</v>
      </c>
      <c r="T262" s="43">
        <v>10</v>
      </c>
      <c r="U262" s="43">
        <v>-16.818999999999999</v>
      </c>
      <c r="V262" s="28">
        <v>-1.2560000000000001E-7</v>
      </c>
      <c r="W262" s="43" t="s">
        <v>911</v>
      </c>
      <c r="X262" s="43" t="s">
        <v>65</v>
      </c>
    </row>
    <row r="263" spans="2:24" x14ac:dyDescent="0.2">
      <c r="B263" s="43" t="s">
        <v>278</v>
      </c>
      <c r="C263" s="43">
        <v>176</v>
      </c>
      <c r="D263" s="43" t="s">
        <v>740</v>
      </c>
      <c r="E263" s="43" t="s">
        <v>107</v>
      </c>
      <c r="F263" s="43" t="s">
        <v>742</v>
      </c>
      <c r="G263" s="43" t="s">
        <v>383</v>
      </c>
      <c r="H263" s="43">
        <v>60</v>
      </c>
      <c r="I263" s="43">
        <v>-28.4011</v>
      </c>
      <c r="J263" s="28">
        <v>-2.121E-7</v>
      </c>
      <c r="K263" s="43" t="s">
        <v>911</v>
      </c>
      <c r="L263" s="43" t="s">
        <v>65</v>
      </c>
      <c r="N263" s="43" t="s">
        <v>278</v>
      </c>
      <c r="O263" s="43">
        <v>176</v>
      </c>
      <c r="P263" s="43" t="s">
        <v>740</v>
      </c>
      <c r="Q263" s="43" t="s">
        <v>378</v>
      </c>
      <c r="R263" s="43" t="s">
        <v>742</v>
      </c>
      <c r="S263" s="43" t="s">
        <v>383</v>
      </c>
      <c r="T263" s="43">
        <v>10</v>
      </c>
      <c r="U263" s="43">
        <v>-28.4434</v>
      </c>
      <c r="V263" s="28">
        <v>-2.124E-7</v>
      </c>
      <c r="W263" s="43" t="s">
        <v>911</v>
      </c>
      <c r="X263" s="43" t="s">
        <v>65</v>
      </c>
    </row>
    <row r="264" spans="2:24" x14ac:dyDescent="0.2">
      <c r="B264" s="43" t="s">
        <v>278</v>
      </c>
      <c r="C264" s="43">
        <v>150</v>
      </c>
      <c r="D264" s="43" t="s">
        <v>743</v>
      </c>
      <c r="E264" s="43" t="s">
        <v>107</v>
      </c>
      <c r="F264" s="43" t="s">
        <v>744</v>
      </c>
      <c r="G264" s="43" t="s">
        <v>381</v>
      </c>
      <c r="H264" s="43">
        <v>60</v>
      </c>
      <c r="I264" s="43">
        <v>54.423999999999999</v>
      </c>
      <c r="J264" s="28">
        <v>4.6619999999999998E-7</v>
      </c>
      <c r="K264" s="43" t="s">
        <v>911</v>
      </c>
      <c r="L264" s="43" t="s">
        <v>65</v>
      </c>
      <c r="N264" s="43" t="s">
        <v>278</v>
      </c>
      <c r="O264" s="43">
        <v>150</v>
      </c>
      <c r="P264" s="43" t="s">
        <v>743</v>
      </c>
      <c r="Q264" s="43" t="s">
        <v>378</v>
      </c>
      <c r="R264" s="43" t="s">
        <v>744</v>
      </c>
      <c r="S264" s="43" t="s">
        <v>381</v>
      </c>
      <c r="T264" s="43">
        <v>10</v>
      </c>
      <c r="U264" s="43">
        <v>54.365400000000001</v>
      </c>
      <c r="V264" s="28">
        <v>4.6569999999999999E-7</v>
      </c>
      <c r="W264" s="43" t="s">
        <v>911</v>
      </c>
      <c r="X264" s="43" t="s">
        <v>65</v>
      </c>
    </row>
    <row r="265" spans="2:24" x14ac:dyDescent="0.2">
      <c r="B265" s="43" t="s">
        <v>278</v>
      </c>
      <c r="C265" s="43">
        <v>150</v>
      </c>
      <c r="D265" s="43" t="s">
        <v>743</v>
      </c>
      <c r="E265" s="43" t="s">
        <v>107</v>
      </c>
      <c r="F265" s="43" t="s">
        <v>745</v>
      </c>
      <c r="G265" s="43" t="s">
        <v>383</v>
      </c>
      <c r="H265" s="43">
        <v>60</v>
      </c>
      <c r="I265" s="43">
        <v>-141.06270000000001</v>
      </c>
      <c r="J265" s="28">
        <v>-9.9999999999999995E-7</v>
      </c>
      <c r="K265" s="43" t="s">
        <v>911</v>
      </c>
      <c r="L265" s="43" t="s">
        <v>65</v>
      </c>
      <c r="N265" s="43" t="s">
        <v>278</v>
      </c>
      <c r="O265" s="43">
        <v>150</v>
      </c>
      <c r="P265" s="43" t="s">
        <v>743</v>
      </c>
      <c r="Q265" s="43" t="s">
        <v>378</v>
      </c>
      <c r="R265" s="43" t="s">
        <v>745</v>
      </c>
      <c r="S265" s="43" t="s">
        <v>383</v>
      </c>
      <c r="T265" s="43">
        <v>10</v>
      </c>
      <c r="U265" s="43">
        <v>-141.0309</v>
      </c>
      <c r="V265" s="28">
        <v>-9.9999999999999995E-7</v>
      </c>
      <c r="W265" s="43" t="s">
        <v>911</v>
      </c>
      <c r="X265" s="43" t="s">
        <v>65</v>
      </c>
    </row>
    <row r="266" spans="2:24" x14ac:dyDescent="0.2">
      <c r="B266" s="43" t="s">
        <v>278</v>
      </c>
      <c r="C266" s="43">
        <v>153</v>
      </c>
      <c r="D266" s="43" t="s">
        <v>746</v>
      </c>
      <c r="E266" s="43" t="s">
        <v>107</v>
      </c>
      <c r="F266" s="43" t="s">
        <v>747</v>
      </c>
      <c r="G266" s="43" t="s">
        <v>381</v>
      </c>
      <c r="H266" s="43">
        <v>60</v>
      </c>
      <c r="I266" s="43">
        <v>45.401800000000001</v>
      </c>
      <c r="J266" s="28">
        <v>3.0330000000000002E-7</v>
      </c>
      <c r="K266" s="43" t="s">
        <v>911</v>
      </c>
      <c r="L266" s="43" t="s">
        <v>65</v>
      </c>
      <c r="N266" s="43" t="s">
        <v>278</v>
      </c>
      <c r="O266" s="43">
        <v>153</v>
      </c>
      <c r="P266" s="43" t="s">
        <v>746</v>
      </c>
      <c r="Q266" s="43" t="s">
        <v>378</v>
      </c>
      <c r="R266" s="43" t="s">
        <v>747</v>
      </c>
      <c r="S266" s="43" t="s">
        <v>381</v>
      </c>
      <c r="T266" s="43">
        <v>10</v>
      </c>
      <c r="U266" s="43">
        <v>45.581200000000003</v>
      </c>
      <c r="V266" s="28">
        <v>3.0450000000000001E-7</v>
      </c>
      <c r="W266" s="43" t="s">
        <v>911</v>
      </c>
      <c r="X266" s="43" t="s">
        <v>65</v>
      </c>
    </row>
    <row r="267" spans="2:24" x14ac:dyDescent="0.2">
      <c r="B267" s="43" t="s">
        <v>278</v>
      </c>
      <c r="C267" s="43">
        <v>153</v>
      </c>
      <c r="D267" s="43" t="s">
        <v>746</v>
      </c>
      <c r="E267" s="43" t="s">
        <v>107</v>
      </c>
      <c r="F267" s="43" t="s">
        <v>748</v>
      </c>
      <c r="G267" s="43" t="s">
        <v>383</v>
      </c>
      <c r="H267" s="43">
        <v>60</v>
      </c>
      <c r="I267" s="43">
        <v>-190.18369999999999</v>
      </c>
      <c r="J267" s="28">
        <v>-9.9999999999999995E-7</v>
      </c>
      <c r="K267" s="43" t="s">
        <v>911</v>
      </c>
      <c r="L267" s="43" t="s">
        <v>65</v>
      </c>
      <c r="N267" s="43" t="s">
        <v>278</v>
      </c>
      <c r="O267" s="43">
        <v>153</v>
      </c>
      <c r="P267" s="43" t="s">
        <v>746</v>
      </c>
      <c r="Q267" s="43" t="s">
        <v>378</v>
      </c>
      <c r="R267" s="43" t="s">
        <v>748</v>
      </c>
      <c r="S267" s="43" t="s">
        <v>383</v>
      </c>
      <c r="T267" s="43">
        <v>10</v>
      </c>
      <c r="U267" s="43">
        <v>-190.3466</v>
      </c>
      <c r="V267" s="28">
        <v>-9.9999999999999995E-7</v>
      </c>
      <c r="W267" s="43" t="s">
        <v>911</v>
      </c>
      <c r="X267" s="43" t="s">
        <v>65</v>
      </c>
    </row>
    <row r="268" spans="2:24" x14ac:dyDescent="0.2">
      <c r="B268" s="43" t="s">
        <v>278</v>
      </c>
      <c r="C268" s="43">
        <v>156</v>
      </c>
      <c r="D268" s="43" t="s">
        <v>749</v>
      </c>
      <c r="E268" s="43" t="s">
        <v>107</v>
      </c>
      <c r="F268" s="43" t="s">
        <v>750</v>
      </c>
      <c r="G268" s="43" t="s">
        <v>381</v>
      </c>
      <c r="H268" s="43">
        <v>60</v>
      </c>
      <c r="I268" s="43">
        <v>63.760800000000003</v>
      </c>
      <c r="J268" s="28">
        <v>4.3430000000000002E-7</v>
      </c>
      <c r="K268" s="43" t="s">
        <v>911</v>
      </c>
      <c r="L268" s="43" t="s">
        <v>65</v>
      </c>
      <c r="N268" s="43" t="s">
        <v>278</v>
      </c>
      <c r="O268" s="43">
        <v>156</v>
      </c>
      <c r="P268" s="43" t="s">
        <v>749</v>
      </c>
      <c r="Q268" s="43" t="s">
        <v>378</v>
      </c>
      <c r="R268" s="43" t="s">
        <v>750</v>
      </c>
      <c r="S268" s="43" t="s">
        <v>381</v>
      </c>
      <c r="T268" s="43">
        <v>10</v>
      </c>
      <c r="U268" s="43">
        <v>63.916499999999999</v>
      </c>
      <c r="V268" s="28">
        <v>4.3539999999999999E-7</v>
      </c>
      <c r="W268" s="43" t="s">
        <v>911</v>
      </c>
      <c r="X268" s="43" t="s">
        <v>65</v>
      </c>
    </row>
    <row r="269" spans="2:24" x14ac:dyDescent="0.2">
      <c r="B269" s="43" t="s">
        <v>278</v>
      </c>
      <c r="C269" s="43">
        <v>156</v>
      </c>
      <c r="D269" s="43" t="s">
        <v>749</v>
      </c>
      <c r="E269" s="43" t="s">
        <v>107</v>
      </c>
      <c r="F269" s="43" t="s">
        <v>751</v>
      </c>
      <c r="G269" s="43" t="s">
        <v>383</v>
      </c>
      <c r="H269" s="43">
        <v>60</v>
      </c>
      <c r="I269" s="43">
        <v>-178.2861</v>
      </c>
      <c r="J269" s="28">
        <v>-9.9999999999999995E-7</v>
      </c>
      <c r="K269" s="43" t="s">
        <v>911</v>
      </c>
      <c r="L269" s="43" t="s">
        <v>65</v>
      </c>
      <c r="N269" s="43" t="s">
        <v>278</v>
      </c>
      <c r="O269" s="43">
        <v>156</v>
      </c>
      <c r="P269" s="43" t="s">
        <v>749</v>
      </c>
      <c r="Q269" s="43" t="s">
        <v>378</v>
      </c>
      <c r="R269" s="43" t="s">
        <v>751</v>
      </c>
      <c r="S269" s="43" t="s">
        <v>383</v>
      </c>
      <c r="T269" s="43">
        <v>10</v>
      </c>
      <c r="U269" s="43">
        <v>-178.45269999999999</v>
      </c>
      <c r="V269" s="28">
        <v>-9.9999999999999995E-7</v>
      </c>
      <c r="W269" s="43" t="s">
        <v>911</v>
      </c>
      <c r="X269" s="43" t="s">
        <v>65</v>
      </c>
    </row>
    <row r="270" spans="2:24" x14ac:dyDescent="0.2">
      <c r="B270" s="43" t="s">
        <v>278</v>
      </c>
      <c r="C270" s="43">
        <v>159</v>
      </c>
      <c r="D270" s="43" t="s">
        <v>752</v>
      </c>
      <c r="E270" s="43" t="s">
        <v>107</v>
      </c>
      <c r="F270" s="43" t="s">
        <v>753</v>
      </c>
      <c r="G270" s="43" t="s">
        <v>381</v>
      </c>
      <c r="H270" s="43">
        <v>60</v>
      </c>
      <c r="I270" s="43">
        <v>63.663499999999999</v>
      </c>
      <c r="J270" s="28">
        <v>4.3360000000000002E-7</v>
      </c>
      <c r="K270" s="43" t="s">
        <v>911</v>
      </c>
      <c r="L270" s="43" t="s">
        <v>65</v>
      </c>
      <c r="N270" s="43" t="s">
        <v>278</v>
      </c>
      <c r="O270" s="43">
        <v>159</v>
      </c>
      <c r="P270" s="43" t="s">
        <v>752</v>
      </c>
      <c r="Q270" s="43" t="s">
        <v>378</v>
      </c>
      <c r="R270" s="43" t="s">
        <v>753</v>
      </c>
      <c r="S270" s="43" t="s">
        <v>381</v>
      </c>
      <c r="T270" s="43">
        <v>10</v>
      </c>
      <c r="U270" s="43">
        <v>63.933700000000002</v>
      </c>
      <c r="V270" s="28">
        <v>4.355E-7</v>
      </c>
      <c r="W270" s="43" t="s">
        <v>911</v>
      </c>
      <c r="X270" s="43" t="s">
        <v>65</v>
      </c>
    </row>
    <row r="271" spans="2:24" x14ac:dyDescent="0.2">
      <c r="B271" s="43" t="s">
        <v>278</v>
      </c>
      <c r="C271" s="43">
        <v>159</v>
      </c>
      <c r="D271" s="43" t="s">
        <v>752</v>
      </c>
      <c r="E271" s="43" t="s">
        <v>107</v>
      </c>
      <c r="F271" s="43" t="s">
        <v>754</v>
      </c>
      <c r="G271" s="43" t="s">
        <v>383</v>
      </c>
      <c r="H271" s="43">
        <v>60</v>
      </c>
      <c r="I271" s="43">
        <v>-178.18680000000001</v>
      </c>
      <c r="J271" s="28">
        <v>-9.9999999999999995E-7</v>
      </c>
      <c r="K271" s="43" t="s">
        <v>911</v>
      </c>
      <c r="L271" s="43" t="s">
        <v>65</v>
      </c>
      <c r="N271" s="43" t="s">
        <v>278</v>
      </c>
      <c r="O271" s="43">
        <v>159</v>
      </c>
      <c r="P271" s="43" t="s">
        <v>752</v>
      </c>
      <c r="Q271" s="43" t="s">
        <v>378</v>
      </c>
      <c r="R271" s="43" t="s">
        <v>754</v>
      </c>
      <c r="S271" s="43" t="s">
        <v>383</v>
      </c>
      <c r="T271" s="43">
        <v>10</v>
      </c>
      <c r="U271" s="43">
        <v>-178.47370000000001</v>
      </c>
      <c r="V271" s="28">
        <v>-9.9999999999999995E-7</v>
      </c>
      <c r="W271" s="43" t="s">
        <v>911</v>
      </c>
      <c r="X271" s="43" t="s">
        <v>65</v>
      </c>
    </row>
    <row r="272" spans="2:24" x14ac:dyDescent="0.2">
      <c r="B272" s="43" t="s">
        <v>278</v>
      </c>
      <c r="C272" s="43">
        <v>162</v>
      </c>
      <c r="D272" s="43" t="s">
        <v>755</v>
      </c>
      <c r="E272" s="43" t="s">
        <v>107</v>
      </c>
      <c r="F272" s="43" t="s">
        <v>756</v>
      </c>
      <c r="G272" s="43" t="s">
        <v>381</v>
      </c>
      <c r="H272" s="43">
        <v>60</v>
      </c>
      <c r="I272" s="43">
        <v>45.133400000000002</v>
      </c>
      <c r="J272" s="28">
        <v>3.016E-7</v>
      </c>
      <c r="K272" s="43" t="s">
        <v>911</v>
      </c>
      <c r="L272" s="43" t="s">
        <v>65</v>
      </c>
      <c r="N272" s="43" t="s">
        <v>278</v>
      </c>
      <c r="O272" s="43">
        <v>162</v>
      </c>
      <c r="P272" s="43" t="s">
        <v>755</v>
      </c>
      <c r="Q272" s="43" t="s">
        <v>378</v>
      </c>
      <c r="R272" s="43" t="s">
        <v>756</v>
      </c>
      <c r="S272" s="43" t="s">
        <v>381</v>
      </c>
      <c r="T272" s="43">
        <v>10</v>
      </c>
      <c r="U272" s="43">
        <v>45.640700000000002</v>
      </c>
      <c r="V272" s="28">
        <v>3.0489999999999998E-7</v>
      </c>
      <c r="W272" s="43" t="s">
        <v>911</v>
      </c>
      <c r="X272" s="43" t="s">
        <v>65</v>
      </c>
    </row>
    <row r="273" spans="2:24" x14ac:dyDescent="0.2">
      <c r="B273" s="43" t="s">
        <v>278</v>
      </c>
      <c r="C273" s="43">
        <v>162</v>
      </c>
      <c r="D273" s="43" t="s">
        <v>755</v>
      </c>
      <c r="E273" s="43" t="s">
        <v>107</v>
      </c>
      <c r="F273" s="43" t="s">
        <v>757</v>
      </c>
      <c r="G273" s="43" t="s">
        <v>383</v>
      </c>
      <c r="H273" s="43">
        <v>60</v>
      </c>
      <c r="I273" s="43">
        <v>-189.9248</v>
      </c>
      <c r="J273" s="28">
        <v>-9.9999999999999995E-7</v>
      </c>
      <c r="K273" s="43" t="s">
        <v>911</v>
      </c>
      <c r="L273" s="43" t="s">
        <v>65</v>
      </c>
      <c r="N273" s="43" t="s">
        <v>278</v>
      </c>
      <c r="O273" s="43">
        <v>162</v>
      </c>
      <c r="P273" s="43" t="s">
        <v>755</v>
      </c>
      <c r="Q273" s="43" t="s">
        <v>378</v>
      </c>
      <c r="R273" s="43" t="s">
        <v>757</v>
      </c>
      <c r="S273" s="43" t="s">
        <v>383</v>
      </c>
      <c r="T273" s="43">
        <v>10</v>
      </c>
      <c r="U273" s="43">
        <v>-190.40369999999999</v>
      </c>
      <c r="V273" s="28">
        <v>-9.9999999999999995E-7</v>
      </c>
      <c r="W273" s="43" t="s">
        <v>911</v>
      </c>
      <c r="X273" s="43" t="s">
        <v>65</v>
      </c>
    </row>
    <row r="274" spans="2:24" x14ac:dyDescent="0.2">
      <c r="B274" s="43" t="s">
        <v>278</v>
      </c>
      <c r="C274" s="43">
        <v>165</v>
      </c>
      <c r="D274" s="43" t="s">
        <v>758</v>
      </c>
      <c r="E274" s="43" t="s">
        <v>107</v>
      </c>
      <c r="F274" s="43" t="s">
        <v>759</v>
      </c>
      <c r="G274" s="43" t="s">
        <v>381</v>
      </c>
      <c r="H274" s="43">
        <v>60</v>
      </c>
      <c r="I274" s="43">
        <v>54.0261</v>
      </c>
      <c r="J274" s="28">
        <v>4.6279999999999999E-7</v>
      </c>
      <c r="K274" s="43" t="s">
        <v>911</v>
      </c>
      <c r="L274" s="43" t="s">
        <v>65</v>
      </c>
      <c r="N274" s="43" t="s">
        <v>278</v>
      </c>
      <c r="O274" s="43">
        <v>165</v>
      </c>
      <c r="P274" s="43" t="s">
        <v>758</v>
      </c>
      <c r="Q274" s="43" t="s">
        <v>378</v>
      </c>
      <c r="R274" s="43" t="s">
        <v>759</v>
      </c>
      <c r="S274" s="43" t="s">
        <v>381</v>
      </c>
      <c r="T274" s="43">
        <v>10</v>
      </c>
      <c r="U274" s="43">
        <v>54.460299999999997</v>
      </c>
      <c r="V274" s="28">
        <v>4.665E-7</v>
      </c>
      <c r="W274" s="43" t="s">
        <v>911</v>
      </c>
      <c r="X274" s="43" t="s">
        <v>65</v>
      </c>
    </row>
    <row r="275" spans="2:24" x14ac:dyDescent="0.2">
      <c r="B275" s="43" t="s">
        <v>278</v>
      </c>
      <c r="C275" s="43">
        <v>165</v>
      </c>
      <c r="D275" s="43" t="s">
        <v>758</v>
      </c>
      <c r="E275" s="43" t="s">
        <v>107</v>
      </c>
      <c r="F275" s="43" t="s">
        <v>760</v>
      </c>
      <c r="G275" s="43" t="s">
        <v>383</v>
      </c>
      <c r="H275" s="43">
        <v>60</v>
      </c>
      <c r="I275" s="43">
        <v>-140.6712</v>
      </c>
      <c r="J275" s="28">
        <v>-9.9999999999999995E-7</v>
      </c>
      <c r="K275" s="43" t="s">
        <v>911</v>
      </c>
      <c r="L275" s="43" t="s">
        <v>65</v>
      </c>
      <c r="N275" s="43" t="s">
        <v>278</v>
      </c>
      <c r="O275" s="43">
        <v>165</v>
      </c>
      <c r="P275" s="43" t="s">
        <v>758</v>
      </c>
      <c r="Q275" s="43" t="s">
        <v>378</v>
      </c>
      <c r="R275" s="43" t="s">
        <v>760</v>
      </c>
      <c r="S275" s="43" t="s">
        <v>383</v>
      </c>
      <c r="T275" s="43">
        <v>10</v>
      </c>
      <c r="U275" s="43">
        <v>-141.09719999999999</v>
      </c>
      <c r="V275" s="28">
        <v>-9.9999999999999995E-7</v>
      </c>
      <c r="W275" s="43" t="s">
        <v>911</v>
      </c>
      <c r="X275" s="43" t="s">
        <v>65</v>
      </c>
    </row>
    <row r="276" spans="2:24" x14ac:dyDescent="0.2">
      <c r="B276" s="43" t="s">
        <v>278</v>
      </c>
      <c r="C276" s="43">
        <v>177</v>
      </c>
      <c r="D276" s="43" t="s">
        <v>761</v>
      </c>
      <c r="E276" s="43" t="s">
        <v>107</v>
      </c>
      <c r="F276" s="43" t="s">
        <v>762</v>
      </c>
      <c r="G276" s="43" t="s">
        <v>381</v>
      </c>
      <c r="H276" s="43">
        <v>60</v>
      </c>
      <c r="I276" s="43">
        <v>-28.5959</v>
      </c>
      <c r="J276" s="28">
        <v>-2.135E-7</v>
      </c>
      <c r="K276" s="43" t="s">
        <v>911</v>
      </c>
      <c r="L276" s="43" t="s">
        <v>65</v>
      </c>
      <c r="N276" s="43" t="s">
        <v>278</v>
      </c>
      <c r="O276" s="43">
        <v>177</v>
      </c>
      <c r="P276" s="43" t="s">
        <v>761</v>
      </c>
      <c r="Q276" s="43" t="s">
        <v>378</v>
      </c>
      <c r="R276" s="43" t="s">
        <v>762</v>
      </c>
      <c r="S276" s="43" t="s">
        <v>381</v>
      </c>
      <c r="T276" s="43">
        <v>10</v>
      </c>
      <c r="U276" s="43">
        <v>-28.844899999999999</v>
      </c>
      <c r="V276" s="28">
        <v>-2.1540000000000001E-7</v>
      </c>
      <c r="W276" s="43" t="s">
        <v>911</v>
      </c>
      <c r="X276" s="43" t="s">
        <v>65</v>
      </c>
    </row>
    <row r="277" spans="2:24" x14ac:dyDescent="0.2">
      <c r="B277" s="43" t="s">
        <v>278</v>
      </c>
      <c r="C277" s="43">
        <v>177</v>
      </c>
      <c r="D277" s="43" t="s">
        <v>761</v>
      </c>
      <c r="E277" s="43" t="s">
        <v>107</v>
      </c>
      <c r="F277" s="43" t="s">
        <v>763</v>
      </c>
      <c r="G277" s="43" t="s">
        <v>383</v>
      </c>
      <c r="H277" s="43">
        <v>60</v>
      </c>
      <c r="I277" s="43">
        <v>-16.9925</v>
      </c>
      <c r="J277" s="28">
        <v>-1.269E-7</v>
      </c>
      <c r="K277" s="43" t="s">
        <v>911</v>
      </c>
      <c r="L277" s="43" t="s">
        <v>65</v>
      </c>
      <c r="N277" s="43" t="s">
        <v>278</v>
      </c>
      <c r="O277" s="43">
        <v>177</v>
      </c>
      <c r="P277" s="43" t="s">
        <v>761</v>
      </c>
      <c r="Q277" s="43" t="s">
        <v>378</v>
      </c>
      <c r="R277" s="43" t="s">
        <v>763</v>
      </c>
      <c r="S277" s="43" t="s">
        <v>383</v>
      </c>
      <c r="T277" s="43">
        <v>10</v>
      </c>
      <c r="U277" s="43">
        <v>-16.769200000000001</v>
      </c>
      <c r="V277" s="28">
        <v>-1.2520000000000001E-7</v>
      </c>
      <c r="W277" s="43" t="s">
        <v>911</v>
      </c>
      <c r="X277" s="43" t="s">
        <v>65</v>
      </c>
    </row>
    <row r="278" spans="2:24" x14ac:dyDescent="0.2">
      <c r="B278" s="43" t="s">
        <v>278</v>
      </c>
      <c r="C278" s="43">
        <v>178</v>
      </c>
      <c r="D278" s="43" t="s">
        <v>764</v>
      </c>
      <c r="E278" s="43" t="s">
        <v>107</v>
      </c>
      <c r="F278" s="43" t="s">
        <v>765</v>
      </c>
      <c r="G278" s="43" t="s">
        <v>381</v>
      </c>
      <c r="H278" s="43">
        <v>60</v>
      </c>
      <c r="I278" s="43">
        <v>-16.929200000000002</v>
      </c>
      <c r="J278" s="28">
        <v>-1.2639999999999999E-7</v>
      </c>
      <c r="K278" s="43" t="s">
        <v>911</v>
      </c>
      <c r="L278" s="43" t="s">
        <v>65</v>
      </c>
      <c r="N278" s="43" t="s">
        <v>278</v>
      </c>
      <c r="O278" s="43">
        <v>178</v>
      </c>
      <c r="P278" s="43" t="s">
        <v>764</v>
      </c>
      <c r="Q278" s="43" t="s">
        <v>378</v>
      </c>
      <c r="R278" s="43" t="s">
        <v>765</v>
      </c>
      <c r="S278" s="43" t="s">
        <v>381</v>
      </c>
      <c r="T278" s="43">
        <v>10</v>
      </c>
      <c r="U278" s="43">
        <v>-17.058399999999999</v>
      </c>
      <c r="V278" s="28">
        <v>-1.2739999999999999E-7</v>
      </c>
      <c r="W278" s="43" t="s">
        <v>911</v>
      </c>
      <c r="X278" s="43" t="s">
        <v>65</v>
      </c>
    </row>
    <row r="279" spans="2:24" x14ac:dyDescent="0.2">
      <c r="B279" s="43" t="s">
        <v>278</v>
      </c>
      <c r="C279" s="43">
        <v>178</v>
      </c>
      <c r="D279" s="43" t="s">
        <v>764</v>
      </c>
      <c r="E279" s="43" t="s">
        <v>107</v>
      </c>
      <c r="F279" s="43" t="s">
        <v>766</v>
      </c>
      <c r="G279" s="43" t="s">
        <v>383</v>
      </c>
      <c r="H279" s="43">
        <v>60</v>
      </c>
      <c r="I279" s="43">
        <v>-29.7989</v>
      </c>
      <c r="J279" s="28">
        <v>-2.2249999999999999E-7</v>
      </c>
      <c r="K279" s="43" t="s">
        <v>911</v>
      </c>
      <c r="L279" s="43" t="s">
        <v>65</v>
      </c>
      <c r="N279" s="43" t="s">
        <v>278</v>
      </c>
      <c r="O279" s="43">
        <v>178</v>
      </c>
      <c r="P279" s="43" t="s">
        <v>764</v>
      </c>
      <c r="Q279" s="43" t="s">
        <v>378</v>
      </c>
      <c r="R279" s="43" t="s">
        <v>766</v>
      </c>
      <c r="S279" s="43" t="s">
        <v>383</v>
      </c>
      <c r="T279" s="43">
        <v>10</v>
      </c>
      <c r="U279" s="43">
        <v>-29.6691</v>
      </c>
      <c r="V279" s="28">
        <v>-2.2149999999999999E-7</v>
      </c>
      <c r="W279" s="43" t="s">
        <v>911</v>
      </c>
      <c r="X279" s="43" t="s">
        <v>65</v>
      </c>
    </row>
    <row r="280" spans="2:24" x14ac:dyDescent="0.2">
      <c r="B280" s="43" t="s">
        <v>278</v>
      </c>
      <c r="C280" s="43">
        <v>179</v>
      </c>
      <c r="D280" s="43" t="s">
        <v>764</v>
      </c>
      <c r="E280" s="43" t="s">
        <v>107</v>
      </c>
      <c r="F280" s="43" t="s">
        <v>767</v>
      </c>
      <c r="G280" s="43" t="s">
        <v>381</v>
      </c>
      <c r="H280" s="43">
        <v>60</v>
      </c>
      <c r="I280" s="43">
        <v>-28.652999999999999</v>
      </c>
      <c r="J280" s="28">
        <v>-2.262E-7</v>
      </c>
      <c r="K280" s="43" t="s">
        <v>911</v>
      </c>
      <c r="L280" s="43" t="s">
        <v>65</v>
      </c>
      <c r="N280" s="43" t="s">
        <v>278</v>
      </c>
      <c r="O280" s="43">
        <v>179</v>
      </c>
      <c r="P280" s="43" t="s">
        <v>764</v>
      </c>
      <c r="Q280" s="43" t="s">
        <v>378</v>
      </c>
      <c r="R280" s="43" t="s">
        <v>767</v>
      </c>
      <c r="S280" s="43" t="s">
        <v>381</v>
      </c>
      <c r="T280" s="43">
        <v>10</v>
      </c>
      <c r="U280" s="43">
        <v>-28.83</v>
      </c>
      <c r="V280" s="28">
        <v>-2.276E-7</v>
      </c>
      <c r="W280" s="43" t="s">
        <v>911</v>
      </c>
      <c r="X280" s="43" t="s">
        <v>65</v>
      </c>
    </row>
    <row r="281" spans="2:24" x14ac:dyDescent="0.2">
      <c r="B281" s="43" t="s">
        <v>278</v>
      </c>
      <c r="C281" s="43">
        <v>179</v>
      </c>
      <c r="D281" s="43" t="s">
        <v>764</v>
      </c>
      <c r="E281" s="43" t="s">
        <v>107</v>
      </c>
      <c r="F281" s="43" t="s">
        <v>768</v>
      </c>
      <c r="G281" s="43" t="s">
        <v>383</v>
      </c>
      <c r="H281" s="43">
        <v>60</v>
      </c>
      <c r="I281" s="43">
        <v>-28.8062</v>
      </c>
      <c r="J281" s="28">
        <v>-2.2740000000000001E-7</v>
      </c>
      <c r="K281" s="43" t="s">
        <v>911</v>
      </c>
      <c r="L281" s="43" t="s">
        <v>65</v>
      </c>
      <c r="N281" s="43" t="s">
        <v>278</v>
      </c>
      <c r="O281" s="43">
        <v>179</v>
      </c>
      <c r="P281" s="43" t="s">
        <v>764</v>
      </c>
      <c r="Q281" s="43" t="s">
        <v>378</v>
      </c>
      <c r="R281" s="43" t="s">
        <v>768</v>
      </c>
      <c r="S281" s="43" t="s">
        <v>383</v>
      </c>
      <c r="T281" s="43">
        <v>10</v>
      </c>
      <c r="U281" s="43">
        <v>-28.6313</v>
      </c>
      <c r="V281" s="28">
        <v>-2.2600000000000001E-7</v>
      </c>
      <c r="W281" s="43" t="s">
        <v>911</v>
      </c>
      <c r="X281" s="43" t="s">
        <v>65</v>
      </c>
    </row>
    <row r="282" spans="2:24" x14ac:dyDescent="0.2">
      <c r="B282" s="43" t="s">
        <v>278</v>
      </c>
      <c r="C282" s="43">
        <v>180</v>
      </c>
      <c r="D282" s="43" t="s">
        <v>764</v>
      </c>
      <c r="E282" s="43" t="s">
        <v>107</v>
      </c>
      <c r="F282" s="43" t="s">
        <v>769</v>
      </c>
      <c r="G282" s="43" t="s">
        <v>381</v>
      </c>
      <c r="H282" s="43">
        <v>60</v>
      </c>
      <c r="I282" s="43">
        <v>-29.631</v>
      </c>
      <c r="J282" s="28">
        <v>-2.212E-7</v>
      </c>
      <c r="K282" s="43" t="s">
        <v>911</v>
      </c>
      <c r="L282" s="43" t="s">
        <v>65</v>
      </c>
      <c r="N282" s="43" t="s">
        <v>278</v>
      </c>
      <c r="O282" s="43">
        <v>180</v>
      </c>
      <c r="P282" s="43" t="s">
        <v>764</v>
      </c>
      <c r="Q282" s="43" t="s">
        <v>378</v>
      </c>
      <c r="R282" s="43" t="s">
        <v>769</v>
      </c>
      <c r="S282" s="43" t="s">
        <v>381</v>
      </c>
      <c r="T282" s="43">
        <v>10</v>
      </c>
      <c r="U282" s="43">
        <v>-29.877400000000002</v>
      </c>
      <c r="V282" s="28">
        <v>-2.2310000000000001E-7</v>
      </c>
      <c r="W282" s="43" t="s">
        <v>911</v>
      </c>
      <c r="X282" s="43" t="s">
        <v>65</v>
      </c>
    </row>
    <row r="283" spans="2:24" x14ac:dyDescent="0.2">
      <c r="B283" s="43" t="s">
        <v>278</v>
      </c>
      <c r="C283" s="43">
        <v>180</v>
      </c>
      <c r="D283" s="43" t="s">
        <v>764</v>
      </c>
      <c r="E283" s="43" t="s">
        <v>107</v>
      </c>
      <c r="F283" s="43" t="s">
        <v>770</v>
      </c>
      <c r="G283" s="43" t="s">
        <v>383</v>
      </c>
      <c r="H283" s="43">
        <v>60</v>
      </c>
      <c r="I283" s="43">
        <v>-17.092099999999999</v>
      </c>
      <c r="J283" s="28">
        <v>-1.276E-7</v>
      </c>
      <c r="K283" s="43" t="s">
        <v>911</v>
      </c>
      <c r="L283" s="43" t="s">
        <v>65</v>
      </c>
      <c r="N283" s="43" t="s">
        <v>278</v>
      </c>
      <c r="O283" s="43">
        <v>180</v>
      </c>
      <c r="P283" s="43" t="s">
        <v>764</v>
      </c>
      <c r="Q283" s="43" t="s">
        <v>378</v>
      </c>
      <c r="R283" s="43" t="s">
        <v>770</v>
      </c>
      <c r="S283" s="43" t="s">
        <v>383</v>
      </c>
      <c r="T283" s="43">
        <v>10</v>
      </c>
      <c r="U283" s="43">
        <v>-16.857500000000002</v>
      </c>
      <c r="V283" s="28">
        <v>-1.2590000000000001E-7</v>
      </c>
      <c r="W283" s="43" t="s">
        <v>911</v>
      </c>
      <c r="X283" s="43" t="s">
        <v>65</v>
      </c>
    </row>
    <row r="284" spans="2:24" x14ac:dyDescent="0.2">
      <c r="B284" s="43" t="s">
        <v>278</v>
      </c>
      <c r="C284" s="43">
        <v>181</v>
      </c>
      <c r="D284" s="43" t="s">
        <v>771</v>
      </c>
      <c r="E284" s="43" t="s">
        <v>107</v>
      </c>
      <c r="F284" s="43" t="s">
        <v>772</v>
      </c>
      <c r="G284" s="43" t="s">
        <v>381</v>
      </c>
      <c r="H284" s="43">
        <v>60</v>
      </c>
      <c r="I284" s="43">
        <v>-16.845600000000001</v>
      </c>
      <c r="J284" s="28">
        <v>-1.258E-7</v>
      </c>
      <c r="K284" s="43" t="s">
        <v>911</v>
      </c>
      <c r="L284" s="43" t="s">
        <v>65</v>
      </c>
      <c r="N284" s="43" t="s">
        <v>278</v>
      </c>
      <c r="O284" s="43">
        <v>181</v>
      </c>
      <c r="P284" s="43" t="s">
        <v>771</v>
      </c>
      <c r="Q284" s="43" t="s">
        <v>378</v>
      </c>
      <c r="R284" s="43" t="s">
        <v>772</v>
      </c>
      <c r="S284" s="43" t="s">
        <v>381</v>
      </c>
      <c r="T284" s="43">
        <v>10</v>
      </c>
      <c r="U284" s="43">
        <v>-16.970500000000001</v>
      </c>
      <c r="V284" s="28">
        <v>-1.2669999999999999E-7</v>
      </c>
      <c r="W284" s="43" t="s">
        <v>911</v>
      </c>
      <c r="X284" s="43" t="s">
        <v>65</v>
      </c>
    </row>
    <row r="285" spans="2:24" x14ac:dyDescent="0.2">
      <c r="B285" s="43" t="s">
        <v>278</v>
      </c>
      <c r="C285" s="43">
        <v>181</v>
      </c>
      <c r="D285" s="43" t="s">
        <v>771</v>
      </c>
      <c r="E285" s="43" t="s">
        <v>107</v>
      </c>
      <c r="F285" s="43" t="s">
        <v>773</v>
      </c>
      <c r="G285" s="43" t="s">
        <v>383</v>
      </c>
      <c r="H285" s="43">
        <v>60</v>
      </c>
      <c r="I285" s="43">
        <v>-28.752500000000001</v>
      </c>
      <c r="J285" s="28">
        <v>-2.1470000000000001E-7</v>
      </c>
      <c r="K285" s="43" t="s">
        <v>911</v>
      </c>
      <c r="L285" s="43" t="s">
        <v>65</v>
      </c>
      <c r="N285" s="43" t="s">
        <v>278</v>
      </c>
      <c r="O285" s="43">
        <v>181</v>
      </c>
      <c r="P285" s="43" t="s">
        <v>771</v>
      </c>
      <c r="Q285" s="43" t="s">
        <v>378</v>
      </c>
      <c r="R285" s="43" t="s">
        <v>773</v>
      </c>
      <c r="S285" s="43" t="s">
        <v>383</v>
      </c>
      <c r="T285" s="43">
        <v>10</v>
      </c>
      <c r="U285" s="43">
        <v>-28.6279</v>
      </c>
      <c r="V285" s="28">
        <v>-2.138E-7</v>
      </c>
      <c r="W285" s="43" t="s">
        <v>911</v>
      </c>
      <c r="X285" s="43" t="s">
        <v>65</v>
      </c>
    </row>
    <row r="286" spans="2:24" x14ac:dyDescent="0.2">
      <c r="B286" s="43" t="s">
        <v>278</v>
      </c>
      <c r="C286" s="43">
        <v>151</v>
      </c>
      <c r="D286" s="43" t="s">
        <v>774</v>
      </c>
      <c r="E286" s="43" t="s">
        <v>107</v>
      </c>
      <c r="F286" s="43" t="s">
        <v>775</v>
      </c>
      <c r="G286" s="43" t="s">
        <v>381</v>
      </c>
      <c r="H286" s="43">
        <v>60</v>
      </c>
      <c r="I286" s="43">
        <v>46.223199999999999</v>
      </c>
      <c r="J286" s="28">
        <v>4.1090000000000001E-7</v>
      </c>
      <c r="K286" s="43" t="s">
        <v>911</v>
      </c>
      <c r="L286" s="43" t="s">
        <v>65</v>
      </c>
      <c r="N286" s="43" t="s">
        <v>278</v>
      </c>
      <c r="O286" s="43">
        <v>151</v>
      </c>
      <c r="P286" s="43" t="s">
        <v>774</v>
      </c>
      <c r="Q286" s="43" t="s">
        <v>378</v>
      </c>
      <c r="R286" s="43" t="s">
        <v>775</v>
      </c>
      <c r="S286" s="43" t="s">
        <v>381</v>
      </c>
      <c r="T286" s="43">
        <v>10</v>
      </c>
      <c r="U286" s="43">
        <v>46.112299999999998</v>
      </c>
      <c r="V286" s="28">
        <v>4.0989999999999998E-7</v>
      </c>
      <c r="W286" s="43" t="s">
        <v>911</v>
      </c>
      <c r="X286" s="43" t="s">
        <v>65</v>
      </c>
    </row>
    <row r="287" spans="2:24" x14ac:dyDescent="0.2">
      <c r="B287" s="43" t="s">
        <v>278</v>
      </c>
      <c r="C287" s="43">
        <v>151</v>
      </c>
      <c r="D287" s="43" t="s">
        <v>774</v>
      </c>
      <c r="E287" s="43" t="s">
        <v>107</v>
      </c>
      <c r="F287" s="43" t="s">
        <v>776</v>
      </c>
      <c r="G287" s="43" t="s">
        <v>383</v>
      </c>
      <c r="H287" s="43">
        <v>60</v>
      </c>
      <c r="I287" s="43">
        <v>-138.5976</v>
      </c>
      <c r="J287" s="28">
        <v>-9.9999999999999995E-7</v>
      </c>
      <c r="K287" s="43" t="s">
        <v>911</v>
      </c>
      <c r="L287" s="43" t="s">
        <v>65</v>
      </c>
      <c r="N287" s="43" t="s">
        <v>278</v>
      </c>
      <c r="O287" s="43">
        <v>151</v>
      </c>
      <c r="P287" s="43" t="s">
        <v>774</v>
      </c>
      <c r="Q287" s="43" t="s">
        <v>378</v>
      </c>
      <c r="R287" s="43" t="s">
        <v>776</v>
      </c>
      <c r="S287" s="43" t="s">
        <v>383</v>
      </c>
      <c r="T287" s="43">
        <v>10</v>
      </c>
      <c r="U287" s="43">
        <v>-138.54570000000001</v>
      </c>
      <c r="V287" s="28">
        <v>-9.9999999999999995E-7</v>
      </c>
      <c r="W287" s="43" t="s">
        <v>911</v>
      </c>
      <c r="X287" s="43" t="s">
        <v>65</v>
      </c>
    </row>
    <row r="288" spans="2:24" x14ac:dyDescent="0.2">
      <c r="B288" s="43" t="s">
        <v>278</v>
      </c>
      <c r="C288" s="43">
        <v>154</v>
      </c>
      <c r="D288" s="43" t="s">
        <v>777</v>
      </c>
      <c r="E288" s="43" t="s">
        <v>107</v>
      </c>
      <c r="F288" s="43" t="s">
        <v>778</v>
      </c>
      <c r="G288" s="43" t="s">
        <v>381</v>
      </c>
      <c r="H288" s="43">
        <v>60</v>
      </c>
      <c r="I288" s="43">
        <v>48.419600000000003</v>
      </c>
      <c r="J288" s="28">
        <v>3.2650000000000002E-7</v>
      </c>
      <c r="K288" s="43" t="s">
        <v>911</v>
      </c>
      <c r="L288" s="43" t="s">
        <v>65</v>
      </c>
      <c r="N288" s="43" t="s">
        <v>278</v>
      </c>
      <c r="O288" s="43">
        <v>154</v>
      </c>
      <c r="P288" s="43" t="s">
        <v>777</v>
      </c>
      <c r="Q288" s="43" t="s">
        <v>378</v>
      </c>
      <c r="R288" s="43" t="s">
        <v>778</v>
      </c>
      <c r="S288" s="43" t="s">
        <v>381</v>
      </c>
      <c r="T288" s="43">
        <v>10</v>
      </c>
      <c r="U288" s="43">
        <v>48.580500000000001</v>
      </c>
      <c r="V288" s="28">
        <v>3.276E-7</v>
      </c>
      <c r="W288" s="43" t="s">
        <v>911</v>
      </c>
      <c r="X288" s="43" t="s">
        <v>65</v>
      </c>
    </row>
    <row r="289" spans="2:24" x14ac:dyDescent="0.2">
      <c r="B289" s="43" t="s">
        <v>278</v>
      </c>
      <c r="C289" s="43">
        <v>154</v>
      </c>
      <c r="D289" s="43" t="s">
        <v>777</v>
      </c>
      <c r="E289" s="43" t="s">
        <v>107</v>
      </c>
      <c r="F289" s="43" t="s">
        <v>779</v>
      </c>
      <c r="G289" s="43" t="s">
        <v>383</v>
      </c>
      <c r="H289" s="43">
        <v>60</v>
      </c>
      <c r="I289" s="43">
        <v>-182.1634</v>
      </c>
      <c r="J289" s="28">
        <v>-9.9999999999999995E-7</v>
      </c>
      <c r="K289" s="43" t="s">
        <v>911</v>
      </c>
      <c r="L289" s="43" t="s">
        <v>65</v>
      </c>
      <c r="N289" s="43" t="s">
        <v>278</v>
      </c>
      <c r="O289" s="43">
        <v>154</v>
      </c>
      <c r="P289" s="43" t="s">
        <v>777</v>
      </c>
      <c r="Q289" s="43" t="s">
        <v>378</v>
      </c>
      <c r="R289" s="43" t="s">
        <v>779</v>
      </c>
      <c r="S289" s="43" t="s">
        <v>383</v>
      </c>
      <c r="T289" s="43">
        <v>10</v>
      </c>
      <c r="U289" s="43">
        <v>-182.27520000000001</v>
      </c>
      <c r="V289" s="28">
        <v>-9.9999999999999995E-7</v>
      </c>
      <c r="W289" s="43" t="s">
        <v>911</v>
      </c>
      <c r="X289" s="43" t="s">
        <v>65</v>
      </c>
    </row>
    <row r="290" spans="2:24" x14ac:dyDescent="0.2">
      <c r="B290" s="43" t="s">
        <v>278</v>
      </c>
      <c r="C290" s="43">
        <v>157</v>
      </c>
      <c r="D290" s="43" t="s">
        <v>780</v>
      </c>
      <c r="E290" s="43" t="s">
        <v>107</v>
      </c>
      <c r="F290" s="43" t="s">
        <v>781</v>
      </c>
      <c r="G290" s="43" t="s">
        <v>381</v>
      </c>
      <c r="H290" s="43">
        <v>60</v>
      </c>
      <c r="I290" s="43">
        <v>59.635199999999998</v>
      </c>
      <c r="J290" s="28">
        <v>4.2150000000000001E-7</v>
      </c>
      <c r="K290" s="43" t="s">
        <v>911</v>
      </c>
      <c r="L290" s="43" t="s">
        <v>65</v>
      </c>
      <c r="N290" s="43" t="s">
        <v>278</v>
      </c>
      <c r="O290" s="43">
        <v>157</v>
      </c>
      <c r="P290" s="43" t="s">
        <v>780</v>
      </c>
      <c r="Q290" s="43" t="s">
        <v>378</v>
      </c>
      <c r="R290" s="43" t="s">
        <v>781</v>
      </c>
      <c r="S290" s="43" t="s">
        <v>381</v>
      </c>
      <c r="T290" s="43">
        <v>10</v>
      </c>
      <c r="U290" s="43">
        <v>59.741300000000003</v>
      </c>
      <c r="V290" s="28">
        <v>4.2230000000000002E-7</v>
      </c>
      <c r="W290" s="43" t="s">
        <v>911</v>
      </c>
      <c r="X290" s="43" t="s">
        <v>65</v>
      </c>
    </row>
    <row r="291" spans="2:24" x14ac:dyDescent="0.2">
      <c r="B291" s="43" t="s">
        <v>278</v>
      </c>
      <c r="C291" s="43">
        <v>157</v>
      </c>
      <c r="D291" s="43" t="s">
        <v>780</v>
      </c>
      <c r="E291" s="43" t="s">
        <v>107</v>
      </c>
      <c r="F291" s="43" t="s">
        <v>782</v>
      </c>
      <c r="G291" s="43" t="s">
        <v>383</v>
      </c>
      <c r="H291" s="43">
        <v>60</v>
      </c>
      <c r="I291" s="43">
        <v>-183.2714</v>
      </c>
      <c r="J291" s="28">
        <v>-1.0900000000000001E-4</v>
      </c>
      <c r="K291" s="43">
        <v>-1E-4</v>
      </c>
      <c r="L291" s="43" t="s">
        <v>376</v>
      </c>
      <c r="N291" s="43" t="s">
        <v>278</v>
      </c>
      <c r="O291" s="43">
        <v>157</v>
      </c>
      <c r="P291" s="43" t="s">
        <v>780</v>
      </c>
      <c r="Q291" s="43" t="s">
        <v>378</v>
      </c>
      <c r="R291" s="43" t="s">
        <v>782</v>
      </c>
      <c r="S291" s="43" t="s">
        <v>383</v>
      </c>
      <c r="T291" s="43">
        <v>10</v>
      </c>
      <c r="U291" s="43">
        <v>-183.2817</v>
      </c>
      <c r="V291" s="28">
        <v>-1.1900000000000001E-4</v>
      </c>
      <c r="W291" s="43">
        <v>-1E-4</v>
      </c>
      <c r="X291" s="43" t="s">
        <v>376</v>
      </c>
    </row>
    <row r="292" spans="2:24" x14ac:dyDescent="0.2">
      <c r="B292" s="43" t="s">
        <v>278</v>
      </c>
      <c r="C292" s="43">
        <v>160</v>
      </c>
      <c r="D292" s="43" t="s">
        <v>783</v>
      </c>
      <c r="E292" s="43" t="s">
        <v>107</v>
      </c>
      <c r="F292" s="43" t="s">
        <v>784</v>
      </c>
      <c r="G292" s="43" t="s">
        <v>381</v>
      </c>
      <c r="H292" s="43">
        <v>60</v>
      </c>
      <c r="I292" s="43">
        <v>59.545900000000003</v>
      </c>
      <c r="J292" s="28">
        <v>4.2090000000000002E-7</v>
      </c>
      <c r="K292" s="43" t="s">
        <v>911</v>
      </c>
      <c r="L292" s="43" t="s">
        <v>65</v>
      </c>
      <c r="N292" s="43" t="s">
        <v>278</v>
      </c>
      <c r="O292" s="43">
        <v>160</v>
      </c>
      <c r="P292" s="43" t="s">
        <v>783</v>
      </c>
      <c r="Q292" s="43" t="s">
        <v>378</v>
      </c>
      <c r="R292" s="43" t="s">
        <v>784</v>
      </c>
      <c r="S292" s="43" t="s">
        <v>381</v>
      </c>
      <c r="T292" s="43">
        <v>10</v>
      </c>
      <c r="U292" s="43">
        <v>59.763500000000001</v>
      </c>
      <c r="V292" s="28">
        <v>4.2240000000000002E-7</v>
      </c>
      <c r="W292" s="43" t="s">
        <v>911</v>
      </c>
      <c r="X292" s="43" t="s">
        <v>65</v>
      </c>
    </row>
    <row r="293" spans="2:24" x14ac:dyDescent="0.2">
      <c r="B293" s="43" t="s">
        <v>278</v>
      </c>
      <c r="C293" s="43">
        <v>160</v>
      </c>
      <c r="D293" s="43" t="s">
        <v>783</v>
      </c>
      <c r="E293" s="43" t="s">
        <v>107</v>
      </c>
      <c r="F293" s="43" t="s">
        <v>785</v>
      </c>
      <c r="G293" s="43" t="s">
        <v>383</v>
      </c>
      <c r="H293" s="43">
        <v>60</v>
      </c>
      <c r="I293" s="43">
        <v>-183.2688</v>
      </c>
      <c r="J293" s="28">
        <v>-1.06E-4</v>
      </c>
      <c r="K293" s="43">
        <v>-1E-4</v>
      </c>
      <c r="L293" s="43" t="s">
        <v>376</v>
      </c>
      <c r="N293" s="43" t="s">
        <v>278</v>
      </c>
      <c r="O293" s="43">
        <v>160</v>
      </c>
      <c r="P293" s="43" t="s">
        <v>783</v>
      </c>
      <c r="Q293" s="43" t="s">
        <v>378</v>
      </c>
      <c r="R293" s="43" t="s">
        <v>785</v>
      </c>
      <c r="S293" s="43" t="s">
        <v>383</v>
      </c>
      <c r="T293" s="43">
        <v>10</v>
      </c>
      <c r="U293" s="43">
        <v>-183.2826</v>
      </c>
      <c r="V293" s="28">
        <v>-1.2E-4</v>
      </c>
      <c r="W293" s="43">
        <v>-1E-4</v>
      </c>
      <c r="X293" s="43" t="s">
        <v>376</v>
      </c>
    </row>
    <row r="294" spans="2:24" x14ac:dyDescent="0.2">
      <c r="B294" s="43" t="s">
        <v>278</v>
      </c>
      <c r="C294" s="43">
        <v>163</v>
      </c>
      <c r="D294" s="43" t="s">
        <v>786</v>
      </c>
      <c r="E294" s="43" t="s">
        <v>107</v>
      </c>
      <c r="F294" s="43" t="s">
        <v>787</v>
      </c>
      <c r="G294" s="43" t="s">
        <v>381</v>
      </c>
      <c r="H294" s="43">
        <v>60</v>
      </c>
      <c r="I294" s="43">
        <v>48.142299999999999</v>
      </c>
      <c r="J294" s="28">
        <v>3.2459999999999998E-7</v>
      </c>
      <c r="K294" s="43" t="s">
        <v>911</v>
      </c>
      <c r="L294" s="43" t="s">
        <v>65</v>
      </c>
      <c r="N294" s="43" t="s">
        <v>278</v>
      </c>
      <c r="O294" s="43">
        <v>163</v>
      </c>
      <c r="P294" s="43" t="s">
        <v>786</v>
      </c>
      <c r="Q294" s="43" t="s">
        <v>378</v>
      </c>
      <c r="R294" s="43" t="s">
        <v>787</v>
      </c>
      <c r="S294" s="43" t="s">
        <v>381</v>
      </c>
      <c r="T294" s="43">
        <v>10</v>
      </c>
      <c r="U294" s="43">
        <v>48.637700000000002</v>
      </c>
      <c r="V294" s="28">
        <v>3.2800000000000003E-7</v>
      </c>
      <c r="W294" s="43" t="s">
        <v>911</v>
      </c>
      <c r="X294" s="43" t="s">
        <v>65</v>
      </c>
    </row>
    <row r="295" spans="2:24" x14ac:dyDescent="0.2">
      <c r="B295" s="43" t="s">
        <v>278</v>
      </c>
      <c r="C295" s="43">
        <v>163</v>
      </c>
      <c r="D295" s="43" t="s">
        <v>786</v>
      </c>
      <c r="E295" s="43" t="s">
        <v>107</v>
      </c>
      <c r="F295" s="43" t="s">
        <v>788</v>
      </c>
      <c r="G295" s="43" t="s">
        <v>383</v>
      </c>
      <c r="H295" s="43">
        <v>60</v>
      </c>
      <c r="I295" s="43">
        <v>-181.86240000000001</v>
      </c>
      <c r="J295" s="28">
        <v>-9.9999999999999995E-7</v>
      </c>
      <c r="K295" s="43" t="s">
        <v>911</v>
      </c>
      <c r="L295" s="43" t="s">
        <v>65</v>
      </c>
      <c r="N295" s="43" t="s">
        <v>278</v>
      </c>
      <c r="O295" s="43">
        <v>163</v>
      </c>
      <c r="P295" s="43" t="s">
        <v>786</v>
      </c>
      <c r="Q295" s="43" t="s">
        <v>378</v>
      </c>
      <c r="R295" s="43" t="s">
        <v>788</v>
      </c>
      <c r="S295" s="43" t="s">
        <v>383</v>
      </c>
      <c r="T295" s="43">
        <v>10</v>
      </c>
      <c r="U295" s="43">
        <v>-182.3338</v>
      </c>
      <c r="V295" s="28">
        <v>-9.9999999999999995E-7</v>
      </c>
      <c r="W295" s="43" t="s">
        <v>911</v>
      </c>
      <c r="X295" s="43" t="s">
        <v>65</v>
      </c>
    </row>
    <row r="296" spans="2:24" x14ac:dyDescent="0.2">
      <c r="B296" s="43" t="s">
        <v>278</v>
      </c>
      <c r="C296" s="43">
        <v>166</v>
      </c>
      <c r="D296" s="43" t="s">
        <v>789</v>
      </c>
      <c r="E296" s="43" t="s">
        <v>107</v>
      </c>
      <c r="F296" s="43" t="s">
        <v>790</v>
      </c>
      <c r="G296" s="43" t="s">
        <v>381</v>
      </c>
      <c r="H296" s="43">
        <v>60</v>
      </c>
      <c r="I296" s="43">
        <v>45.841200000000001</v>
      </c>
      <c r="J296" s="28">
        <v>4.0750000000000002E-7</v>
      </c>
      <c r="K296" s="43" t="s">
        <v>911</v>
      </c>
      <c r="L296" s="43" t="s">
        <v>65</v>
      </c>
      <c r="N296" s="43" t="s">
        <v>278</v>
      </c>
      <c r="O296" s="43">
        <v>166</v>
      </c>
      <c r="P296" s="43" t="s">
        <v>789</v>
      </c>
      <c r="Q296" s="43" t="s">
        <v>378</v>
      </c>
      <c r="R296" s="43" t="s">
        <v>790</v>
      </c>
      <c r="S296" s="43" t="s">
        <v>381</v>
      </c>
      <c r="T296" s="43">
        <v>10</v>
      </c>
      <c r="U296" s="43">
        <v>46.204700000000003</v>
      </c>
      <c r="V296" s="28">
        <v>4.1069999999999999E-7</v>
      </c>
      <c r="W296" s="43" t="s">
        <v>911</v>
      </c>
      <c r="X296" s="43" t="s">
        <v>65</v>
      </c>
    </row>
    <row r="297" spans="2:24" x14ac:dyDescent="0.2">
      <c r="B297" s="43" t="s">
        <v>278</v>
      </c>
      <c r="C297" s="43">
        <v>166</v>
      </c>
      <c r="D297" s="43" t="s">
        <v>789</v>
      </c>
      <c r="E297" s="43" t="s">
        <v>107</v>
      </c>
      <c r="F297" s="43" t="s">
        <v>791</v>
      </c>
      <c r="G297" s="43" t="s">
        <v>383</v>
      </c>
      <c r="H297" s="43">
        <v>60</v>
      </c>
      <c r="I297" s="43">
        <v>-138.28809999999999</v>
      </c>
      <c r="J297" s="28">
        <v>-9.9999999999999995E-7</v>
      </c>
      <c r="K297" s="43" t="s">
        <v>911</v>
      </c>
      <c r="L297" s="43" t="s">
        <v>65</v>
      </c>
      <c r="N297" s="43" t="s">
        <v>278</v>
      </c>
      <c r="O297" s="43">
        <v>166</v>
      </c>
      <c r="P297" s="43" t="s">
        <v>789</v>
      </c>
      <c r="Q297" s="43" t="s">
        <v>378</v>
      </c>
      <c r="R297" s="43" t="s">
        <v>791</v>
      </c>
      <c r="S297" s="43" t="s">
        <v>383</v>
      </c>
      <c r="T297" s="43">
        <v>10</v>
      </c>
      <c r="U297" s="43">
        <v>-138.59360000000001</v>
      </c>
      <c r="V297" s="28">
        <v>-9.9999999999999995E-7</v>
      </c>
      <c r="W297" s="43" t="s">
        <v>911</v>
      </c>
      <c r="X297" s="43" t="s">
        <v>65</v>
      </c>
    </row>
    <row r="298" spans="2:24" x14ac:dyDescent="0.2">
      <c r="B298" s="43" t="s">
        <v>278</v>
      </c>
      <c r="C298" s="43">
        <v>182</v>
      </c>
      <c r="D298" s="43" t="s">
        <v>792</v>
      </c>
      <c r="E298" s="43" t="s">
        <v>107</v>
      </c>
      <c r="F298" s="43" t="s">
        <v>793</v>
      </c>
      <c r="G298" s="43" t="s">
        <v>381</v>
      </c>
      <c r="H298" s="43">
        <v>60</v>
      </c>
      <c r="I298" s="43">
        <v>-17.5413</v>
      </c>
      <c r="J298" s="28">
        <v>-1.7980000000000001E-7</v>
      </c>
      <c r="K298" s="43" t="s">
        <v>911</v>
      </c>
      <c r="L298" s="43" t="s">
        <v>65</v>
      </c>
      <c r="N298" s="43" t="s">
        <v>278</v>
      </c>
      <c r="O298" s="43">
        <v>182</v>
      </c>
      <c r="P298" s="43" t="s">
        <v>792</v>
      </c>
      <c r="Q298" s="43" t="s">
        <v>378</v>
      </c>
      <c r="R298" s="43" t="s">
        <v>793</v>
      </c>
      <c r="S298" s="43" t="s">
        <v>381</v>
      </c>
      <c r="T298" s="43">
        <v>10</v>
      </c>
      <c r="U298" s="43">
        <v>-17.744900000000001</v>
      </c>
      <c r="V298" s="28">
        <v>-1.8190000000000001E-7</v>
      </c>
      <c r="W298" s="43" t="s">
        <v>911</v>
      </c>
      <c r="X298" s="43" t="s">
        <v>65</v>
      </c>
    </row>
    <row r="299" spans="2:24" x14ac:dyDescent="0.2">
      <c r="B299" s="43" t="s">
        <v>278</v>
      </c>
      <c r="C299" s="43">
        <v>182</v>
      </c>
      <c r="D299" s="43" t="s">
        <v>792</v>
      </c>
      <c r="E299" s="43" t="s">
        <v>107</v>
      </c>
      <c r="F299" s="43" t="s">
        <v>794</v>
      </c>
      <c r="G299" s="43" t="s">
        <v>383</v>
      </c>
      <c r="H299" s="43">
        <v>60</v>
      </c>
      <c r="I299" s="43">
        <v>-27.9605</v>
      </c>
      <c r="J299" s="28">
        <v>-2.8659999999999999E-7</v>
      </c>
      <c r="K299" s="43" t="s">
        <v>911</v>
      </c>
      <c r="L299" s="43" t="s">
        <v>65</v>
      </c>
      <c r="N299" s="43" t="s">
        <v>278</v>
      </c>
      <c r="O299" s="43">
        <v>182</v>
      </c>
      <c r="P299" s="43" t="s">
        <v>792</v>
      </c>
      <c r="Q299" s="43" t="s">
        <v>378</v>
      </c>
      <c r="R299" s="43" t="s">
        <v>794</v>
      </c>
      <c r="S299" s="43" t="s">
        <v>383</v>
      </c>
      <c r="T299" s="43">
        <v>10</v>
      </c>
      <c r="U299" s="43">
        <v>-27.761600000000001</v>
      </c>
      <c r="V299" s="28">
        <v>-2.8459999999999999E-7</v>
      </c>
      <c r="W299" s="43" t="s">
        <v>911</v>
      </c>
      <c r="X299" s="43" t="s">
        <v>65</v>
      </c>
    </row>
    <row r="300" spans="2:24" x14ac:dyDescent="0.2">
      <c r="B300" s="43" t="s">
        <v>278</v>
      </c>
      <c r="C300" s="43">
        <v>183</v>
      </c>
      <c r="D300" s="43" t="s">
        <v>795</v>
      </c>
      <c r="E300" s="43" t="s">
        <v>107</v>
      </c>
      <c r="F300" s="43" t="s">
        <v>796</v>
      </c>
      <c r="G300" s="43" t="s">
        <v>381</v>
      </c>
      <c r="H300" s="43">
        <v>60</v>
      </c>
      <c r="I300" s="43">
        <v>-25.622199999999999</v>
      </c>
      <c r="J300" s="28">
        <v>-2.2779999999999999E-7</v>
      </c>
      <c r="K300" s="43" t="s">
        <v>911</v>
      </c>
      <c r="L300" s="43" t="s">
        <v>65</v>
      </c>
      <c r="N300" s="43" t="s">
        <v>278</v>
      </c>
      <c r="O300" s="43">
        <v>183</v>
      </c>
      <c r="P300" s="43" t="s">
        <v>795</v>
      </c>
      <c r="Q300" s="43" t="s">
        <v>378</v>
      </c>
      <c r="R300" s="43" t="s">
        <v>796</v>
      </c>
      <c r="S300" s="43" t="s">
        <v>381</v>
      </c>
      <c r="T300" s="43">
        <v>10</v>
      </c>
      <c r="U300" s="43">
        <v>-25.963100000000001</v>
      </c>
      <c r="V300" s="28">
        <v>-2.308E-7</v>
      </c>
      <c r="W300" s="43" t="s">
        <v>911</v>
      </c>
      <c r="X300" s="43" t="s">
        <v>65</v>
      </c>
    </row>
    <row r="301" spans="2:24" x14ac:dyDescent="0.2">
      <c r="B301" s="43" t="s">
        <v>278</v>
      </c>
      <c r="C301" s="43">
        <v>183</v>
      </c>
      <c r="D301" s="43" t="s">
        <v>795</v>
      </c>
      <c r="E301" s="43" t="s">
        <v>107</v>
      </c>
      <c r="F301" s="43" t="s">
        <v>797</v>
      </c>
      <c r="G301" s="43" t="s">
        <v>383</v>
      </c>
      <c r="H301" s="43">
        <v>60</v>
      </c>
      <c r="I301" s="43">
        <v>-14.9777</v>
      </c>
      <c r="J301" s="28">
        <v>-1.3309999999999999E-7</v>
      </c>
      <c r="K301" s="43" t="s">
        <v>911</v>
      </c>
      <c r="L301" s="43" t="s">
        <v>65</v>
      </c>
      <c r="N301" s="43" t="s">
        <v>278</v>
      </c>
      <c r="O301" s="43">
        <v>183</v>
      </c>
      <c r="P301" s="43" t="s">
        <v>795</v>
      </c>
      <c r="Q301" s="43" t="s">
        <v>378</v>
      </c>
      <c r="R301" s="43" t="s">
        <v>797</v>
      </c>
      <c r="S301" s="43" t="s">
        <v>383</v>
      </c>
      <c r="T301" s="43">
        <v>10</v>
      </c>
      <c r="U301" s="43">
        <v>-14.6556</v>
      </c>
      <c r="V301" s="28">
        <v>-1.303E-7</v>
      </c>
      <c r="W301" s="43" t="s">
        <v>911</v>
      </c>
      <c r="X301" s="43" t="s">
        <v>65</v>
      </c>
    </row>
    <row r="302" spans="2:24" x14ac:dyDescent="0.2">
      <c r="B302" s="43" t="s">
        <v>278</v>
      </c>
      <c r="C302" s="43">
        <v>184</v>
      </c>
      <c r="D302" s="43" t="s">
        <v>795</v>
      </c>
      <c r="E302" s="43" t="s">
        <v>107</v>
      </c>
      <c r="F302" s="43" t="s">
        <v>798</v>
      </c>
      <c r="G302" s="43" t="s">
        <v>381</v>
      </c>
      <c r="H302" s="43">
        <v>60</v>
      </c>
      <c r="I302" s="43">
        <v>-16.082599999999999</v>
      </c>
      <c r="J302" s="28">
        <v>-1.3479999999999999E-7</v>
      </c>
      <c r="K302" s="43" t="s">
        <v>911</v>
      </c>
      <c r="L302" s="43" t="s">
        <v>65</v>
      </c>
      <c r="N302" s="43" t="s">
        <v>278</v>
      </c>
      <c r="O302" s="43">
        <v>184</v>
      </c>
      <c r="P302" s="43" t="s">
        <v>795</v>
      </c>
      <c r="Q302" s="43" t="s">
        <v>378</v>
      </c>
      <c r="R302" s="43" t="s">
        <v>798</v>
      </c>
      <c r="S302" s="43" t="s">
        <v>381</v>
      </c>
      <c r="T302" s="43">
        <v>10</v>
      </c>
      <c r="U302" s="43">
        <v>-16.375399999999999</v>
      </c>
      <c r="V302" s="28">
        <v>-1.3720000000000001E-7</v>
      </c>
      <c r="W302" s="43" t="s">
        <v>911</v>
      </c>
      <c r="X302" s="43" t="s">
        <v>65</v>
      </c>
    </row>
    <row r="303" spans="2:24" x14ac:dyDescent="0.2">
      <c r="B303" s="43" t="s">
        <v>278</v>
      </c>
      <c r="C303" s="43">
        <v>184</v>
      </c>
      <c r="D303" s="43" t="s">
        <v>795</v>
      </c>
      <c r="E303" s="43" t="s">
        <v>107</v>
      </c>
      <c r="F303" s="43" t="s">
        <v>799</v>
      </c>
      <c r="G303" s="43" t="s">
        <v>383</v>
      </c>
      <c r="H303" s="43">
        <v>60</v>
      </c>
      <c r="I303" s="43">
        <v>-16.434699999999999</v>
      </c>
      <c r="J303" s="28">
        <v>-1.377E-7</v>
      </c>
      <c r="K303" s="43" t="s">
        <v>911</v>
      </c>
      <c r="L303" s="43" t="s">
        <v>65</v>
      </c>
      <c r="N303" s="43" t="s">
        <v>278</v>
      </c>
      <c r="O303" s="43">
        <v>184</v>
      </c>
      <c r="P303" s="43" t="s">
        <v>795</v>
      </c>
      <c r="Q303" s="43" t="s">
        <v>378</v>
      </c>
      <c r="R303" s="43" t="s">
        <v>799</v>
      </c>
      <c r="S303" s="43" t="s">
        <v>383</v>
      </c>
      <c r="T303" s="43">
        <v>10</v>
      </c>
      <c r="U303" s="43">
        <v>-16.147500000000001</v>
      </c>
      <c r="V303" s="28">
        <v>-1.353E-7</v>
      </c>
      <c r="W303" s="43" t="s">
        <v>911</v>
      </c>
      <c r="X303" s="43" t="s">
        <v>65</v>
      </c>
    </row>
    <row r="304" spans="2:24" x14ac:dyDescent="0.2">
      <c r="B304" s="43" t="s">
        <v>278</v>
      </c>
      <c r="C304" s="43">
        <v>185</v>
      </c>
      <c r="D304" s="43" t="s">
        <v>795</v>
      </c>
      <c r="E304" s="43" t="s">
        <v>107</v>
      </c>
      <c r="F304" s="43" t="s">
        <v>800</v>
      </c>
      <c r="G304" s="43" t="s">
        <v>381</v>
      </c>
      <c r="H304" s="43">
        <v>60</v>
      </c>
      <c r="I304" s="43">
        <v>-14.641</v>
      </c>
      <c r="J304" s="28">
        <v>-1.3010000000000001E-7</v>
      </c>
      <c r="K304" s="43" t="s">
        <v>911</v>
      </c>
      <c r="L304" s="43" t="s">
        <v>65</v>
      </c>
      <c r="N304" s="43" t="s">
        <v>278</v>
      </c>
      <c r="O304" s="43">
        <v>185</v>
      </c>
      <c r="P304" s="43" t="s">
        <v>795</v>
      </c>
      <c r="Q304" s="43" t="s">
        <v>378</v>
      </c>
      <c r="R304" s="43" t="s">
        <v>800</v>
      </c>
      <c r="S304" s="43" t="s">
        <v>381</v>
      </c>
      <c r="T304" s="43">
        <v>10</v>
      </c>
      <c r="U304" s="43">
        <v>-14.873699999999999</v>
      </c>
      <c r="V304" s="28">
        <v>-1.3220000000000001E-7</v>
      </c>
      <c r="W304" s="43" t="s">
        <v>911</v>
      </c>
      <c r="X304" s="43" t="s">
        <v>65</v>
      </c>
    </row>
    <row r="305" spans="2:24" x14ac:dyDescent="0.2">
      <c r="B305" s="43" t="s">
        <v>278</v>
      </c>
      <c r="C305" s="43">
        <v>185</v>
      </c>
      <c r="D305" s="43" t="s">
        <v>795</v>
      </c>
      <c r="E305" s="43" t="s">
        <v>107</v>
      </c>
      <c r="F305" s="43" t="s">
        <v>801</v>
      </c>
      <c r="G305" s="43" t="s">
        <v>383</v>
      </c>
      <c r="H305" s="43">
        <v>60</v>
      </c>
      <c r="I305" s="43">
        <v>-25.963699999999999</v>
      </c>
      <c r="J305" s="28">
        <v>-2.308E-7</v>
      </c>
      <c r="K305" s="43" t="s">
        <v>911</v>
      </c>
      <c r="L305" s="43" t="s">
        <v>65</v>
      </c>
      <c r="N305" s="43" t="s">
        <v>278</v>
      </c>
      <c r="O305" s="43">
        <v>185</v>
      </c>
      <c r="P305" s="43" t="s">
        <v>795</v>
      </c>
      <c r="Q305" s="43" t="s">
        <v>378</v>
      </c>
      <c r="R305" s="43" t="s">
        <v>801</v>
      </c>
      <c r="S305" s="43" t="s">
        <v>383</v>
      </c>
      <c r="T305" s="43">
        <v>10</v>
      </c>
      <c r="U305" s="43">
        <v>-25.737300000000001</v>
      </c>
      <c r="V305" s="28">
        <v>-2.2880000000000001E-7</v>
      </c>
      <c r="W305" s="43" t="s">
        <v>911</v>
      </c>
      <c r="X305" s="43" t="s">
        <v>65</v>
      </c>
    </row>
    <row r="306" spans="2:24" x14ac:dyDescent="0.2">
      <c r="B306" s="43" t="s">
        <v>278</v>
      </c>
      <c r="C306" s="43">
        <v>186</v>
      </c>
      <c r="D306" s="43" t="s">
        <v>802</v>
      </c>
      <c r="E306" s="43" t="s">
        <v>107</v>
      </c>
      <c r="F306" s="43" t="s">
        <v>803</v>
      </c>
      <c r="G306" s="43" t="s">
        <v>381</v>
      </c>
      <c r="H306" s="43">
        <v>60</v>
      </c>
      <c r="I306" s="43">
        <v>-27.643899999999999</v>
      </c>
      <c r="J306" s="28">
        <v>-2.8340000000000001E-7</v>
      </c>
      <c r="K306" s="43" t="s">
        <v>911</v>
      </c>
      <c r="L306" s="43" t="s">
        <v>65</v>
      </c>
      <c r="N306" s="43" t="s">
        <v>278</v>
      </c>
      <c r="O306" s="43">
        <v>186</v>
      </c>
      <c r="P306" s="43" t="s">
        <v>802</v>
      </c>
      <c r="Q306" s="43" t="s">
        <v>378</v>
      </c>
      <c r="R306" s="43" t="s">
        <v>803</v>
      </c>
      <c r="S306" s="43" t="s">
        <v>381</v>
      </c>
      <c r="T306" s="43">
        <v>10</v>
      </c>
      <c r="U306" s="43">
        <v>-27.963000000000001</v>
      </c>
      <c r="V306" s="28">
        <v>-2.8669999999999999E-7</v>
      </c>
      <c r="W306" s="43" t="s">
        <v>911</v>
      </c>
      <c r="X306" s="43" t="s">
        <v>65</v>
      </c>
    </row>
    <row r="307" spans="2:24" x14ac:dyDescent="0.2">
      <c r="B307" s="43" t="s">
        <v>278</v>
      </c>
      <c r="C307" s="43">
        <v>186</v>
      </c>
      <c r="D307" s="43" t="s">
        <v>802</v>
      </c>
      <c r="E307" s="43" t="s">
        <v>107</v>
      </c>
      <c r="F307" s="43" t="s">
        <v>804</v>
      </c>
      <c r="G307" s="43" t="s">
        <v>383</v>
      </c>
      <c r="H307" s="43">
        <v>60</v>
      </c>
      <c r="I307" s="43">
        <v>-17.8413</v>
      </c>
      <c r="J307" s="28">
        <v>-1.829E-7</v>
      </c>
      <c r="K307" s="43" t="s">
        <v>911</v>
      </c>
      <c r="L307" s="43" t="s">
        <v>65</v>
      </c>
      <c r="N307" s="43" t="s">
        <v>278</v>
      </c>
      <c r="O307" s="43">
        <v>186</v>
      </c>
      <c r="P307" s="43" t="s">
        <v>802</v>
      </c>
      <c r="Q307" s="43" t="s">
        <v>378</v>
      </c>
      <c r="R307" s="43" t="s">
        <v>804</v>
      </c>
      <c r="S307" s="43" t="s">
        <v>383</v>
      </c>
      <c r="T307" s="43">
        <v>10</v>
      </c>
      <c r="U307" s="43">
        <v>-17.549600000000002</v>
      </c>
      <c r="V307" s="28">
        <v>-1.7989999999999999E-7</v>
      </c>
      <c r="W307" s="43" t="s">
        <v>911</v>
      </c>
      <c r="X307" s="43" t="s">
        <v>65</v>
      </c>
    </row>
    <row r="308" spans="2:24" x14ac:dyDescent="0.2">
      <c r="B308" s="43" t="s">
        <v>327</v>
      </c>
      <c r="C308" s="43">
        <v>43</v>
      </c>
      <c r="D308" s="43" t="s">
        <v>805</v>
      </c>
      <c r="E308" s="43" t="s">
        <v>107</v>
      </c>
      <c r="F308" s="43" t="s">
        <v>806</v>
      </c>
      <c r="G308" s="43" t="s">
        <v>381</v>
      </c>
      <c r="H308" s="43">
        <v>60</v>
      </c>
      <c r="I308" s="43">
        <v>-14.9535</v>
      </c>
      <c r="J308" s="28">
        <v>-1.533E-7</v>
      </c>
      <c r="K308" s="43" t="s">
        <v>911</v>
      </c>
      <c r="L308" s="43" t="s">
        <v>65</v>
      </c>
      <c r="N308" s="43" t="s">
        <v>327</v>
      </c>
      <c r="O308" s="43">
        <v>43</v>
      </c>
      <c r="P308" s="43" t="s">
        <v>805</v>
      </c>
      <c r="Q308" s="43" t="s">
        <v>378</v>
      </c>
      <c r="R308" s="43" t="s">
        <v>806</v>
      </c>
      <c r="S308" s="43" t="s">
        <v>381</v>
      </c>
      <c r="T308" s="43">
        <v>10</v>
      </c>
      <c r="U308" s="43">
        <v>-14.8024</v>
      </c>
      <c r="V308" s="28">
        <v>-1.5169999999999999E-7</v>
      </c>
      <c r="W308" s="43" t="s">
        <v>911</v>
      </c>
      <c r="X308" s="43" t="s">
        <v>65</v>
      </c>
    </row>
    <row r="309" spans="2:24" x14ac:dyDescent="0.2">
      <c r="B309" s="43" t="s">
        <v>327</v>
      </c>
      <c r="C309" s="43">
        <v>43</v>
      </c>
      <c r="D309" s="43" t="s">
        <v>805</v>
      </c>
      <c r="E309" s="43" t="s">
        <v>107</v>
      </c>
      <c r="F309" s="43" t="s">
        <v>807</v>
      </c>
      <c r="G309" s="43" t="s">
        <v>383</v>
      </c>
      <c r="H309" s="43">
        <v>60</v>
      </c>
      <c r="I309" s="43">
        <v>-23.723199999999999</v>
      </c>
      <c r="J309" s="28">
        <v>-2.4320000000000001E-7</v>
      </c>
      <c r="K309" s="43" t="s">
        <v>911</v>
      </c>
      <c r="L309" s="43" t="s">
        <v>65</v>
      </c>
      <c r="N309" s="43" t="s">
        <v>327</v>
      </c>
      <c r="O309" s="43">
        <v>43</v>
      </c>
      <c r="P309" s="43" t="s">
        <v>805</v>
      </c>
      <c r="Q309" s="43" t="s">
        <v>378</v>
      </c>
      <c r="R309" s="43" t="s">
        <v>807</v>
      </c>
      <c r="S309" s="43" t="s">
        <v>383</v>
      </c>
      <c r="T309" s="43">
        <v>10</v>
      </c>
      <c r="U309" s="43">
        <v>-23.834700000000002</v>
      </c>
      <c r="V309" s="28">
        <v>-2.4429999999999998E-7</v>
      </c>
      <c r="W309" s="43" t="s">
        <v>911</v>
      </c>
      <c r="X309" s="43" t="s">
        <v>65</v>
      </c>
    </row>
    <row r="310" spans="2:24" x14ac:dyDescent="0.2">
      <c r="B310" s="43" t="s">
        <v>327</v>
      </c>
      <c r="C310" s="43">
        <v>44</v>
      </c>
      <c r="D310" s="43" t="s">
        <v>808</v>
      </c>
      <c r="E310" s="43" t="s">
        <v>107</v>
      </c>
      <c r="F310" s="43" t="s">
        <v>809</v>
      </c>
      <c r="G310" s="43" t="s">
        <v>381</v>
      </c>
      <c r="H310" s="43">
        <v>60</v>
      </c>
      <c r="I310" s="43">
        <v>-22.764199999999999</v>
      </c>
      <c r="J310" s="28">
        <v>-2.023E-7</v>
      </c>
      <c r="K310" s="43" t="s">
        <v>911</v>
      </c>
      <c r="L310" s="43" t="s">
        <v>65</v>
      </c>
      <c r="N310" s="43" t="s">
        <v>327</v>
      </c>
      <c r="O310" s="43">
        <v>44</v>
      </c>
      <c r="P310" s="43" t="s">
        <v>808</v>
      </c>
      <c r="Q310" s="43" t="s">
        <v>378</v>
      </c>
      <c r="R310" s="43" t="s">
        <v>809</v>
      </c>
      <c r="S310" s="43" t="s">
        <v>381</v>
      </c>
      <c r="T310" s="43">
        <v>10</v>
      </c>
      <c r="U310" s="43">
        <v>-22.701000000000001</v>
      </c>
      <c r="V310" s="28">
        <v>-2.0179999999999999E-7</v>
      </c>
      <c r="W310" s="43" t="s">
        <v>911</v>
      </c>
      <c r="X310" s="43" t="s">
        <v>65</v>
      </c>
    </row>
    <row r="311" spans="2:24" x14ac:dyDescent="0.2">
      <c r="B311" s="43" t="s">
        <v>327</v>
      </c>
      <c r="C311" s="43">
        <v>44</v>
      </c>
      <c r="D311" s="43" t="s">
        <v>808</v>
      </c>
      <c r="E311" s="43" t="s">
        <v>107</v>
      </c>
      <c r="F311" s="43" t="s">
        <v>810</v>
      </c>
      <c r="G311" s="43" t="s">
        <v>383</v>
      </c>
      <c r="H311" s="43">
        <v>60</v>
      </c>
      <c r="I311" s="43">
        <v>-11.7582</v>
      </c>
      <c r="J311" s="28">
        <v>-1.045E-7</v>
      </c>
      <c r="K311" s="43" t="s">
        <v>911</v>
      </c>
      <c r="L311" s="43" t="s">
        <v>65</v>
      </c>
      <c r="N311" s="43" t="s">
        <v>327</v>
      </c>
      <c r="O311" s="43">
        <v>44</v>
      </c>
      <c r="P311" s="43" t="s">
        <v>808</v>
      </c>
      <c r="Q311" s="43" t="s">
        <v>378</v>
      </c>
      <c r="R311" s="43" t="s">
        <v>810</v>
      </c>
      <c r="S311" s="43" t="s">
        <v>383</v>
      </c>
      <c r="T311" s="43">
        <v>10</v>
      </c>
      <c r="U311" s="43">
        <v>-11.7911</v>
      </c>
      <c r="V311" s="28">
        <v>-1.048E-7</v>
      </c>
      <c r="W311" s="43" t="s">
        <v>911</v>
      </c>
      <c r="X311" s="43" t="s">
        <v>65</v>
      </c>
    </row>
    <row r="312" spans="2:24" x14ac:dyDescent="0.2">
      <c r="B312" s="43" t="s">
        <v>327</v>
      </c>
      <c r="C312" s="43">
        <v>45</v>
      </c>
      <c r="D312" s="43" t="s">
        <v>808</v>
      </c>
      <c r="E312" s="43" t="s">
        <v>107</v>
      </c>
      <c r="F312" s="43" t="s">
        <v>811</v>
      </c>
      <c r="G312" s="43" t="s">
        <v>381</v>
      </c>
      <c r="H312" s="43">
        <v>60</v>
      </c>
      <c r="I312" s="43">
        <v>-13.713100000000001</v>
      </c>
      <c r="J312" s="28">
        <v>-1.149E-7</v>
      </c>
      <c r="K312" s="43" t="s">
        <v>911</v>
      </c>
      <c r="L312" s="43" t="s">
        <v>65</v>
      </c>
      <c r="N312" s="43" t="s">
        <v>327</v>
      </c>
      <c r="O312" s="43">
        <v>45</v>
      </c>
      <c r="P312" s="43" t="s">
        <v>808</v>
      </c>
      <c r="Q312" s="43" t="s">
        <v>378</v>
      </c>
      <c r="R312" s="43" t="s">
        <v>811</v>
      </c>
      <c r="S312" s="43" t="s">
        <v>381</v>
      </c>
      <c r="T312" s="43">
        <v>10</v>
      </c>
      <c r="U312" s="43">
        <v>-13.5907</v>
      </c>
      <c r="V312" s="28">
        <v>-1.1389999999999999E-7</v>
      </c>
      <c r="W312" s="43" t="s">
        <v>911</v>
      </c>
      <c r="X312" s="43" t="s">
        <v>65</v>
      </c>
    </row>
    <row r="313" spans="2:24" x14ac:dyDescent="0.2">
      <c r="B313" s="43" t="s">
        <v>327</v>
      </c>
      <c r="C313" s="43">
        <v>45</v>
      </c>
      <c r="D313" s="43" t="s">
        <v>808</v>
      </c>
      <c r="E313" s="43" t="s">
        <v>107</v>
      </c>
      <c r="F313" s="43" t="s">
        <v>812</v>
      </c>
      <c r="G313" s="43" t="s">
        <v>383</v>
      </c>
      <c r="H313" s="43">
        <v>60</v>
      </c>
      <c r="I313" s="43">
        <v>-13.446199999999999</v>
      </c>
      <c r="J313" s="28">
        <v>-1.127E-7</v>
      </c>
      <c r="K313" s="43" t="s">
        <v>911</v>
      </c>
      <c r="L313" s="43" t="s">
        <v>65</v>
      </c>
      <c r="N313" s="43" t="s">
        <v>327</v>
      </c>
      <c r="O313" s="43">
        <v>45</v>
      </c>
      <c r="P313" s="43" t="s">
        <v>808</v>
      </c>
      <c r="Q313" s="43" t="s">
        <v>378</v>
      </c>
      <c r="R313" s="43" t="s">
        <v>812</v>
      </c>
      <c r="S313" s="43" t="s">
        <v>383</v>
      </c>
      <c r="T313" s="43">
        <v>10</v>
      </c>
      <c r="U313" s="43">
        <v>-13.530799999999999</v>
      </c>
      <c r="V313" s="28">
        <v>-1.134E-7</v>
      </c>
      <c r="W313" s="43" t="s">
        <v>911</v>
      </c>
      <c r="X313" s="43" t="s">
        <v>65</v>
      </c>
    </row>
    <row r="314" spans="2:24" x14ac:dyDescent="0.2">
      <c r="B314" s="43" t="s">
        <v>327</v>
      </c>
      <c r="C314" s="43">
        <v>46</v>
      </c>
      <c r="D314" s="43" t="s">
        <v>808</v>
      </c>
      <c r="E314" s="43" t="s">
        <v>107</v>
      </c>
      <c r="F314" s="43" t="s">
        <v>813</v>
      </c>
      <c r="G314" s="43" t="s">
        <v>381</v>
      </c>
      <c r="H314" s="43">
        <v>60</v>
      </c>
      <c r="I314" s="43">
        <v>-12.0189</v>
      </c>
      <c r="J314" s="28">
        <v>-1.068E-7</v>
      </c>
      <c r="K314" s="43" t="s">
        <v>911</v>
      </c>
      <c r="L314" s="43" t="s">
        <v>65</v>
      </c>
      <c r="N314" s="43" t="s">
        <v>327</v>
      </c>
      <c r="O314" s="43">
        <v>46</v>
      </c>
      <c r="P314" s="43" t="s">
        <v>808</v>
      </c>
      <c r="Q314" s="43" t="s">
        <v>378</v>
      </c>
      <c r="R314" s="43" t="s">
        <v>813</v>
      </c>
      <c r="S314" s="43" t="s">
        <v>381</v>
      </c>
      <c r="T314" s="43">
        <v>10</v>
      </c>
      <c r="U314" s="43">
        <v>-11.845700000000001</v>
      </c>
      <c r="V314" s="28">
        <v>-1.053E-7</v>
      </c>
      <c r="W314" s="43" t="s">
        <v>911</v>
      </c>
      <c r="X314" s="43" t="s">
        <v>65</v>
      </c>
    </row>
    <row r="315" spans="2:24" x14ac:dyDescent="0.2">
      <c r="B315" s="43" t="s">
        <v>327</v>
      </c>
      <c r="C315" s="43">
        <v>46</v>
      </c>
      <c r="D315" s="43" t="s">
        <v>808</v>
      </c>
      <c r="E315" s="43" t="s">
        <v>107</v>
      </c>
      <c r="F315" s="43" t="s">
        <v>814</v>
      </c>
      <c r="G315" s="43" t="s">
        <v>383</v>
      </c>
      <c r="H315" s="43">
        <v>60</v>
      </c>
      <c r="I315" s="43">
        <v>-22.5139</v>
      </c>
      <c r="J315" s="28">
        <v>-2.001E-7</v>
      </c>
      <c r="K315" s="43" t="s">
        <v>911</v>
      </c>
      <c r="L315" s="43" t="s">
        <v>65</v>
      </c>
      <c r="N315" s="43" t="s">
        <v>327</v>
      </c>
      <c r="O315" s="43">
        <v>46</v>
      </c>
      <c r="P315" s="43" t="s">
        <v>808</v>
      </c>
      <c r="Q315" s="43" t="s">
        <v>378</v>
      </c>
      <c r="R315" s="43" t="s">
        <v>814</v>
      </c>
      <c r="S315" s="43" t="s">
        <v>383</v>
      </c>
      <c r="T315" s="43">
        <v>10</v>
      </c>
      <c r="U315" s="43">
        <v>-22.6401</v>
      </c>
      <c r="V315" s="28">
        <v>-2.012E-7</v>
      </c>
      <c r="W315" s="43" t="s">
        <v>911</v>
      </c>
      <c r="X315" s="43" t="s">
        <v>65</v>
      </c>
    </row>
    <row r="316" spans="2:24" x14ac:dyDescent="0.2">
      <c r="B316" s="43" t="s">
        <v>327</v>
      </c>
      <c r="C316" s="43">
        <v>47</v>
      </c>
      <c r="D316" s="43" t="s">
        <v>815</v>
      </c>
      <c r="E316" s="43" t="s">
        <v>107</v>
      </c>
      <c r="F316" s="43" t="s">
        <v>816</v>
      </c>
      <c r="G316" s="43" t="s">
        <v>381</v>
      </c>
      <c r="H316" s="43">
        <v>60</v>
      </c>
      <c r="I316" s="43">
        <v>-23.924600000000002</v>
      </c>
      <c r="J316" s="28">
        <v>-2.4530000000000001E-7</v>
      </c>
      <c r="K316" s="43" t="s">
        <v>911</v>
      </c>
      <c r="L316" s="43" t="s">
        <v>65</v>
      </c>
      <c r="N316" s="43" t="s">
        <v>327</v>
      </c>
      <c r="O316" s="43">
        <v>47</v>
      </c>
      <c r="P316" s="43" t="s">
        <v>815</v>
      </c>
      <c r="Q316" s="43" t="s">
        <v>378</v>
      </c>
      <c r="R316" s="43" t="s">
        <v>816</v>
      </c>
      <c r="S316" s="43" t="s">
        <v>381</v>
      </c>
      <c r="T316" s="43">
        <v>10</v>
      </c>
      <c r="U316" s="43">
        <v>-23.887799999999999</v>
      </c>
      <c r="V316" s="28">
        <v>-2.4489999999999998E-7</v>
      </c>
      <c r="W316" s="43" t="s">
        <v>911</v>
      </c>
      <c r="X316" s="43" t="s">
        <v>65</v>
      </c>
    </row>
    <row r="317" spans="2:24" x14ac:dyDescent="0.2">
      <c r="B317" s="43" t="s">
        <v>327</v>
      </c>
      <c r="C317" s="43">
        <v>47</v>
      </c>
      <c r="D317" s="43" t="s">
        <v>815</v>
      </c>
      <c r="E317" s="43" t="s">
        <v>107</v>
      </c>
      <c r="F317" s="43" t="s">
        <v>817</v>
      </c>
      <c r="G317" s="43" t="s">
        <v>383</v>
      </c>
      <c r="H317" s="43">
        <v>60</v>
      </c>
      <c r="I317" s="43">
        <v>-14.755599999999999</v>
      </c>
      <c r="J317" s="28">
        <v>-1.5130000000000001E-7</v>
      </c>
      <c r="K317" s="43" t="s">
        <v>911</v>
      </c>
      <c r="L317" s="43" t="s">
        <v>65</v>
      </c>
      <c r="N317" s="43" t="s">
        <v>327</v>
      </c>
      <c r="O317" s="43">
        <v>47</v>
      </c>
      <c r="P317" s="43" t="s">
        <v>815</v>
      </c>
      <c r="Q317" s="43" t="s">
        <v>378</v>
      </c>
      <c r="R317" s="43" t="s">
        <v>817</v>
      </c>
      <c r="S317" s="43" t="s">
        <v>383</v>
      </c>
      <c r="T317" s="43">
        <v>10</v>
      </c>
      <c r="U317" s="43">
        <v>-14.7453</v>
      </c>
      <c r="V317" s="28">
        <v>-1.512E-7</v>
      </c>
      <c r="W317" s="43" t="s">
        <v>911</v>
      </c>
      <c r="X317" s="43" t="s">
        <v>65</v>
      </c>
    </row>
    <row r="318" spans="2:24" x14ac:dyDescent="0.2">
      <c r="B318" s="43" t="s">
        <v>327</v>
      </c>
      <c r="C318" s="43">
        <v>25</v>
      </c>
      <c r="D318" s="43" t="s">
        <v>818</v>
      </c>
      <c r="E318" s="43" t="s">
        <v>107</v>
      </c>
      <c r="F318" s="43" t="s">
        <v>819</v>
      </c>
      <c r="G318" s="43" t="s">
        <v>381</v>
      </c>
      <c r="H318" s="43">
        <v>60</v>
      </c>
      <c r="I318" s="43">
        <v>34.603499999999997</v>
      </c>
      <c r="J318" s="28">
        <v>3.2739999999999998E-7</v>
      </c>
      <c r="K318" s="43" t="s">
        <v>911</v>
      </c>
      <c r="L318" s="43" t="s">
        <v>65</v>
      </c>
      <c r="N318" s="43" t="s">
        <v>327</v>
      </c>
      <c r="O318" s="43">
        <v>25</v>
      </c>
      <c r="P318" s="43" t="s">
        <v>818</v>
      </c>
      <c r="Q318" s="43" t="s">
        <v>378</v>
      </c>
      <c r="R318" s="43" t="s">
        <v>819</v>
      </c>
      <c r="S318" s="43" t="s">
        <v>381</v>
      </c>
      <c r="T318" s="43">
        <v>10</v>
      </c>
      <c r="U318" s="43">
        <v>35.588900000000002</v>
      </c>
      <c r="V318" s="28">
        <v>3.368E-7</v>
      </c>
      <c r="W318" s="43" t="s">
        <v>911</v>
      </c>
      <c r="X318" s="43" t="s">
        <v>65</v>
      </c>
    </row>
    <row r="319" spans="2:24" x14ac:dyDescent="0.2">
      <c r="B319" s="43" t="s">
        <v>327</v>
      </c>
      <c r="C319" s="43">
        <v>25</v>
      </c>
      <c r="D319" s="43" t="s">
        <v>818</v>
      </c>
      <c r="E319" s="43" t="s">
        <v>107</v>
      </c>
      <c r="F319" s="43" t="s">
        <v>820</v>
      </c>
      <c r="G319" s="43" t="s">
        <v>383</v>
      </c>
      <c r="H319" s="43">
        <v>60</v>
      </c>
      <c r="I319" s="43">
        <v>-123.559</v>
      </c>
      <c r="J319" s="28">
        <v>-9.9999999999999995E-7</v>
      </c>
      <c r="K319" s="43" t="s">
        <v>911</v>
      </c>
      <c r="L319" s="43" t="s">
        <v>65</v>
      </c>
      <c r="N319" s="43" t="s">
        <v>327</v>
      </c>
      <c r="O319" s="43">
        <v>25</v>
      </c>
      <c r="P319" s="43" t="s">
        <v>818</v>
      </c>
      <c r="Q319" s="43" t="s">
        <v>378</v>
      </c>
      <c r="R319" s="43" t="s">
        <v>820</v>
      </c>
      <c r="S319" s="43" t="s">
        <v>383</v>
      </c>
      <c r="T319" s="43">
        <v>10</v>
      </c>
      <c r="U319" s="43">
        <v>-124.5551</v>
      </c>
      <c r="V319" s="28">
        <v>-9.9999999999999995E-7</v>
      </c>
      <c r="W319" s="43" t="s">
        <v>911</v>
      </c>
      <c r="X319" s="43" t="s">
        <v>65</v>
      </c>
    </row>
    <row r="320" spans="2:24" x14ac:dyDescent="0.2">
      <c r="B320" s="43" t="s">
        <v>327</v>
      </c>
      <c r="C320" s="43">
        <v>28</v>
      </c>
      <c r="D320" s="43" t="s">
        <v>821</v>
      </c>
      <c r="E320" s="43" t="s">
        <v>107</v>
      </c>
      <c r="F320" s="43" t="s">
        <v>822</v>
      </c>
      <c r="G320" s="43" t="s">
        <v>381</v>
      </c>
      <c r="H320" s="43">
        <v>60</v>
      </c>
      <c r="I320" s="43">
        <v>47.084600000000002</v>
      </c>
      <c r="J320" s="28">
        <v>3.1749999999999998E-7</v>
      </c>
      <c r="K320" s="43" t="s">
        <v>911</v>
      </c>
      <c r="L320" s="43" t="s">
        <v>65</v>
      </c>
      <c r="N320" s="43" t="s">
        <v>327</v>
      </c>
      <c r="O320" s="43">
        <v>28</v>
      </c>
      <c r="P320" s="43" t="s">
        <v>821</v>
      </c>
      <c r="Q320" s="43" t="s">
        <v>378</v>
      </c>
      <c r="R320" s="43" t="s">
        <v>822</v>
      </c>
      <c r="S320" s="43" t="s">
        <v>381</v>
      </c>
      <c r="T320" s="43">
        <v>10</v>
      </c>
      <c r="U320" s="43">
        <v>48.390799999999999</v>
      </c>
      <c r="V320" s="28">
        <v>3.263E-7</v>
      </c>
      <c r="W320" s="43" t="s">
        <v>911</v>
      </c>
      <c r="X320" s="43" t="s">
        <v>65</v>
      </c>
    </row>
    <row r="321" spans="2:24" x14ac:dyDescent="0.2">
      <c r="B321" s="43" t="s">
        <v>327</v>
      </c>
      <c r="C321" s="43">
        <v>28</v>
      </c>
      <c r="D321" s="43" t="s">
        <v>821</v>
      </c>
      <c r="E321" s="43" t="s">
        <v>107</v>
      </c>
      <c r="F321" s="43" t="s">
        <v>823</v>
      </c>
      <c r="G321" s="43" t="s">
        <v>383</v>
      </c>
      <c r="H321" s="43">
        <v>60</v>
      </c>
      <c r="I321" s="43">
        <v>-175.76130000000001</v>
      </c>
      <c r="J321" s="28">
        <v>-9.9999999999999995E-7</v>
      </c>
      <c r="K321" s="43" t="s">
        <v>911</v>
      </c>
      <c r="L321" s="43" t="s">
        <v>65</v>
      </c>
      <c r="N321" s="43" t="s">
        <v>327</v>
      </c>
      <c r="O321" s="43">
        <v>28</v>
      </c>
      <c r="P321" s="43" t="s">
        <v>821</v>
      </c>
      <c r="Q321" s="43" t="s">
        <v>378</v>
      </c>
      <c r="R321" s="43" t="s">
        <v>823</v>
      </c>
      <c r="S321" s="43" t="s">
        <v>383</v>
      </c>
      <c r="T321" s="43">
        <v>10</v>
      </c>
      <c r="U321" s="43">
        <v>-177.01349999999999</v>
      </c>
      <c r="V321" s="28">
        <v>-9.9999999999999995E-7</v>
      </c>
      <c r="W321" s="43" t="s">
        <v>911</v>
      </c>
      <c r="X321" s="43" t="s">
        <v>65</v>
      </c>
    </row>
    <row r="322" spans="2:24" x14ac:dyDescent="0.2">
      <c r="B322" s="43" t="s">
        <v>327</v>
      </c>
      <c r="C322" s="43">
        <v>31</v>
      </c>
      <c r="D322" s="43" t="s">
        <v>824</v>
      </c>
      <c r="E322" s="43" t="s">
        <v>107</v>
      </c>
      <c r="F322" s="43" t="s">
        <v>825</v>
      </c>
      <c r="G322" s="43" t="s">
        <v>381</v>
      </c>
      <c r="H322" s="43">
        <v>60</v>
      </c>
      <c r="I322" s="43">
        <v>44.916400000000003</v>
      </c>
      <c r="J322" s="28">
        <v>3.1749999999999998E-7</v>
      </c>
      <c r="K322" s="43" t="s">
        <v>911</v>
      </c>
      <c r="L322" s="43" t="s">
        <v>65</v>
      </c>
      <c r="N322" s="43" t="s">
        <v>327</v>
      </c>
      <c r="O322" s="43">
        <v>31</v>
      </c>
      <c r="P322" s="43" t="s">
        <v>824</v>
      </c>
      <c r="Q322" s="43" t="s">
        <v>378</v>
      </c>
      <c r="R322" s="43" t="s">
        <v>825</v>
      </c>
      <c r="S322" s="43" t="s">
        <v>381</v>
      </c>
      <c r="T322" s="43">
        <v>10</v>
      </c>
      <c r="U322" s="43">
        <v>46.453600000000002</v>
      </c>
      <c r="V322" s="28">
        <v>3.2829999999999999E-7</v>
      </c>
      <c r="W322" s="43" t="s">
        <v>911</v>
      </c>
      <c r="X322" s="43" t="s">
        <v>65</v>
      </c>
    </row>
    <row r="323" spans="2:24" x14ac:dyDescent="0.2">
      <c r="B323" s="43" t="s">
        <v>327</v>
      </c>
      <c r="C323" s="43">
        <v>31</v>
      </c>
      <c r="D323" s="43" t="s">
        <v>824</v>
      </c>
      <c r="E323" s="43" t="s">
        <v>107</v>
      </c>
      <c r="F323" s="43" t="s">
        <v>826</v>
      </c>
      <c r="G323" s="43" t="s">
        <v>383</v>
      </c>
      <c r="H323" s="43">
        <v>60</v>
      </c>
      <c r="I323" s="43">
        <v>-162.279</v>
      </c>
      <c r="J323" s="28">
        <v>-9.9999999999999995E-7</v>
      </c>
      <c r="K323" s="43" t="s">
        <v>911</v>
      </c>
      <c r="L323" s="43" t="s">
        <v>65</v>
      </c>
      <c r="N323" s="43" t="s">
        <v>327</v>
      </c>
      <c r="O323" s="43">
        <v>31</v>
      </c>
      <c r="P323" s="43" t="s">
        <v>824</v>
      </c>
      <c r="Q323" s="43" t="s">
        <v>378</v>
      </c>
      <c r="R323" s="43" t="s">
        <v>826</v>
      </c>
      <c r="S323" s="43" t="s">
        <v>383</v>
      </c>
      <c r="T323" s="43">
        <v>10</v>
      </c>
      <c r="U323" s="43">
        <v>-163.7706</v>
      </c>
      <c r="V323" s="28">
        <v>-9.9999999999999995E-7</v>
      </c>
      <c r="W323" s="43" t="s">
        <v>911</v>
      </c>
      <c r="X323" s="43" t="s">
        <v>65</v>
      </c>
    </row>
    <row r="324" spans="2:24" x14ac:dyDescent="0.2">
      <c r="B324" s="43" t="s">
        <v>327</v>
      </c>
      <c r="C324" s="43">
        <v>34</v>
      </c>
      <c r="D324" s="43" t="s">
        <v>827</v>
      </c>
      <c r="E324" s="43" t="s">
        <v>107</v>
      </c>
      <c r="F324" s="43" t="s">
        <v>828</v>
      </c>
      <c r="G324" s="43" t="s">
        <v>381</v>
      </c>
      <c r="H324" s="43">
        <v>60</v>
      </c>
      <c r="I324" s="43">
        <v>44.830500000000001</v>
      </c>
      <c r="J324" s="28">
        <v>3.1689999999999999E-7</v>
      </c>
      <c r="K324" s="43" t="s">
        <v>911</v>
      </c>
      <c r="L324" s="43" t="s">
        <v>65</v>
      </c>
      <c r="N324" s="43" t="s">
        <v>327</v>
      </c>
      <c r="O324" s="43">
        <v>34</v>
      </c>
      <c r="P324" s="43" t="s">
        <v>827</v>
      </c>
      <c r="Q324" s="43" t="s">
        <v>378</v>
      </c>
      <c r="R324" s="43" t="s">
        <v>828</v>
      </c>
      <c r="S324" s="43" t="s">
        <v>381</v>
      </c>
      <c r="T324" s="43">
        <v>10</v>
      </c>
      <c r="U324" s="43">
        <v>46.480499999999999</v>
      </c>
      <c r="V324" s="28">
        <v>3.2850000000000001E-7</v>
      </c>
      <c r="W324" s="43" t="s">
        <v>911</v>
      </c>
      <c r="X324" s="43" t="s">
        <v>65</v>
      </c>
    </row>
    <row r="325" spans="2:24" x14ac:dyDescent="0.2">
      <c r="B325" s="43" t="s">
        <v>327</v>
      </c>
      <c r="C325" s="43">
        <v>34</v>
      </c>
      <c r="D325" s="43" t="s">
        <v>827</v>
      </c>
      <c r="E325" s="43" t="s">
        <v>107</v>
      </c>
      <c r="F325" s="43" t="s">
        <v>829</v>
      </c>
      <c r="G325" s="43" t="s">
        <v>383</v>
      </c>
      <c r="H325" s="43">
        <v>60</v>
      </c>
      <c r="I325" s="43">
        <v>-162.19499999999999</v>
      </c>
      <c r="J325" s="28">
        <v>-9.9999999999999995E-7</v>
      </c>
      <c r="K325" s="43" t="s">
        <v>911</v>
      </c>
      <c r="L325" s="43" t="s">
        <v>65</v>
      </c>
      <c r="N325" s="43" t="s">
        <v>327</v>
      </c>
      <c r="O325" s="43">
        <v>34</v>
      </c>
      <c r="P325" s="43" t="s">
        <v>827</v>
      </c>
      <c r="Q325" s="43" t="s">
        <v>378</v>
      </c>
      <c r="R325" s="43" t="s">
        <v>829</v>
      </c>
      <c r="S325" s="43" t="s">
        <v>383</v>
      </c>
      <c r="T325" s="43">
        <v>10</v>
      </c>
      <c r="U325" s="43">
        <v>-163.7954</v>
      </c>
      <c r="V325" s="28">
        <v>-9.9999999999999995E-7</v>
      </c>
      <c r="W325" s="43" t="s">
        <v>911</v>
      </c>
      <c r="X325" s="43" t="s">
        <v>65</v>
      </c>
    </row>
    <row r="326" spans="2:24" x14ac:dyDescent="0.2">
      <c r="B326" s="43" t="s">
        <v>327</v>
      </c>
      <c r="C326" s="43">
        <v>37</v>
      </c>
      <c r="D326" s="43" t="s">
        <v>830</v>
      </c>
      <c r="E326" s="43" t="s">
        <v>107</v>
      </c>
      <c r="F326" s="43" t="s">
        <v>831</v>
      </c>
      <c r="G326" s="43" t="s">
        <v>381</v>
      </c>
      <c r="H326" s="43">
        <v>60</v>
      </c>
      <c r="I326" s="43">
        <v>46.849200000000003</v>
      </c>
      <c r="J326" s="28">
        <v>3.1590000000000002E-7</v>
      </c>
      <c r="K326" s="43" t="s">
        <v>911</v>
      </c>
      <c r="L326" s="43" t="s">
        <v>65</v>
      </c>
      <c r="N326" s="43" t="s">
        <v>327</v>
      </c>
      <c r="O326" s="43">
        <v>37</v>
      </c>
      <c r="P326" s="43" t="s">
        <v>830</v>
      </c>
      <c r="Q326" s="43" t="s">
        <v>378</v>
      </c>
      <c r="R326" s="43" t="s">
        <v>831</v>
      </c>
      <c r="S326" s="43" t="s">
        <v>381</v>
      </c>
      <c r="T326" s="43">
        <v>10</v>
      </c>
      <c r="U326" s="43">
        <v>48.465800000000002</v>
      </c>
      <c r="V326" s="28">
        <v>3.2679999999999999E-7</v>
      </c>
      <c r="W326" s="43" t="s">
        <v>911</v>
      </c>
      <c r="X326" s="43" t="s">
        <v>65</v>
      </c>
    </row>
    <row r="327" spans="2:24" x14ac:dyDescent="0.2">
      <c r="B327" s="43" t="s">
        <v>327</v>
      </c>
      <c r="C327" s="43">
        <v>37</v>
      </c>
      <c r="D327" s="43" t="s">
        <v>830</v>
      </c>
      <c r="E327" s="43" t="s">
        <v>107</v>
      </c>
      <c r="F327" s="43" t="s">
        <v>832</v>
      </c>
      <c r="G327" s="43" t="s">
        <v>383</v>
      </c>
      <c r="H327" s="43">
        <v>60</v>
      </c>
      <c r="I327" s="43">
        <v>-175.5318</v>
      </c>
      <c r="J327" s="28">
        <v>-9.9999999999999995E-7</v>
      </c>
      <c r="K327" s="43" t="s">
        <v>911</v>
      </c>
      <c r="L327" s="43" t="s">
        <v>65</v>
      </c>
      <c r="N327" s="43" t="s">
        <v>327</v>
      </c>
      <c r="O327" s="43">
        <v>37</v>
      </c>
      <c r="P327" s="43" t="s">
        <v>830</v>
      </c>
      <c r="Q327" s="43" t="s">
        <v>378</v>
      </c>
      <c r="R327" s="43" t="s">
        <v>832</v>
      </c>
      <c r="S327" s="43" t="s">
        <v>383</v>
      </c>
      <c r="T327" s="43">
        <v>10</v>
      </c>
      <c r="U327" s="43">
        <v>-177.09229999999999</v>
      </c>
      <c r="V327" s="28">
        <v>-9.9999999999999995E-7</v>
      </c>
      <c r="W327" s="43" t="s">
        <v>911</v>
      </c>
      <c r="X327" s="43" t="s">
        <v>65</v>
      </c>
    </row>
    <row r="328" spans="2:24" x14ac:dyDescent="0.2">
      <c r="B328" s="43" t="s">
        <v>327</v>
      </c>
      <c r="C328" s="43">
        <v>40</v>
      </c>
      <c r="D328" s="43" t="s">
        <v>833</v>
      </c>
      <c r="E328" s="43" t="s">
        <v>107</v>
      </c>
      <c r="F328" s="43" t="s">
        <v>834</v>
      </c>
      <c r="G328" s="43" t="s">
        <v>381</v>
      </c>
      <c r="H328" s="43">
        <v>60</v>
      </c>
      <c r="I328" s="43">
        <v>34.298000000000002</v>
      </c>
      <c r="J328" s="28">
        <v>3.2449999999999997E-7</v>
      </c>
      <c r="K328" s="43" t="s">
        <v>911</v>
      </c>
      <c r="L328" s="43" t="s">
        <v>65</v>
      </c>
      <c r="N328" s="43" t="s">
        <v>327</v>
      </c>
      <c r="O328" s="43">
        <v>40</v>
      </c>
      <c r="P328" s="43" t="s">
        <v>833</v>
      </c>
      <c r="Q328" s="43" t="s">
        <v>378</v>
      </c>
      <c r="R328" s="43" t="s">
        <v>834</v>
      </c>
      <c r="S328" s="43" t="s">
        <v>381</v>
      </c>
      <c r="T328" s="43">
        <v>10</v>
      </c>
      <c r="U328" s="43">
        <v>35.659799999999997</v>
      </c>
      <c r="V328" s="28">
        <v>3.3739999999999999E-7</v>
      </c>
      <c r="W328" s="43" t="s">
        <v>911</v>
      </c>
      <c r="X328" s="43" t="s">
        <v>65</v>
      </c>
    </row>
    <row r="329" spans="2:24" x14ac:dyDescent="0.2">
      <c r="B329" s="43" t="s">
        <v>327</v>
      </c>
      <c r="C329" s="43">
        <v>40</v>
      </c>
      <c r="D329" s="43" t="s">
        <v>833</v>
      </c>
      <c r="E329" s="43" t="s">
        <v>107</v>
      </c>
      <c r="F329" s="43" t="s">
        <v>835</v>
      </c>
      <c r="G329" s="43" t="s">
        <v>383</v>
      </c>
      <c r="H329" s="43">
        <v>60</v>
      </c>
      <c r="I329" s="43">
        <v>-123.23860000000001</v>
      </c>
      <c r="J329" s="28">
        <v>-9.9999999999999995E-7</v>
      </c>
      <c r="K329" s="43" t="s">
        <v>911</v>
      </c>
      <c r="L329" s="43" t="s">
        <v>65</v>
      </c>
      <c r="N329" s="43" t="s">
        <v>327</v>
      </c>
      <c r="O329" s="43">
        <v>40</v>
      </c>
      <c r="P329" s="43" t="s">
        <v>833</v>
      </c>
      <c r="Q329" s="43" t="s">
        <v>378</v>
      </c>
      <c r="R329" s="43" t="s">
        <v>835</v>
      </c>
      <c r="S329" s="43" t="s">
        <v>383</v>
      </c>
      <c r="T329" s="43">
        <v>10</v>
      </c>
      <c r="U329" s="43">
        <v>-124.6258</v>
      </c>
      <c r="V329" s="28">
        <v>-9.9999999999999995E-7</v>
      </c>
      <c r="W329" s="43" t="s">
        <v>911</v>
      </c>
      <c r="X329" s="43" t="s">
        <v>65</v>
      </c>
    </row>
    <row r="330" spans="2:24" x14ac:dyDescent="0.2">
      <c r="B330" s="43" t="s">
        <v>327</v>
      </c>
      <c r="C330" s="43">
        <v>48</v>
      </c>
      <c r="D330" s="43" t="s">
        <v>836</v>
      </c>
      <c r="E330" s="43" t="s">
        <v>107</v>
      </c>
      <c r="F330" s="43" t="s">
        <v>837</v>
      </c>
      <c r="G330" s="43" t="s">
        <v>381</v>
      </c>
      <c r="H330" s="43">
        <v>60</v>
      </c>
      <c r="I330" s="43">
        <v>-26.6493</v>
      </c>
      <c r="J330" s="28">
        <v>-1.99E-7</v>
      </c>
      <c r="K330" s="43" t="s">
        <v>911</v>
      </c>
      <c r="L330" s="43" t="s">
        <v>65</v>
      </c>
      <c r="N330" s="43" t="s">
        <v>327</v>
      </c>
      <c r="O330" s="43">
        <v>48</v>
      </c>
      <c r="P330" s="43" t="s">
        <v>836</v>
      </c>
      <c r="Q330" s="43" t="s">
        <v>378</v>
      </c>
      <c r="R330" s="43" t="s">
        <v>837</v>
      </c>
      <c r="S330" s="43" t="s">
        <v>381</v>
      </c>
      <c r="T330" s="43">
        <v>10</v>
      </c>
      <c r="U330" s="43">
        <v>-26.796900000000001</v>
      </c>
      <c r="V330" s="28">
        <v>-2.001E-7</v>
      </c>
      <c r="W330" s="43" t="s">
        <v>911</v>
      </c>
      <c r="X330" s="43" t="s">
        <v>65</v>
      </c>
    </row>
    <row r="331" spans="2:24" x14ac:dyDescent="0.2">
      <c r="B331" s="43" t="s">
        <v>327</v>
      </c>
      <c r="C331" s="43">
        <v>48</v>
      </c>
      <c r="D331" s="43" t="s">
        <v>836</v>
      </c>
      <c r="E331" s="43" t="s">
        <v>107</v>
      </c>
      <c r="F331" s="43" t="s">
        <v>838</v>
      </c>
      <c r="G331" s="43" t="s">
        <v>383</v>
      </c>
      <c r="H331" s="43">
        <v>60</v>
      </c>
      <c r="I331" s="43">
        <v>-17.8095</v>
      </c>
      <c r="J331" s="28">
        <v>-1.3300000000000001E-7</v>
      </c>
      <c r="K331" s="43" t="s">
        <v>911</v>
      </c>
      <c r="L331" s="43" t="s">
        <v>65</v>
      </c>
      <c r="N331" s="43" t="s">
        <v>327</v>
      </c>
      <c r="O331" s="43">
        <v>48</v>
      </c>
      <c r="P331" s="43" t="s">
        <v>836</v>
      </c>
      <c r="Q331" s="43" t="s">
        <v>378</v>
      </c>
      <c r="R331" s="43" t="s">
        <v>838</v>
      </c>
      <c r="S331" s="43" t="s">
        <v>383</v>
      </c>
      <c r="T331" s="43">
        <v>10</v>
      </c>
      <c r="U331" s="43">
        <v>-17.707100000000001</v>
      </c>
      <c r="V331" s="28">
        <v>-1.3220000000000001E-7</v>
      </c>
      <c r="W331" s="43" t="s">
        <v>911</v>
      </c>
      <c r="X331" s="43" t="s">
        <v>65</v>
      </c>
    </row>
    <row r="332" spans="2:24" x14ac:dyDescent="0.2">
      <c r="B332" s="43" t="s">
        <v>327</v>
      </c>
      <c r="C332" s="43">
        <v>49</v>
      </c>
      <c r="D332" s="43" t="s">
        <v>839</v>
      </c>
      <c r="E332" s="43" t="s">
        <v>107</v>
      </c>
      <c r="F332" s="43" t="s">
        <v>840</v>
      </c>
      <c r="G332" s="43" t="s">
        <v>381</v>
      </c>
      <c r="H332" s="43">
        <v>60</v>
      </c>
      <c r="I332" s="43">
        <v>-17.0489</v>
      </c>
      <c r="J332" s="28">
        <v>-1.2730000000000001E-7</v>
      </c>
      <c r="K332" s="43" t="s">
        <v>911</v>
      </c>
      <c r="L332" s="43" t="s">
        <v>65</v>
      </c>
      <c r="N332" s="43" t="s">
        <v>327</v>
      </c>
      <c r="O332" s="43">
        <v>49</v>
      </c>
      <c r="P332" s="43" t="s">
        <v>839</v>
      </c>
      <c r="Q332" s="43" t="s">
        <v>378</v>
      </c>
      <c r="R332" s="43" t="s">
        <v>840</v>
      </c>
      <c r="S332" s="43" t="s">
        <v>381</v>
      </c>
      <c r="T332" s="43">
        <v>10</v>
      </c>
      <c r="U332" s="43">
        <v>-16.999400000000001</v>
      </c>
      <c r="V332" s="28">
        <v>-1.269E-7</v>
      </c>
      <c r="W332" s="43" t="s">
        <v>911</v>
      </c>
      <c r="X332" s="43" t="s">
        <v>65</v>
      </c>
    </row>
    <row r="333" spans="2:24" x14ac:dyDescent="0.2">
      <c r="B333" s="43" t="s">
        <v>327</v>
      </c>
      <c r="C333" s="43">
        <v>49</v>
      </c>
      <c r="D333" s="43" t="s">
        <v>839</v>
      </c>
      <c r="E333" s="43" t="s">
        <v>107</v>
      </c>
      <c r="F333" s="43" t="s">
        <v>841</v>
      </c>
      <c r="G333" s="43" t="s">
        <v>383</v>
      </c>
      <c r="H333" s="43">
        <v>60</v>
      </c>
      <c r="I333" s="43">
        <v>-29.5808</v>
      </c>
      <c r="J333" s="28">
        <v>-2.209E-7</v>
      </c>
      <c r="K333" s="43" t="s">
        <v>911</v>
      </c>
      <c r="L333" s="43" t="s">
        <v>65</v>
      </c>
      <c r="N333" s="43" t="s">
        <v>327</v>
      </c>
      <c r="O333" s="43">
        <v>49</v>
      </c>
      <c r="P333" s="43" t="s">
        <v>839</v>
      </c>
      <c r="Q333" s="43" t="s">
        <v>378</v>
      </c>
      <c r="R333" s="43" t="s">
        <v>841</v>
      </c>
      <c r="S333" s="43" t="s">
        <v>383</v>
      </c>
      <c r="T333" s="43">
        <v>10</v>
      </c>
      <c r="U333" s="43">
        <v>-29.629100000000001</v>
      </c>
      <c r="V333" s="28">
        <v>-2.212E-7</v>
      </c>
      <c r="W333" s="43" t="s">
        <v>911</v>
      </c>
      <c r="X333" s="43" t="s">
        <v>65</v>
      </c>
    </row>
    <row r="334" spans="2:24" x14ac:dyDescent="0.2">
      <c r="B334" s="43" t="s">
        <v>327</v>
      </c>
      <c r="C334" s="43">
        <v>50</v>
      </c>
      <c r="D334" s="43" t="s">
        <v>839</v>
      </c>
      <c r="E334" s="43" t="s">
        <v>107</v>
      </c>
      <c r="F334" s="43" t="s">
        <v>842</v>
      </c>
      <c r="G334" s="43" t="s">
        <v>381</v>
      </c>
      <c r="H334" s="43">
        <v>60</v>
      </c>
      <c r="I334" s="43">
        <v>-28.588999999999999</v>
      </c>
      <c r="J334" s="28">
        <v>-2.2569999999999999E-7</v>
      </c>
      <c r="K334" s="43" t="s">
        <v>911</v>
      </c>
      <c r="L334" s="43" t="s">
        <v>65</v>
      </c>
      <c r="N334" s="43" t="s">
        <v>327</v>
      </c>
      <c r="O334" s="43">
        <v>50</v>
      </c>
      <c r="P334" s="43" t="s">
        <v>839</v>
      </c>
      <c r="Q334" s="43" t="s">
        <v>378</v>
      </c>
      <c r="R334" s="43" t="s">
        <v>842</v>
      </c>
      <c r="S334" s="43" t="s">
        <v>381</v>
      </c>
      <c r="T334" s="43">
        <v>10</v>
      </c>
      <c r="U334" s="43">
        <v>-28.616299999999999</v>
      </c>
      <c r="V334" s="28">
        <v>-2.259E-7</v>
      </c>
      <c r="W334" s="43" t="s">
        <v>911</v>
      </c>
      <c r="X334" s="43" t="s">
        <v>65</v>
      </c>
    </row>
    <row r="335" spans="2:24" x14ac:dyDescent="0.2">
      <c r="B335" s="43" t="s">
        <v>327</v>
      </c>
      <c r="C335" s="43">
        <v>50</v>
      </c>
      <c r="D335" s="43" t="s">
        <v>839</v>
      </c>
      <c r="E335" s="43" t="s">
        <v>107</v>
      </c>
      <c r="F335" s="43" t="s">
        <v>843</v>
      </c>
      <c r="G335" s="43" t="s">
        <v>383</v>
      </c>
      <c r="H335" s="43">
        <v>60</v>
      </c>
      <c r="I335" s="43">
        <v>-28.517700000000001</v>
      </c>
      <c r="J335" s="28">
        <v>-2.251E-7</v>
      </c>
      <c r="K335" s="43" t="s">
        <v>911</v>
      </c>
      <c r="L335" s="43" t="s">
        <v>65</v>
      </c>
      <c r="N335" s="43" t="s">
        <v>327</v>
      </c>
      <c r="O335" s="43">
        <v>50</v>
      </c>
      <c r="P335" s="43" t="s">
        <v>839</v>
      </c>
      <c r="Q335" s="43" t="s">
        <v>378</v>
      </c>
      <c r="R335" s="43" t="s">
        <v>843</v>
      </c>
      <c r="S335" s="43" t="s">
        <v>383</v>
      </c>
      <c r="T335" s="43">
        <v>10</v>
      </c>
      <c r="U335" s="43">
        <v>-28.501300000000001</v>
      </c>
      <c r="V335" s="28">
        <v>-2.2499999999999999E-7</v>
      </c>
      <c r="W335" s="43" t="s">
        <v>911</v>
      </c>
      <c r="X335" s="43" t="s">
        <v>65</v>
      </c>
    </row>
    <row r="336" spans="2:24" x14ac:dyDescent="0.2">
      <c r="B336" s="43" t="s">
        <v>327</v>
      </c>
      <c r="C336" s="43">
        <v>51</v>
      </c>
      <c r="D336" s="43" t="s">
        <v>839</v>
      </c>
      <c r="E336" s="43" t="s">
        <v>107</v>
      </c>
      <c r="F336" s="43" t="s">
        <v>844</v>
      </c>
      <c r="G336" s="43" t="s">
        <v>381</v>
      </c>
      <c r="H336" s="43">
        <v>60</v>
      </c>
      <c r="I336" s="43">
        <v>-29.648299999999999</v>
      </c>
      <c r="J336" s="28">
        <v>-2.2140000000000001E-7</v>
      </c>
      <c r="K336" s="43" t="s">
        <v>911</v>
      </c>
      <c r="L336" s="43" t="s">
        <v>65</v>
      </c>
      <c r="N336" s="43" t="s">
        <v>327</v>
      </c>
      <c r="O336" s="43">
        <v>51</v>
      </c>
      <c r="P336" s="43" t="s">
        <v>839</v>
      </c>
      <c r="Q336" s="43" t="s">
        <v>378</v>
      </c>
      <c r="R336" s="43" t="s">
        <v>844</v>
      </c>
      <c r="S336" s="43" t="s">
        <v>381</v>
      </c>
      <c r="T336" s="43">
        <v>10</v>
      </c>
      <c r="U336" s="43">
        <v>-29.761299999999999</v>
      </c>
      <c r="V336" s="28">
        <v>-2.2219999999999999E-7</v>
      </c>
      <c r="W336" s="43" t="s">
        <v>911</v>
      </c>
      <c r="X336" s="43" t="s">
        <v>65</v>
      </c>
    </row>
    <row r="337" spans="2:24" x14ac:dyDescent="0.2">
      <c r="B337" s="43" t="s">
        <v>327</v>
      </c>
      <c r="C337" s="43">
        <v>51</v>
      </c>
      <c r="D337" s="43" t="s">
        <v>839</v>
      </c>
      <c r="E337" s="43" t="s">
        <v>107</v>
      </c>
      <c r="F337" s="43" t="s">
        <v>845</v>
      </c>
      <c r="G337" s="43" t="s">
        <v>383</v>
      </c>
      <c r="H337" s="43">
        <v>60</v>
      </c>
      <c r="I337" s="43">
        <v>-16.9772</v>
      </c>
      <c r="J337" s="28">
        <v>-1.268E-7</v>
      </c>
      <c r="K337" s="43" t="s">
        <v>911</v>
      </c>
      <c r="L337" s="43" t="s">
        <v>65</v>
      </c>
      <c r="N337" s="43" t="s">
        <v>327</v>
      </c>
      <c r="O337" s="43">
        <v>51</v>
      </c>
      <c r="P337" s="43" t="s">
        <v>839</v>
      </c>
      <c r="Q337" s="43" t="s">
        <v>378</v>
      </c>
      <c r="R337" s="43" t="s">
        <v>845</v>
      </c>
      <c r="S337" s="43" t="s">
        <v>383</v>
      </c>
      <c r="T337" s="43">
        <v>10</v>
      </c>
      <c r="U337" s="43">
        <v>-16.871200000000002</v>
      </c>
      <c r="V337" s="28">
        <v>-1.2599999999999999E-7</v>
      </c>
      <c r="W337" s="43" t="s">
        <v>911</v>
      </c>
      <c r="X337" s="43" t="s">
        <v>65</v>
      </c>
    </row>
    <row r="338" spans="2:24" x14ac:dyDescent="0.2">
      <c r="B338" s="43" t="s">
        <v>327</v>
      </c>
      <c r="C338" s="43">
        <v>52</v>
      </c>
      <c r="D338" s="43" t="s">
        <v>846</v>
      </c>
      <c r="E338" s="43" t="s">
        <v>107</v>
      </c>
      <c r="F338" s="43" t="s">
        <v>847</v>
      </c>
      <c r="G338" s="43" t="s">
        <v>381</v>
      </c>
      <c r="H338" s="43">
        <v>60</v>
      </c>
      <c r="I338" s="43">
        <v>-17.895900000000001</v>
      </c>
      <c r="J338" s="28">
        <v>-1.3360000000000001E-7</v>
      </c>
      <c r="K338" s="43" t="s">
        <v>911</v>
      </c>
      <c r="L338" s="43" t="s">
        <v>65</v>
      </c>
      <c r="N338" s="43" t="s">
        <v>327</v>
      </c>
      <c r="O338" s="43">
        <v>52</v>
      </c>
      <c r="P338" s="43" t="s">
        <v>846</v>
      </c>
      <c r="Q338" s="43" t="s">
        <v>378</v>
      </c>
      <c r="R338" s="43" t="s">
        <v>847</v>
      </c>
      <c r="S338" s="43" t="s">
        <v>381</v>
      </c>
      <c r="T338" s="43">
        <v>10</v>
      </c>
      <c r="U338" s="43">
        <v>-17.827500000000001</v>
      </c>
      <c r="V338" s="28">
        <v>-1.3309999999999999E-7</v>
      </c>
      <c r="W338" s="43" t="s">
        <v>911</v>
      </c>
      <c r="X338" s="43" t="s">
        <v>65</v>
      </c>
    </row>
    <row r="339" spans="2:24" x14ac:dyDescent="0.2">
      <c r="B339" s="43" t="s">
        <v>327</v>
      </c>
      <c r="C339" s="43">
        <v>52</v>
      </c>
      <c r="D339" s="43" t="s">
        <v>846</v>
      </c>
      <c r="E339" s="43" t="s">
        <v>107</v>
      </c>
      <c r="F339" s="43" t="s">
        <v>848</v>
      </c>
      <c r="G339" s="43" t="s">
        <v>383</v>
      </c>
      <c r="H339" s="43">
        <v>60</v>
      </c>
      <c r="I339" s="43">
        <v>-26.570799999999998</v>
      </c>
      <c r="J339" s="28">
        <v>-1.984E-7</v>
      </c>
      <c r="K339" s="43" t="s">
        <v>911</v>
      </c>
      <c r="L339" s="43" t="s">
        <v>65</v>
      </c>
      <c r="N339" s="43" t="s">
        <v>327</v>
      </c>
      <c r="O339" s="43">
        <v>52</v>
      </c>
      <c r="P339" s="43" t="s">
        <v>846</v>
      </c>
      <c r="Q339" s="43" t="s">
        <v>378</v>
      </c>
      <c r="R339" s="43" t="s">
        <v>848</v>
      </c>
      <c r="S339" s="43" t="s">
        <v>383</v>
      </c>
      <c r="T339" s="43">
        <v>10</v>
      </c>
      <c r="U339" s="43">
        <v>-26.6662</v>
      </c>
      <c r="V339" s="28">
        <v>-1.991E-7</v>
      </c>
      <c r="W339" s="43" t="s">
        <v>911</v>
      </c>
      <c r="X339" s="43" t="s">
        <v>65</v>
      </c>
    </row>
    <row r="340" spans="2:24" x14ac:dyDescent="0.2">
      <c r="B340" s="43" t="s">
        <v>327</v>
      </c>
      <c r="C340" s="43">
        <v>26</v>
      </c>
      <c r="D340" s="43" t="s">
        <v>849</v>
      </c>
      <c r="E340" s="43" t="s">
        <v>107</v>
      </c>
      <c r="F340" s="43" t="s">
        <v>850</v>
      </c>
      <c r="G340" s="43" t="s">
        <v>381</v>
      </c>
      <c r="H340" s="43">
        <v>60</v>
      </c>
      <c r="I340" s="43">
        <v>39.393999999999998</v>
      </c>
      <c r="J340" s="28">
        <v>3.3739999999999999E-7</v>
      </c>
      <c r="K340" s="43" t="s">
        <v>911</v>
      </c>
      <c r="L340" s="43" t="s">
        <v>65</v>
      </c>
      <c r="N340" s="43" t="s">
        <v>327</v>
      </c>
      <c r="O340" s="43">
        <v>26</v>
      </c>
      <c r="P340" s="43" t="s">
        <v>849</v>
      </c>
      <c r="Q340" s="43" t="s">
        <v>378</v>
      </c>
      <c r="R340" s="43" t="s">
        <v>850</v>
      </c>
      <c r="S340" s="43" t="s">
        <v>381</v>
      </c>
      <c r="T340" s="43">
        <v>10</v>
      </c>
      <c r="U340" s="43">
        <v>40.432299999999998</v>
      </c>
      <c r="V340" s="28">
        <v>3.4630000000000002E-7</v>
      </c>
      <c r="W340" s="43" t="s">
        <v>911</v>
      </c>
      <c r="X340" s="43" t="s">
        <v>65</v>
      </c>
    </row>
    <row r="341" spans="2:24" x14ac:dyDescent="0.2">
      <c r="B341" s="43" t="s">
        <v>327</v>
      </c>
      <c r="C341" s="43">
        <v>26</v>
      </c>
      <c r="D341" s="43" t="s">
        <v>849</v>
      </c>
      <c r="E341" s="43" t="s">
        <v>107</v>
      </c>
      <c r="F341" s="43" t="s">
        <v>851</v>
      </c>
      <c r="G341" s="43" t="s">
        <v>383</v>
      </c>
      <c r="H341" s="43">
        <v>60</v>
      </c>
      <c r="I341" s="43">
        <v>-125.9177</v>
      </c>
      <c r="J341" s="28">
        <v>-9.9999999999999995E-7</v>
      </c>
      <c r="K341" s="43" t="s">
        <v>911</v>
      </c>
      <c r="L341" s="43" t="s">
        <v>65</v>
      </c>
      <c r="N341" s="43" t="s">
        <v>327</v>
      </c>
      <c r="O341" s="43">
        <v>26</v>
      </c>
      <c r="P341" s="43" t="s">
        <v>849</v>
      </c>
      <c r="Q341" s="43" t="s">
        <v>378</v>
      </c>
      <c r="R341" s="43" t="s">
        <v>851</v>
      </c>
      <c r="S341" s="43" t="s">
        <v>383</v>
      </c>
      <c r="T341" s="43">
        <v>10</v>
      </c>
      <c r="U341" s="43">
        <v>-126.98009999999999</v>
      </c>
      <c r="V341" s="28">
        <v>-9.9999999999999995E-7</v>
      </c>
      <c r="W341" s="43" t="s">
        <v>911</v>
      </c>
      <c r="X341" s="43" t="s">
        <v>65</v>
      </c>
    </row>
    <row r="342" spans="2:24" x14ac:dyDescent="0.2">
      <c r="B342" s="43" t="s">
        <v>327</v>
      </c>
      <c r="C342" s="43">
        <v>29</v>
      </c>
      <c r="D342" s="43" t="s">
        <v>852</v>
      </c>
      <c r="E342" s="43" t="s">
        <v>107</v>
      </c>
      <c r="F342" s="43" t="s">
        <v>853</v>
      </c>
      <c r="G342" s="43" t="s">
        <v>381</v>
      </c>
      <c r="H342" s="43">
        <v>60</v>
      </c>
      <c r="I342" s="43">
        <v>31.171500000000002</v>
      </c>
      <c r="J342" s="28">
        <v>2.0830000000000001E-7</v>
      </c>
      <c r="K342" s="43" t="s">
        <v>911</v>
      </c>
      <c r="L342" s="43" t="s">
        <v>65</v>
      </c>
      <c r="N342" s="43" t="s">
        <v>327</v>
      </c>
      <c r="O342" s="43">
        <v>29</v>
      </c>
      <c r="P342" s="43" t="s">
        <v>852</v>
      </c>
      <c r="Q342" s="43" t="s">
        <v>378</v>
      </c>
      <c r="R342" s="43" t="s">
        <v>853</v>
      </c>
      <c r="S342" s="43" t="s">
        <v>381</v>
      </c>
      <c r="T342" s="43">
        <v>10</v>
      </c>
      <c r="U342" s="43">
        <v>32.46</v>
      </c>
      <c r="V342" s="28">
        <v>2.1689999999999999E-7</v>
      </c>
      <c r="W342" s="43" t="s">
        <v>911</v>
      </c>
      <c r="X342" s="43" t="s">
        <v>65</v>
      </c>
    </row>
    <row r="343" spans="2:24" x14ac:dyDescent="0.2">
      <c r="B343" s="43" t="s">
        <v>327</v>
      </c>
      <c r="C343" s="43">
        <v>29</v>
      </c>
      <c r="D343" s="43" t="s">
        <v>852</v>
      </c>
      <c r="E343" s="43" t="s">
        <v>107</v>
      </c>
      <c r="F343" s="43" t="s">
        <v>854</v>
      </c>
      <c r="G343" s="43" t="s">
        <v>383</v>
      </c>
      <c r="H343" s="43">
        <v>60</v>
      </c>
      <c r="I343" s="43">
        <v>-176.37139999999999</v>
      </c>
      <c r="J343" s="28">
        <v>-9.9999999999999995E-7</v>
      </c>
      <c r="K343" s="43" t="s">
        <v>911</v>
      </c>
      <c r="L343" s="43" t="s">
        <v>65</v>
      </c>
      <c r="N343" s="43" t="s">
        <v>327</v>
      </c>
      <c r="O343" s="43">
        <v>29</v>
      </c>
      <c r="P343" s="43" t="s">
        <v>852</v>
      </c>
      <c r="Q343" s="43" t="s">
        <v>378</v>
      </c>
      <c r="R343" s="43" t="s">
        <v>854</v>
      </c>
      <c r="S343" s="43" t="s">
        <v>383</v>
      </c>
      <c r="T343" s="43">
        <v>10</v>
      </c>
      <c r="U343" s="43">
        <v>-177.59119999999999</v>
      </c>
      <c r="V343" s="28">
        <v>-9.9999999999999995E-7</v>
      </c>
      <c r="W343" s="43" t="s">
        <v>911</v>
      </c>
      <c r="X343" s="43" t="s">
        <v>65</v>
      </c>
    </row>
    <row r="344" spans="2:24" x14ac:dyDescent="0.2">
      <c r="B344" s="43" t="s">
        <v>327</v>
      </c>
      <c r="C344" s="43">
        <v>32</v>
      </c>
      <c r="D344" s="43" t="s">
        <v>855</v>
      </c>
      <c r="E344" s="43" t="s">
        <v>107</v>
      </c>
      <c r="F344" s="43" t="s">
        <v>856</v>
      </c>
      <c r="G344" s="43" t="s">
        <v>381</v>
      </c>
      <c r="H344" s="43">
        <v>60</v>
      </c>
      <c r="I344" s="43">
        <v>46.122300000000003</v>
      </c>
      <c r="J344" s="28">
        <v>3.1419999999999999E-7</v>
      </c>
      <c r="K344" s="43" t="s">
        <v>911</v>
      </c>
      <c r="L344" s="43" t="s">
        <v>65</v>
      </c>
      <c r="N344" s="43" t="s">
        <v>327</v>
      </c>
      <c r="O344" s="43">
        <v>32</v>
      </c>
      <c r="P344" s="43" t="s">
        <v>855</v>
      </c>
      <c r="Q344" s="43" t="s">
        <v>378</v>
      </c>
      <c r="R344" s="43" t="s">
        <v>856</v>
      </c>
      <c r="S344" s="43" t="s">
        <v>381</v>
      </c>
      <c r="T344" s="43">
        <v>10</v>
      </c>
      <c r="U344" s="43">
        <v>47.565399999999997</v>
      </c>
      <c r="V344" s="28">
        <v>3.2399999999999999E-7</v>
      </c>
      <c r="W344" s="43" t="s">
        <v>911</v>
      </c>
      <c r="X344" s="43" t="s">
        <v>65</v>
      </c>
    </row>
    <row r="345" spans="2:24" x14ac:dyDescent="0.2">
      <c r="B345" s="43" t="s">
        <v>327</v>
      </c>
      <c r="C345" s="43">
        <v>32</v>
      </c>
      <c r="D345" s="43" t="s">
        <v>855</v>
      </c>
      <c r="E345" s="43" t="s">
        <v>107</v>
      </c>
      <c r="F345" s="43" t="s">
        <v>857</v>
      </c>
      <c r="G345" s="43" t="s">
        <v>383</v>
      </c>
      <c r="H345" s="43">
        <v>60</v>
      </c>
      <c r="I345" s="43">
        <v>-160.73490000000001</v>
      </c>
      <c r="J345" s="28">
        <v>-9.9999999999999995E-7</v>
      </c>
      <c r="K345" s="43" t="s">
        <v>911</v>
      </c>
      <c r="L345" s="43" t="s">
        <v>65</v>
      </c>
      <c r="N345" s="43" t="s">
        <v>327</v>
      </c>
      <c r="O345" s="43">
        <v>32</v>
      </c>
      <c r="P345" s="43" t="s">
        <v>855</v>
      </c>
      <c r="Q345" s="43" t="s">
        <v>378</v>
      </c>
      <c r="R345" s="43" t="s">
        <v>857</v>
      </c>
      <c r="S345" s="43" t="s">
        <v>383</v>
      </c>
      <c r="T345" s="43">
        <v>10</v>
      </c>
      <c r="U345" s="43">
        <v>-162.2038</v>
      </c>
      <c r="V345" s="28">
        <v>-9.9999999999999995E-7</v>
      </c>
      <c r="W345" s="43" t="s">
        <v>911</v>
      </c>
      <c r="X345" s="43" t="s">
        <v>65</v>
      </c>
    </row>
    <row r="346" spans="2:24" x14ac:dyDescent="0.2">
      <c r="B346" s="43" t="s">
        <v>327</v>
      </c>
      <c r="C346" s="43">
        <v>35</v>
      </c>
      <c r="D346" s="43" t="s">
        <v>858</v>
      </c>
      <c r="E346" s="43" t="s">
        <v>107</v>
      </c>
      <c r="F346" s="43" t="s">
        <v>859</v>
      </c>
      <c r="G346" s="43" t="s">
        <v>381</v>
      </c>
      <c r="H346" s="43">
        <v>60</v>
      </c>
      <c r="I346" s="43">
        <v>46.043300000000002</v>
      </c>
      <c r="J346" s="28">
        <v>3.136E-7</v>
      </c>
      <c r="K346" s="43" t="s">
        <v>911</v>
      </c>
      <c r="L346" s="43" t="s">
        <v>65</v>
      </c>
      <c r="N346" s="43" t="s">
        <v>327</v>
      </c>
      <c r="O346" s="43">
        <v>35</v>
      </c>
      <c r="P346" s="43" t="s">
        <v>858</v>
      </c>
      <c r="Q346" s="43" t="s">
        <v>378</v>
      </c>
      <c r="R346" s="43" t="s">
        <v>859</v>
      </c>
      <c r="S346" s="43" t="s">
        <v>381</v>
      </c>
      <c r="T346" s="43">
        <v>10</v>
      </c>
      <c r="U346" s="43">
        <v>47.585500000000003</v>
      </c>
      <c r="V346" s="28">
        <v>3.241E-7</v>
      </c>
      <c r="W346" s="43" t="s">
        <v>911</v>
      </c>
      <c r="X346" s="43" t="s">
        <v>65</v>
      </c>
    </row>
    <row r="347" spans="2:24" x14ac:dyDescent="0.2">
      <c r="B347" s="43" t="s">
        <v>327</v>
      </c>
      <c r="C347" s="43">
        <v>35</v>
      </c>
      <c r="D347" s="43" t="s">
        <v>858</v>
      </c>
      <c r="E347" s="43" t="s">
        <v>107</v>
      </c>
      <c r="F347" s="43" t="s">
        <v>860</v>
      </c>
      <c r="G347" s="43" t="s">
        <v>383</v>
      </c>
      <c r="H347" s="43">
        <v>60</v>
      </c>
      <c r="I347" s="43">
        <v>-160.6532</v>
      </c>
      <c r="J347" s="28">
        <v>-9.9999999999999995E-7</v>
      </c>
      <c r="K347" s="43" t="s">
        <v>911</v>
      </c>
      <c r="L347" s="43" t="s">
        <v>65</v>
      </c>
      <c r="N347" s="43" t="s">
        <v>327</v>
      </c>
      <c r="O347" s="43">
        <v>35</v>
      </c>
      <c r="P347" s="43" t="s">
        <v>858</v>
      </c>
      <c r="Q347" s="43" t="s">
        <v>378</v>
      </c>
      <c r="R347" s="43" t="s">
        <v>860</v>
      </c>
      <c r="S347" s="43" t="s">
        <v>383</v>
      </c>
      <c r="T347" s="43">
        <v>10</v>
      </c>
      <c r="U347" s="43">
        <v>-162.2311</v>
      </c>
      <c r="V347" s="28">
        <v>-9.9999999999999995E-7</v>
      </c>
      <c r="W347" s="43" t="s">
        <v>911</v>
      </c>
      <c r="X347" s="43" t="s">
        <v>65</v>
      </c>
    </row>
    <row r="348" spans="2:24" x14ac:dyDescent="0.2">
      <c r="B348" s="43" t="s">
        <v>327</v>
      </c>
      <c r="C348" s="43">
        <v>38</v>
      </c>
      <c r="D348" s="43" t="s">
        <v>861</v>
      </c>
      <c r="E348" s="43" t="s">
        <v>107</v>
      </c>
      <c r="F348" s="43" t="s">
        <v>862</v>
      </c>
      <c r="G348" s="43" t="s">
        <v>381</v>
      </c>
      <c r="H348" s="43">
        <v>60</v>
      </c>
      <c r="I348" s="43">
        <v>30.937799999999999</v>
      </c>
      <c r="J348" s="28">
        <v>2.0669999999999999E-7</v>
      </c>
      <c r="K348" s="43" t="s">
        <v>911</v>
      </c>
      <c r="L348" s="43" t="s">
        <v>65</v>
      </c>
      <c r="N348" s="43" t="s">
        <v>327</v>
      </c>
      <c r="O348" s="43">
        <v>38</v>
      </c>
      <c r="P348" s="43" t="s">
        <v>861</v>
      </c>
      <c r="Q348" s="43" t="s">
        <v>378</v>
      </c>
      <c r="R348" s="43" t="s">
        <v>862</v>
      </c>
      <c r="S348" s="43" t="s">
        <v>381</v>
      </c>
      <c r="T348" s="43">
        <v>10</v>
      </c>
      <c r="U348" s="43">
        <v>32.5456</v>
      </c>
      <c r="V348" s="28">
        <v>2.174E-7</v>
      </c>
      <c r="W348" s="43" t="s">
        <v>911</v>
      </c>
      <c r="X348" s="43" t="s">
        <v>65</v>
      </c>
    </row>
    <row r="349" spans="2:24" x14ac:dyDescent="0.2">
      <c r="B349" s="43" t="s">
        <v>327</v>
      </c>
      <c r="C349" s="43">
        <v>38</v>
      </c>
      <c r="D349" s="43" t="s">
        <v>861</v>
      </c>
      <c r="E349" s="43" t="s">
        <v>107</v>
      </c>
      <c r="F349" s="43" t="s">
        <v>863</v>
      </c>
      <c r="G349" s="43" t="s">
        <v>383</v>
      </c>
      <c r="H349" s="43">
        <v>60</v>
      </c>
      <c r="I349" s="43">
        <v>-176.1413</v>
      </c>
      <c r="J349" s="28">
        <v>-9.9999999999999995E-7</v>
      </c>
      <c r="K349" s="43" t="s">
        <v>911</v>
      </c>
      <c r="L349" s="43" t="s">
        <v>65</v>
      </c>
      <c r="N349" s="43" t="s">
        <v>327</v>
      </c>
      <c r="O349" s="43">
        <v>38</v>
      </c>
      <c r="P349" s="43" t="s">
        <v>861</v>
      </c>
      <c r="Q349" s="43" t="s">
        <v>378</v>
      </c>
      <c r="R349" s="43" t="s">
        <v>863</v>
      </c>
      <c r="S349" s="43" t="s">
        <v>383</v>
      </c>
      <c r="T349" s="43">
        <v>10</v>
      </c>
      <c r="U349" s="43">
        <v>-177.65469999999999</v>
      </c>
      <c r="V349" s="28">
        <v>-9.9999999999999995E-7</v>
      </c>
      <c r="W349" s="43" t="s">
        <v>911</v>
      </c>
      <c r="X349" s="43" t="s">
        <v>65</v>
      </c>
    </row>
    <row r="350" spans="2:24" x14ac:dyDescent="0.2">
      <c r="B350" s="43" t="s">
        <v>327</v>
      </c>
      <c r="C350" s="43">
        <v>41</v>
      </c>
      <c r="D350" s="43" t="s">
        <v>864</v>
      </c>
      <c r="E350" s="43" t="s">
        <v>107</v>
      </c>
      <c r="F350" s="43" t="s">
        <v>865</v>
      </c>
      <c r="G350" s="43" t="s">
        <v>381</v>
      </c>
      <c r="H350" s="43">
        <v>60</v>
      </c>
      <c r="I350" s="43">
        <v>39.075800000000001</v>
      </c>
      <c r="J350" s="28">
        <v>3.347E-7</v>
      </c>
      <c r="K350" s="43" t="s">
        <v>911</v>
      </c>
      <c r="L350" s="43" t="s">
        <v>65</v>
      </c>
      <c r="N350" s="43" t="s">
        <v>327</v>
      </c>
      <c r="O350" s="43">
        <v>41</v>
      </c>
      <c r="P350" s="43" t="s">
        <v>864</v>
      </c>
      <c r="Q350" s="43" t="s">
        <v>378</v>
      </c>
      <c r="R350" s="43" t="s">
        <v>865</v>
      </c>
      <c r="S350" s="43" t="s">
        <v>381</v>
      </c>
      <c r="T350" s="43">
        <v>10</v>
      </c>
      <c r="U350" s="43">
        <v>40.543500000000002</v>
      </c>
      <c r="V350" s="28">
        <v>3.4729999999999999E-7</v>
      </c>
      <c r="W350" s="43" t="s">
        <v>911</v>
      </c>
      <c r="X350" s="43" t="s">
        <v>65</v>
      </c>
    </row>
    <row r="351" spans="2:24" x14ac:dyDescent="0.2">
      <c r="B351" s="43" t="s">
        <v>327</v>
      </c>
      <c r="C351" s="43">
        <v>41</v>
      </c>
      <c r="D351" s="43" t="s">
        <v>864</v>
      </c>
      <c r="E351" s="43" t="s">
        <v>107</v>
      </c>
      <c r="F351" s="43" t="s">
        <v>866</v>
      </c>
      <c r="G351" s="43" t="s">
        <v>383</v>
      </c>
      <c r="H351" s="43">
        <v>60</v>
      </c>
      <c r="I351" s="43">
        <v>-125.60250000000001</v>
      </c>
      <c r="J351" s="28">
        <v>-9.9999999999999995E-7</v>
      </c>
      <c r="K351" s="43" t="s">
        <v>911</v>
      </c>
      <c r="L351" s="43" t="s">
        <v>65</v>
      </c>
      <c r="N351" s="43" t="s">
        <v>327</v>
      </c>
      <c r="O351" s="43">
        <v>41</v>
      </c>
      <c r="P351" s="43" t="s">
        <v>864</v>
      </c>
      <c r="Q351" s="43" t="s">
        <v>378</v>
      </c>
      <c r="R351" s="43" t="s">
        <v>866</v>
      </c>
      <c r="S351" s="43" t="s">
        <v>383</v>
      </c>
      <c r="T351" s="43">
        <v>10</v>
      </c>
      <c r="U351" s="43">
        <v>-127.06</v>
      </c>
      <c r="V351" s="28">
        <v>-9.9999999999999995E-7</v>
      </c>
      <c r="W351" s="43" t="s">
        <v>911</v>
      </c>
      <c r="X351" s="43" t="s">
        <v>65</v>
      </c>
    </row>
    <row r="352" spans="2:24" x14ac:dyDescent="0.2">
      <c r="B352" s="43" t="s">
        <v>327</v>
      </c>
      <c r="C352" s="43">
        <v>53</v>
      </c>
      <c r="D352" s="43" t="s">
        <v>867</v>
      </c>
      <c r="E352" s="43" t="s">
        <v>107</v>
      </c>
      <c r="F352" s="43" t="s">
        <v>868</v>
      </c>
      <c r="G352" s="43" t="s">
        <v>381</v>
      </c>
      <c r="H352" s="43">
        <v>60</v>
      </c>
      <c r="I352" s="43">
        <v>-26.7041</v>
      </c>
      <c r="J352" s="28">
        <v>-1.994E-7</v>
      </c>
      <c r="K352" s="43" t="s">
        <v>911</v>
      </c>
      <c r="L352" s="43" t="s">
        <v>65</v>
      </c>
      <c r="N352" s="43" t="s">
        <v>327</v>
      </c>
      <c r="O352" s="43">
        <v>53</v>
      </c>
      <c r="P352" s="43" t="s">
        <v>867</v>
      </c>
      <c r="Q352" s="43" t="s">
        <v>378</v>
      </c>
      <c r="R352" s="43" t="s">
        <v>868</v>
      </c>
      <c r="S352" s="43" t="s">
        <v>381</v>
      </c>
      <c r="T352" s="43">
        <v>10</v>
      </c>
      <c r="U352" s="43">
        <v>-26.9544</v>
      </c>
      <c r="V352" s="28">
        <v>-2.0130000000000001E-7</v>
      </c>
      <c r="W352" s="43" t="s">
        <v>911</v>
      </c>
      <c r="X352" s="43" t="s">
        <v>65</v>
      </c>
    </row>
    <row r="353" spans="2:24" x14ac:dyDescent="0.2">
      <c r="B353" s="43" t="s">
        <v>327</v>
      </c>
      <c r="C353" s="43">
        <v>53</v>
      </c>
      <c r="D353" s="43" t="s">
        <v>867</v>
      </c>
      <c r="E353" s="43" t="s">
        <v>107</v>
      </c>
      <c r="F353" s="43" t="s">
        <v>869</v>
      </c>
      <c r="G353" s="43" t="s">
        <v>383</v>
      </c>
      <c r="H353" s="43">
        <v>60</v>
      </c>
      <c r="I353" s="43">
        <v>-17.9526</v>
      </c>
      <c r="J353" s="28">
        <v>-1.3400000000000001E-7</v>
      </c>
      <c r="K353" s="43" t="s">
        <v>911</v>
      </c>
      <c r="L353" s="43" t="s">
        <v>65</v>
      </c>
      <c r="N353" s="43" t="s">
        <v>327</v>
      </c>
      <c r="O353" s="43">
        <v>53</v>
      </c>
      <c r="P353" s="43" t="s">
        <v>867</v>
      </c>
      <c r="Q353" s="43" t="s">
        <v>378</v>
      </c>
      <c r="R353" s="43" t="s">
        <v>869</v>
      </c>
      <c r="S353" s="43" t="s">
        <v>383</v>
      </c>
      <c r="T353" s="43">
        <v>10</v>
      </c>
      <c r="U353" s="43">
        <v>-17.726400000000002</v>
      </c>
      <c r="V353" s="28">
        <v>-1.3239999999999999E-7</v>
      </c>
      <c r="W353" s="43" t="s">
        <v>911</v>
      </c>
      <c r="X353" s="43" t="s">
        <v>65</v>
      </c>
    </row>
    <row r="354" spans="2:24" x14ac:dyDescent="0.2">
      <c r="B354" s="43" t="s">
        <v>327</v>
      </c>
      <c r="C354" s="43">
        <v>54</v>
      </c>
      <c r="D354" s="43" t="s">
        <v>870</v>
      </c>
      <c r="E354" s="43" t="s">
        <v>107</v>
      </c>
      <c r="F354" s="43" t="s">
        <v>871</v>
      </c>
      <c r="G354" s="43" t="s">
        <v>381</v>
      </c>
      <c r="H354" s="43">
        <v>60</v>
      </c>
      <c r="I354" s="43">
        <v>-16.923400000000001</v>
      </c>
      <c r="J354" s="28">
        <v>-1.2639999999999999E-7</v>
      </c>
      <c r="K354" s="43" t="s">
        <v>911</v>
      </c>
      <c r="L354" s="43" t="s">
        <v>65</v>
      </c>
      <c r="N354" s="43" t="s">
        <v>327</v>
      </c>
      <c r="O354" s="43">
        <v>54</v>
      </c>
      <c r="P354" s="43" t="s">
        <v>870</v>
      </c>
      <c r="Q354" s="43" t="s">
        <v>378</v>
      </c>
      <c r="R354" s="43" t="s">
        <v>871</v>
      </c>
      <c r="S354" s="43" t="s">
        <v>381</v>
      </c>
      <c r="T354" s="43">
        <v>10</v>
      </c>
      <c r="U354" s="43">
        <v>-17.0307</v>
      </c>
      <c r="V354" s="28">
        <v>-1.272E-7</v>
      </c>
      <c r="W354" s="43" t="s">
        <v>911</v>
      </c>
      <c r="X354" s="43" t="s">
        <v>65</v>
      </c>
    </row>
    <row r="355" spans="2:24" x14ac:dyDescent="0.2">
      <c r="B355" s="43" t="s">
        <v>327</v>
      </c>
      <c r="C355" s="43">
        <v>54</v>
      </c>
      <c r="D355" s="43" t="s">
        <v>870</v>
      </c>
      <c r="E355" s="43" t="s">
        <v>107</v>
      </c>
      <c r="F355" s="43" t="s">
        <v>872</v>
      </c>
      <c r="G355" s="43" t="s">
        <v>383</v>
      </c>
      <c r="H355" s="43">
        <v>60</v>
      </c>
      <c r="I355" s="43">
        <v>-29.824200000000001</v>
      </c>
      <c r="J355" s="28">
        <v>-2.227E-7</v>
      </c>
      <c r="K355" s="43" t="s">
        <v>911</v>
      </c>
      <c r="L355" s="43" t="s">
        <v>65</v>
      </c>
      <c r="N355" s="43" t="s">
        <v>327</v>
      </c>
      <c r="O355" s="43">
        <v>54</v>
      </c>
      <c r="P355" s="43" t="s">
        <v>870</v>
      </c>
      <c r="Q355" s="43" t="s">
        <v>378</v>
      </c>
      <c r="R355" s="43" t="s">
        <v>872</v>
      </c>
      <c r="S355" s="43" t="s">
        <v>383</v>
      </c>
      <c r="T355" s="43">
        <v>10</v>
      </c>
      <c r="U355" s="43">
        <v>-29.727900000000002</v>
      </c>
      <c r="V355" s="28">
        <v>-2.22E-7</v>
      </c>
      <c r="W355" s="43" t="s">
        <v>911</v>
      </c>
      <c r="X355" s="43" t="s">
        <v>65</v>
      </c>
    </row>
    <row r="356" spans="2:24" x14ac:dyDescent="0.2">
      <c r="B356" s="43" t="s">
        <v>327</v>
      </c>
      <c r="C356" s="43">
        <v>55</v>
      </c>
      <c r="D356" s="43" t="s">
        <v>870</v>
      </c>
      <c r="E356" s="43" t="s">
        <v>107</v>
      </c>
      <c r="F356" s="43" t="s">
        <v>873</v>
      </c>
      <c r="G356" s="43" t="s">
        <v>381</v>
      </c>
      <c r="H356" s="43">
        <v>60</v>
      </c>
      <c r="I356" s="43">
        <v>-28.6477</v>
      </c>
      <c r="J356" s="28">
        <v>-2.2609999999999999E-7</v>
      </c>
      <c r="K356" s="43" t="s">
        <v>911</v>
      </c>
      <c r="L356" s="43" t="s">
        <v>65</v>
      </c>
      <c r="N356" s="43" t="s">
        <v>327</v>
      </c>
      <c r="O356" s="43">
        <v>55</v>
      </c>
      <c r="P356" s="43" t="s">
        <v>870</v>
      </c>
      <c r="Q356" s="43" t="s">
        <v>378</v>
      </c>
      <c r="R356" s="43" t="s">
        <v>873</v>
      </c>
      <c r="S356" s="43" t="s">
        <v>381</v>
      </c>
      <c r="T356" s="43">
        <v>10</v>
      </c>
      <c r="U356" s="43">
        <v>-28.798999999999999</v>
      </c>
      <c r="V356" s="28">
        <v>-2.273E-7</v>
      </c>
      <c r="W356" s="43" t="s">
        <v>911</v>
      </c>
      <c r="X356" s="43" t="s">
        <v>65</v>
      </c>
    </row>
    <row r="357" spans="2:24" x14ac:dyDescent="0.2">
      <c r="B357" s="43" t="s">
        <v>327</v>
      </c>
      <c r="C357" s="43">
        <v>55</v>
      </c>
      <c r="D357" s="43" t="s">
        <v>870</v>
      </c>
      <c r="E357" s="43" t="s">
        <v>107</v>
      </c>
      <c r="F357" s="43" t="s">
        <v>874</v>
      </c>
      <c r="G357" s="43" t="s">
        <v>383</v>
      </c>
      <c r="H357" s="43">
        <v>60</v>
      </c>
      <c r="I357" s="43">
        <v>-28.775099999999998</v>
      </c>
      <c r="J357" s="28">
        <v>-2.2709999999999999E-7</v>
      </c>
      <c r="K357" s="43" t="s">
        <v>911</v>
      </c>
      <c r="L357" s="43" t="s">
        <v>65</v>
      </c>
      <c r="N357" s="43" t="s">
        <v>327</v>
      </c>
      <c r="O357" s="43">
        <v>55</v>
      </c>
      <c r="P357" s="43" t="s">
        <v>870</v>
      </c>
      <c r="Q357" s="43" t="s">
        <v>378</v>
      </c>
      <c r="R357" s="43" t="s">
        <v>874</v>
      </c>
      <c r="S357" s="43" t="s">
        <v>383</v>
      </c>
      <c r="T357" s="43">
        <v>10</v>
      </c>
      <c r="U357" s="43">
        <v>-28.6236</v>
      </c>
      <c r="V357" s="28">
        <v>-2.259E-7</v>
      </c>
      <c r="W357" s="43" t="s">
        <v>911</v>
      </c>
      <c r="X357" s="43" t="s">
        <v>65</v>
      </c>
    </row>
    <row r="358" spans="2:24" x14ac:dyDescent="0.2">
      <c r="B358" s="43" t="s">
        <v>327</v>
      </c>
      <c r="C358" s="43">
        <v>56</v>
      </c>
      <c r="D358" s="43" t="s">
        <v>870</v>
      </c>
      <c r="E358" s="43" t="s">
        <v>107</v>
      </c>
      <c r="F358" s="43" t="s">
        <v>875</v>
      </c>
      <c r="G358" s="43" t="s">
        <v>381</v>
      </c>
      <c r="H358" s="43">
        <v>60</v>
      </c>
      <c r="I358" s="43">
        <v>-29.676300000000001</v>
      </c>
      <c r="J358" s="28">
        <v>-2.216E-7</v>
      </c>
      <c r="K358" s="43" t="s">
        <v>911</v>
      </c>
      <c r="L358" s="43" t="s">
        <v>65</v>
      </c>
      <c r="N358" s="43" t="s">
        <v>327</v>
      </c>
      <c r="O358" s="43">
        <v>56</v>
      </c>
      <c r="P358" s="43" t="s">
        <v>870</v>
      </c>
      <c r="Q358" s="43" t="s">
        <v>378</v>
      </c>
      <c r="R358" s="43" t="s">
        <v>875</v>
      </c>
      <c r="S358" s="43" t="s">
        <v>381</v>
      </c>
      <c r="T358" s="43">
        <v>10</v>
      </c>
      <c r="U358" s="43">
        <v>-29.917899999999999</v>
      </c>
      <c r="V358" s="28">
        <v>-2.234E-7</v>
      </c>
      <c r="W358" s="43" t="s">
        <v>911</v>
      </c>
      <c r="X358" s="43" t="s">
        <v>65</v>
      </c>
    </row>
    <row r="359" spans="2:24" x14ac:dyDescent="0.2">
      <c r="B359" s="43" t="s">
        <v>327</v>
      </c>
      <c r="C359" s="43">
        <v>56</v>
      </c>
      <c r="D359" s="43" t="s">
        <v>870</v>
      </c>
      <c r="E359" s="43" t="s">
        <v>107</v>
      </c>
      <c r="F359" s="43" t="s">
        <v>876</v>
      </c>
      <c r="G359" s="43" t="s">
        <v>383</v>
      </c>
      <c r="H359" s="43">
        <v>60</v>
      </c>
      <c r="I359" s="43">
        <v>-17.0761</v>
      </c>
      <c r="J359" s="28">
        <v>-1.275E-7</v>
      </c>
      <c r="K359" s="43" t="s">
        <v>911</v>
      </c>
      <c r="L359" s="43" t="s">
        <v>65</v>
      </c>
      <c r="N359" s="43" t="s">
        <v>327</v>
      </c>
      <c r="O359" s="43">
        <v>56</v>
      </c>
      <c r="P359" s="43" t="s">
        <v>870</v>
      </c>
      <c r="Q359" s="43" t="s">
        <v>378</v>
      </c>
      <c r="R359" s="43" t="s">
        <v>876</v>
      </c>
      <c r="S359" s="43" t="s">
        <v>383</v>
      </c>
      <c r="T359" s="43">
        <v>10</v>
      </c>
      <c r="U359" s="43">
        <v>-16.8415</v>
      </c>
      <c r="V359" s="28">
        <v>-1.2569999999999999E-7</v>
      </c>
      <c r="W359" s="43" t="s">
        <v>911</v>
      </c>
      <c r="X359" s="43" t="s">
        <v>65</v>
      </c>
    </row>
    <row r="360" spans="2:24" x14ac:dyDescent="0.2">
      <c r="B360" s="43" t="s">
        <v>327</v>
      </c>
      <c r="C360" s="43">
        <v>57</v>
      </c>
      <c r="D360" s="43" t="s">
        <v>877</v>
      </c>
      <c r="E360" s="43" t="s">
        <v>107</v>
      </c>
      <c r="F360" s="43" t="s">
        <v>878</v>
      </c>
      <c r="G360" s="43" t="s">
        <v>381</v>
      </c>
      <c r="H360" s="43">
        <v>60</v>
      </c>
      <c r="I360" s="43">
        <v>-17.813199999999998</v>
      </c>
      <c r="J360" s="28">
        <v>-1.3300000000000001E-7</v>
      </c>
      <c r="K360" s="43" t="s">
        <v>911</v>
      </c>
      <c r="L360" s="43" t="s">
        <v>65</v>
      </c>
      <c r="N360" s="43" t="s">
        <v>327</v>
      </c>
      <c r="O360" s="43">
        <v>57</v>
      </c>
      <c r="P360" s="43" t="s">
        <v>877</v>
      </c>
      <c r="Q360" s="43" t="s">
        <v>378</v>
      </c>
      <c r="R360" s="43" t="s">
        <v>878</v>
      </c>
      <c r="S360" s="43" t="s">
        <v>381</v>
      </c>
      <c r="T360" s="43">
        <v>10</v>
      </c>
      <c r="U360" s="43">
        <v>-17.919599999999999</v>
      </c>
      <c r="V360" s="28">
        <v>-1.3379999999999999E-7</v>
      </c>
      <c r="W360" s="43" t="s">
        <v>911</v>
      </c>
      <c r="X360" s="43" t="s">
        <v>65</v>
      </c>
    </row>
    <row r="361" spans="2:24" x14ac:dyDescent="0.2">
      <c r="B361" s="43" t="s">
        <v>327</v>
      </c>
      <c r="C361" s="43">
        <v>57</v>
      </c>
      <c r="D361" s="43" t="s">
        <v>877</v>
      </c>
      <c r="E361" s="43" t="s">
        <v>107</v>
      </c>
      <c r="F361" s="43" t="s">
        <v>879</v>
      </c>
      <c r="G361" s="43" t="s">
        <v>383</v>
      </c>
      <c r="H361" s="43">
        <v>60</v>
      </c>
      <c r="I361" s="43">
        <v>-26.848600000000001</v>
      </c>
      <c r="J361" s="28">
        <v>-2.005E-7</v>
      </c>
      <c r="K361" s="43" t="s">
        <v>911</v>
      </c>
      <c r="L361" s="43" t="s">
        <v>65</v>
      </c>
      <c r="N361" s="43" t="s">
        <v>327</v>
      </c>
      <c r="O361" s="43">
        <v>57</v>
      </c>
      <c r="P361" s="43" t="s">
        <v>877</v>
      </c>
      <c r="Q361" s="43" t="s">
        <v>378</v>
      </c>
      <c r="R361" s="43" t="s">
        <v>879</v>
      </c>
      <c r="S361" s="43" t="s">
        <v>383</v>
      </c>
      <c r="T361" s="43">
        <v>10</v>
      </c>
      <c r="U361" s="43">
        <v>-26.7455</v>
      </c>
      <c r="V361" s="28">
        <v>-1.9969999999999999E-7</v>
      </c>
      <c r="W361" s="43" t="s">
        <v>911</v>
      </c>
      <c r="X361" s="43" t="s">
        <v>65</v>
      </c>
    </row>
    <row r="362" spans="2:24" x14ac:dyDescent="0.2">
      <c r="B362" s="43" t="s">
        <v>327</v>
      </c>
      <c r="C362" s="43">
        <v>27</v>
      </c>
      <c r="D362" s="43" t="s">
        <v>880</v>
      </c>
      <c r="E362" s="43" t="s">
        <v>107</v>
      </c>
      <c r="F362" s="43" t="s">
        <v>881</v>
      </c>
      <c r="G362" s="43" t="s">
        <v>381</v>
      </c>
      <c r="H362" s="43">
        <v>60</v>
      </c>
      <c r="I362" s="43">
        <v>28.7013</v>
      </c>
      <c r="J362" s="28">
        <v>2.7160000000000002E-7</v>
      </c>
      <c r="K362" s="43" t="s">
        <v>911</v>
      </c>
      <c r="L362" s="43" t="s">
        <v>65</v>
      </c>
      <c r="N362" s="43" t="s">
        <v>327</v>
      </c>
      <c r="O362" s="43">
        <v>27</v>
      </c>
      <c r="P362" s="43" t="s">
        <v>880</v>
      </c>
      <c r="Q362" s="43" t="s">
        <v>378</v>
      </c>
      <c r="R362" s="43" t="s">
        <v>881</v>
      </c>
      <c r="S362" s="43" t="s">
        <v>381</v>
      </c>
      <c r="T362" s="43">
        <v>10</v>
      </c>
      <c r="U362" s="43">
        <v>29.501100000000001</v>
      </c>
      <c r="V362" s="28">
        <v>2.7920000000000001E-7</v>
      </c>
      <c r="W362" s="43" t="s">
        <v>911</v>
      </c>
      <c r="X362" s="43" t="s">
        <v>65</v>
      </c>
    </row>
    <row r="363" spans="2:24" x14ac:dyDescent="0.2">
      <c r="B363" s="43" t="s">
        <v>327</v>
      </c>
      <c r="C363" s="43">
        <v>27</v>
      </c>
      <c r="D363" s="43" t="s">
        <v>880</v>
      </c>
      <c r="E363" s="43" t="s">
        <v>107</v>
      </c>
      <c r="F363" s="43" t="s">
        <v>882</v>
      </c>
      <c r="G363" s="43" t="s">
        <v>383</v>
      </c>
      <c r="H363" s="43">
        <v>60</v>
      </c>
      <c r="I363" s="43">
        <v>-115.1908</v>
      </c>
      <c r="J363" s="28">
        <v>-4.9299999999999995E-4</v>
      </c>
      <c r="K363" s="43">
        <v>-1E-4</v>
      </c>
      <c r="L363" s="43" t="s">
        <v>376</v>
      </c>
      <c r="N363" s="43" t="s">
        <v>327</v>
      </c>
      <c r="O363" s="43">
        <v>27</v>
      </c>
      <c r="P363" s="43" t="s">
        <v>880</v>
      </c>
      <c r="Q363" s="43" t="s">
        <v>378</v>
      </c>
      <c r="R363" s="43" t="s">
        <v>882</v>
      </c>
      <c r="S363" s="43" t="s">
        <v>383</v>
      </c>
      <c r="T363" s="43">
        <v>10</v>
      </c>
      <c r="U363" s="43">
        <v>-115.218</v>
      </c>
      <c r="V363" s="28">
        <v>-5.5099999999999995E-4</v>
      </c>
      <c r="W363" s="43">
        <v>-1E-4</v>
      </c>
      <c r="X363" s="43" t="s">
        <v>376</v>
      </c>
    </row>
    <row r="364" spans="2:24" x14ac:dyDescent="0.2">
      <c r="B364" s="43" t="s">
        <v>327</v>
      </c>
      <c r="C364" s="43">
        <v>30</v>
      </c>
      <c r="D364" s="43" t="s">
        <v>883</v>
      </c>
      <c r="E364" s="43" t="s">
        <v>107</v>
      </c>
      <c r="F364" s="43" t="s">
        <v>884</v>
      </c>
      <c r="G364" s="43" t="s">
        <v>381</v>
      </c>
      <c r="H364" s="43">
        <v>60</v>
      </c>
      <c r="I364" s="43">
        <v>32.513800000000003</v>
      </c>
      <c r="J364" s="28">
        <v>2.1930000000000001E-7</v>
      </c>
      <c r="K364" s="43" t="s">
        <v>911</v>
      </c>
      <c r="L364" s="43" t="s">
        <v>65</v>
      </c>
      <c r="N364" s="43" t="s">
        <v>327</v>
      </c>
      <c r="O364" s="43">
        <v>30</v>
      </c>
      <c r="P364" s="43" t="s">
        <v>883</v>
      </c>
      <c r="Q364" s="43" t="s">
        <v>378</v>
      </c>
      <c r="R364" s="43" t="s">
        <v>884</v>
      </c>
      <c r="S364" s="43" t="s">
        <v>381</v>
      </c>
      <c r="T364" s="43">
        <v>10</v>
      </c>
      <c r="U364" s="43">
        <v>33.815899999999999</v>
      </c>
      <c r="V364" s="28">
        <v>2.28E-7</v>
      </c>
      <c r="W364" s="43" t="s">
        <v>911</v>
      </c>
      <c r="X364" s="43" t="s">
        <v>65</v>
      </c>
    </row>
    <row r="365" spans="2:24" x14ac:dyDescent="0.2">
      <c r="B365" s="43" t="s">
        <v>327</v>
      </c>
      <c r="C365" s="43">
        <v>30</v>
      </c>
      <c r="D365" s="43" t="s">
        <v>883</v>
      </c>
      <c r="E365" s="43" t="s">
        <v>107</v>
      </c>
      <c r="F365" s="43" t="s">
        <v>885</v>
      </c>
      <c r="G365" s="43" t="s">
        <v>383</v>
      </c>
      <c r="H365" s="43">
        <v>60</v>
      </c>
      <c r="I365" s="43">
        <v>-164.34649999999999</v>
      </c>
      <c r="J365" s="28">
        <v>-9.9999999999999995E-7</v>
      </c>
      <c r="K365" s="43" t="s">
        <v>911</v>
      </c>
      <c r="L365" s="43" t="s">
        <v>65</v>
      </c>
      <c r="N365" s="43" t="s">
        <v>327</v>
      </c>
      <c r="O365" s="43">
        <v>30</v>
      </c>
      <c r="P365" s="43" t="s">
        <v>883</v>
      </c>
      <c r="Q365" s="43" t="s">
        <v>378</v>
      </c>
      <c r="R365" s="43" t="s">
        <v>885</v>
      </c>
      <c r="S365" s="43" t="s">
        <v>383</v>
      </c>
      <c r="T365" s="43">
        <v>10</v>
      </c>
      <c r="U365" s="43">
        <v>-165.83179999999999</v>
      </c>
      <c r="V365" s="28">
        <v>-9.9999999999999995E-7</v>
      </c>
      <c r="W365" s="43" t="s">
        <v>911</v>
      </c>
      <c r="X365" s="43" t="s">
        <v>65</v>
      </c>
    </row>
    <row r="366" spans="2:24" x14ac:dyDescent="0.2">
      <c r="B366" s="43" t="s">
        <v>327</v>
      </c>
      <c r="C366" s="43">
        <v>33</v>
      </c>
      <c r="D366" s="43" t="s">
        <v>886</v>
      </c>
      <c r="E366" s="43" t="s">
        <v>107</v>
      </c>
      <c r="F366" s="43" t="s">
        <v>887</v>
      </c>
      <c r="G366" s="43" t="s">
        <v>381</v>
      </c>
      <c r="H366" s="43">
        <v>60</v>
      </c>
      <c r="I366" s="43">
        <v>42.547600000000003</v>
      </c>
      <c r="J366" s="28">
        <v>3.0069999999999999E-7</v>
      </c>
      <c r="K366" s="43" t="s">
        <v>911</v>
      </c>
      <c r="L366" s="43" t="s">
        <v>65</v>
      </c>
      <c r="N366" s="43" t="s">
        <v>327</v>
      </c>
      <c r="O366" s="43">
        <v>33</v>
      </c>
      <c r="P366" s="43" t="s">
        <v>886</v>
      </c>
      <c r="Q366" s="43" t="s">
        <v>378</v>
      </c>
      <c r="R366" s="43" t="s">
        <v>887</v>
      </c>
      <c r="S366" s="43" t="s">
        <v>381</v>
      </c>
      <c r="T366" s="43">
        <v>10</v>
      </c>
      <c r="U366" s="43">
        <v>43.957799999999999</v>
      </c>
      <c r="V366" s="28">
        <v>3.107E-7</v>
      </c>
      <c r="W366" s="43" t="s">
        <v>911</v>
      </c>
      <c r="X366" s="43" t="s">
        <v>65</v>
      </c>
    </row>
    <row r="367" spans="2:24" x14ac:dyDescent="0.2">
      <c r="B367" s="43" t="s">
        <v>327</v>
      </c>
      <c r="C367" s="43">
        <v>33</v>
      </c>
      <c r="D367" s="43" t="s">
        <v>886</v>
      </c>
      <c r="E367" s="43" t="s">
        <v>107</v>
      </c>
      <c r="F367" s="43" t="s">
        <v>888</v>
      </c>
      <c r="G367" s="43" t="s">
        <v>383</v>
      </c>
      <c r="H367" s="43">
        <v>60</v>
      </c>
      <c r="I367" s="43">
        <v>-169.16550000000001</v>
      </c>
      <c r="J367" s="28">
        <v>-9.9999999999999995E-7</v>
      </c>
      <c r="K367" s="43" t="s">
        <v>911</v>
      </c>
      <c r="L367" s="43" t="s">
        <v>65</v>
      </c>
      <c r="N367" s="43" t="s">
        <v>327</v>
      </c>
      <c r="O367" s="43">
        <v>33</v>
      </c>
      <c r="P367" s="43" t="s">
        <v>886</v>
      </c>
      <c r="Q367" s="43" t="s">
        <v>378</v>
      </c>
      <c r="R367" s="43" t="s">
        <v>888</v>
      </c>
      <c r="S367" s="43" t="s">
        <v>383</v>
      </c>
      <c r="T367" s="43">
        <v>10</v>
      </c>
      <c r="U367" s="43">
        <v>-170.6694</v>
      </c>
      <c r="V367" s="28">
        <v>-9.9999999999999995E-7</v>
      </c>
      <c r="W367" s="43" t="s">
        <v>911</v>
      </c>
      <c r="X367" s="43" t="s">
        <v>65</v>
      </c>
    </row>
    <row r="368" spans="2:24" x14ac:dyDescent="0.2">
      <c r="B368" s="43" t="s">
        <v>327</v>
      </c>
      <c r="C368" s="43">
        <v>36</v>
      </c>
      <c r="D368" s="43" t="s">
        <v>889</v>
      </c>
      <c r="E368" s="43" t="s">
        <v>107</v>
      </c>
      <c r="F368" s="43" t="s">
        <v>890</v>
      </c>
      <c r="G368" s="43" t="s">
        <v>381</v>
      </c>
      <c r="H368" s="43">
        <v>60</v>
      </c>
      <c r="I368" s="43">
        <v>42.468200000000003</v>
      </c>
      <c r="J368" s="28">
        <v>3.002E-7</v>
      </c>
      <c r="K368" s="43" t="s">
        <v>911</v>
      </c>
      <c r="L368" s="43" t="s">
        <v>65</v>
      </c>
      <c r="N368" s="43" t="s">
        <v>327</v>
      </c>
      <c r="O368" s="43">
        <v>36</v>
      </c>
      <c r="P368" s="43" t="s">
        <v>889</v>
      </c>
      <c r="Q368" s="43" t="s">
        <v>378</v>
      </c>
      <c r="R368" s="43" t="s">
        <v>890</v>
      </c>
      <c r="S368" s="43" t="s">
        <v>381</v>
      </c>
      <c r="T368" s="43">
        <v>10</v>
      </c>
      <c r="U368" s="43">
        <v>43.982700000000001</v>
      </c>
      <c r="V368" s="28">
        <v>3.1090000000000001E-7</v>
      </c>
      <c r="W368" s="43" t="s">
        <v>911</v>
      </c>
      <c r="X368" s="43" t="s">
        <v>65</v>
      </c>
    </row>
    <row r="369" spans="2:24" x14ac:dyDescent="0.2">
      <c r="B369" s="43" t="s">
        <v>327</v>
      </c>
      <c r="C369" s="43">
        <v>36</v>
      </c>
      <c r="D369" s="43" t="s">
        <v>889</v>
      </c>
      <c r="E369" s="43" t="s">
        <v>107</v>
      </c>
      <c r="F369" s="43" t="s">
        <v>891</v>
      </c>
      <c r="G369" s="43" t="s">
        <v>383</v>
      </c>
      <c r="H369" s="43">
        <v>60</v>
      </c>
      <c r="I369" s="43">
        <v>-169.08240000000001</v>
      </c>
      <c r="J369" s="28">
        <v>-9.9999999999999995E-7</v>
      </c>
      <c r="K369" s="43" t="s">
        <v>911</v>
      </c>
      <c r="L369" s="43" t="s">
        <v>65</v>
      </c>
      <c r="N369" s="43" t="s">
        <v>327</v>
      </c>
      <c r="O369" s="43">
        <v>36</v>
      </c>
      <c r="P369" s="43" t="s">
        <v>889</v>
      </c>
      <c r="Q369" s="43" t="s">
        <v>378</v>
      </c>
      <c r="R369" s="43" t="s">
        <v>891</v>
      </c>
      <c r="S369" s="43" t="s">
        <v>383</v>
      </c>
      <c r="T369" s="43">
        <v>10</v>
      </c>
      <c r="U369" s="43">
        <v>-170.69139999999999</v>
      </c>
      <c r="V369" s="28">
        <v>-9.9999999999999995E-7</v>
      </c>
      <c r="W369" s="43" t="s">
        <v>911</v>
      </c>
      <c r="X369" s="43" t="s">
        <v>65</v>
      </c>
    </row>
    <row r="370" spans="2:24" x14ac:dyDescent="0.2">
      <c r="B370" s="43" t="s">
        <v>327</v>
      </c>
      <c r="C370" s="43">
        <v>39</v>
      </c>
      <c r="D370" s="43" t="s">
        <v>892</v>
      </c>
      <c r="E370" s="43" t="s">
        <v>107</v>
      </c>
      <c r="F370" s="43" t="s">
        <v>893</v>
      </c>
      <c r="G370" s="43" t="s">
        <v>381</v>
      </c>
      <c r="H370" s="43">
        <v>60</v>
      </c>
      <c r="I370" s="43">
        <v>32.269799999999996</v>
      </c>
      <c r="J370" s="28">
        <v>2.1759999999999999E-7</v>
      </c>
      <c r="K370" s="43" t="s">
        <v>911</v>
      </c>
      <c r="L370" s="43" t="s">
        <v>65</v>
      </c>
      <c r="N370" s="43" t="s">
        <v>327</v>
      </c>
      <c r="O370" s="43">
        <v>39</v>
      </c>
      <c r="P370" s="43" t="s">
        <v>892</v>
      </c>
      <c r="Q370" s="43" t="s">
        <v>378</v>
      </c>
      <c r="R370" s="43" t="s">
        <v>893</v>
      </c>
      <c r="S370" s="43" t="s">
        <v>381</v>
      </c>
      <c r="T370" s="43">
        <v>10</v>
      </c>
      <c r="U370" s="43">
        <v>33.8718</v>
      </c>
      <c r="V370" s="28">
        <v>2.2840000000000001E-7</v>
      </c>
      <c r="W370" s="43" t="s">
        <v>911</v>
      </c>
      <c r="X370" s="43" t="s">
        <v>65</v>
      </c>
    </row>
    <row r="371" spans="2:24" x14ac:dyDescent="0.2">
      <c r="B371" s="43" t="s">
        <v>327</v>
      </c>
      <c r="C371" s="43">
        <v>39</v>
      </c>
      <c r="D371" s="43" t="s">
        <v>892</v>
      </c>
      <c r="E371" s="43" t="s">
        <v>107</v>
      </c>
      <c r="F371" s="43" t="s">
        <v>894</v>
      </c>
      <c r="G371" s="43" t="s">
        <v>383</v>
      </c>
      <c r="H371" s="43">
        <v>60</v>
      </c>
      <c r="I371" s="43">
        <v>-164.07560000000001</v>
      </c>
      <c r="J371" s="28">
        <v>-9.9999999999999995E-7</v>
      </c>
      <c r="K371" s="43" t="s">
        <v>911</v>
      </c>
      <c r="L371" s="43" t="s">
        <v>65</v>
      </c>
      <c r="N371" s="43" t="s">
        <v>327</v>
      </c>
      <c r="O371" s="43">
        <v>39</v>
      </c>
      <c r="P371" s="43" t="s">
        <v>892</v>
      </c>
      <c r="Q371" s="43" t="s">
        <v>378</v>
      </c>
      <c r="R371" s="43" t="s">
        <v>894</v>
      </c>
      <c r="S371" s="43" t="s">
        <v>383</v>
      </c>
      <c r="T371" s="43">
        <v>10</v>
      </c>
      <c r="U371" s="43">
        <v>-165.90309999999999</v>
      </c>
      <c r="V371" s="28">
        <v>-9.9999999999999995E-7</v>
      </c>
      <c r="W371" s="43" t="s">
        <v>911</v>
      </c>
      <c r="X371" s="43" t="s">
        <v>65</v>
      </c>
    </row>
    <row r="372" spans="2:24" x14ac:dyDescent="0.2">
      <c r="B372" s="43" t="s">
        <v>327</v>
      </c>
      <c r="C372" s="43">
        <v>42</v>
      </c>
      <c r="D372" s="43" t="s">
        <v>895</v>
      </c>
      <c r="E372" s="43" t="s">
        <v>107</v>
      </c>
      <c r="F372" s="43" t="s">
        <v>896</v>
      </c>
      <c r="G372" s="43" t="s">
        <v>381</v>
      </c>
      <c r="H372" s="43">
        <v>60</v>
      </c>
      <c r="I372" s="43">
        <v>28.423200000000001</v>
      </c>
      <c r="J372" s="28">
        <v>2.6899999999999999E-7</v>
      </c>
      <c r="K372" s="43" t="s">
        <v>911</v>
      </c>
      <c r="L372" s="43" t="s">
        <v>65</v>
      </c>
      <c r="N372" s="43" t="s">
        <v>327</v>
      </c>
      <c r="O372" s="43">
        <v>42</v>
      </c>
      <c r="P372" s="43" t="s">
        <v>895</v>
      </c>
      <c r="Q372" s="43" t="s">
        <v>378</v>
      </c>
      <c r="R372" s="43" t="s">
        <v>896</v>
      </c>
      <c r="S372" s="43" t="s">
        <v>381</v>
      </c>
      <c r="T372" s="43">
        <v>10</v>
      </c>
      <c r="U372" s="43">
        <v>29.593399999999999</v>
      </c>
      <c r="V372" s="28">
        <v>2.8000000000000002E-7</v>
      </c>
      <c r="W372" s="43" t="s">
        <v>911</v>
      </c>
      <c r="X372" s="43" t="s">
        <v>65</v>
      </c>
    </row>
    <row r="373" spans="2:24" x14ac:dyDescent="0.2">
      <c r="B373" s="43" t="s">
        <v>327</v>
      </c>
      <c r="C373" s="43">
        <v>42</v>
      </c>
      <c r="D373" s="43" t="s">
        <v>895</v>
      </c>
      <c r="E373" s="43" t="s">
        <v>107</v>
      </c>
      <c r="F373" s="43" t="s">
        <v>897</v>
      </c>
      <c r="G373" s="43" t="s">
        <v>383</v>
      </c>
      <c r="H373" s="43">
        <v>60</v>
      </c>
      <c r="I373" s="43">
        <v>-115.1845</v>
      </c>
      <c r="J373" s="28">
        <v>-4.7899999999999999E-4</v>
      </c>
      <c r="K373" s="43">
        <v>-1E-4</v>
      </c>
      <c r="L373" s="43" t="s">
        <v>376</v>
      </c>
      <c r="N373" s="43" t="s">
        <v>327</v>
      </c>
      <c r="O373" s="43">
        <v>42</v>
      </c>
      <c r="P373" s="43" t="s">
        <v>895</v>
      </c>
      <c r="Q373" s="43" t="s">
        <v>378</v>
      </c>
      <c r="R373" s="43" t="s">
        <v>897</v>
      </c>
      <c r="S373" s="43" t="s">
        <v>383</v>
      </c>
      <c r="T373" s="43">
        <v>10</v>
      </c>
      <c r="U373" s="43">
        <v>-115.2195</v>
      </c>
      <c r="V373" s="28">
        <v>-5.5400000000000002E-4</v>
      </c>
      <c r="W373" s="43">
        <v>-1E-4</v>
      </c>
      <c r="X373" s="43" t="s">
        <v>376</v>
      </c>
    </row>
    <row r="374" spans="2:24" x14ac:dyDescent="0.2">
      <c r="B374" s="43" t="s">
        <v>327</v>
      </c>
      <c r="C374" s="43">
        <v>58</v>
      </c>
      <c r="D374" s="43" t="s">
        <v>898</v>
      </c>
      <c r="E374" s="43" t="s">
        <v>107</v>
      </c>
      <c r="F374" s="43" t="s">
        <v>899</v>
      </c>
      <c r="G374" s="43" t="s">
        <v>381</v>
      </c>
      <c r="H374" s="43">
        <v>60</v>
      </c>
      <c r="I374" s="43">
        <v>-17.160699999999999</v>
      </c>
      <c r="J374" s="28">
        <v>-1.7590000000000001E-7</v>
      </c>
      <c r="K374" s="43" t="s">
        <v>911</v>
      </c>
      <c r="L374" s="43" t="s">
        <v>65</v>
      </c>
      <c r="N374" s="43" t="s">
        <v>327</v>
      </c>
      <c r="O374" s="43">
        <v>58</v>
      </c>
      <c r="P374" s="43" t="s">
        <v>898</v>
      </c>
      <c r="Q374" s="43" t="s">
        <v>378</v>
      </c>
      <c r="R374" s="43" t="s">
        <v>899</v>
      </c>
      <c r="S374" s="43" t="s">
        <v>381</v>
      </c>
      <c r="T374" s="43">
        <v>10</v>
      </c>
      <c r="U374" s="43">
        <v>-17.392600000000002</v>
      </c>
      <c r="V374" s="28">
        <v>-1.783E-7</v>
      </c>
      <c r="W374" s="43" t="s">
        <v>911</v>
      </c>
      <c r="X374" s="43" t="s">
        <v>65</v>
      </c>
    </row>
    <row r="375" spans="2:24" x14ac:dyDescent="0.2">
      <c r="B375" s="43" t="s">
        <v>327</v>
      </c>
      <c r="C375" s="43">
        <v>58</v>
      </c>
      <c r="D375" s="43" t="s">
        <v>898</v>
      </c>
      <c r="E375" s="43" t="s">
        <v>107</v>
      </c>
      <c r="F375" s="43" t="s">
        <v>900</v>
      </c>
      <c r="G375" s="43" t="s">
        <v>383</v>
      </c>
      <c r="H375" s="43">
        <v>60</v>
      </c>
      <c r="I375" s="43">
        <v>-27.604800000000001</v>
      </c>
      <c r="J375" s="28">
        <v>-2.8299999999999998E-7</v>
      </c>
      <c r="K375" s="43" t="s">
        <v>911</v>
      </c>
      <c r="L375" s="43" t="s">
        <v>65</v>
      </c>
      <c r="N375" s="43" t="s">
        <v>327</v>
      </c>
      <c r="O375" s="43">
        <v>58</v>
      </c>
      <c r="P375" s="43" t="s">
        <v>898</v>
      </c>
      <c r="Q375" s="43" t="s">
        <v>378</v>
      </c>
      <c r="R375" s="43" t="s">
        <v>900</v>
      </c>
      <c r="S375" s="43" t="s">
        <v>383</v>
      </c>
      <c r="T375" s="43">
        <v>10</v>
      </c>
      <c r="U375" s="43">
        <v>-27.444700000000001</v>
      </c>
      <c r="V375" s="28">
        <v>-2.8130000000000001E-7</v>
      </c>
      <c r="W375" s="43" t="s">
        <v>911</v>
      </c>
      <c r="X375" s="43" t="s">
        <v>65</v>
      </c>
    </row>
    <row r="376" spans="2:24" x14ac:dyDescent="0.2">
      <c r="B376" s="43" t="s">
        <v>327</v>
      </c>
      <c r="C376" s="43">
        <v>59</v>
      </c>
      <c r="D376" s="43" t="s">
        <v>901</v>
      </c>
      <c r="E376" s="43" t="s">
        <v>107</v>
      </c>
      <c r="F376" s="43" t="s">
        <v>902</v>
      </c>
      <c r="G376" s="43" t="s">
        <v>381</v>
      </c>
      <c r="H376" s="43">
        <v>60</v>
      </c>
      <c r="I376" s="43">
        <v>-25.584199999999999</v>
      </c>
      <c r="J376" s="28">
        <v>-2.2740000000000001E-7</v>
      </c>
      <c r="K376" s="43" t="s">
        <v>911</v>
      </c>
      <c r="L376" s="43" t="s">
        <v>65</v>
      </c>
      <c r="N376" s="43" t="s">
        <v>327</v>
      </c>
      <c r="O376" s="43">
        <v>59</v>
      </c>
      <c r="P376" s="43" t="s">
        <v>901</v>
      </c>
      <c r="Q376" s="43" t="s">
        <v>378</v>
      </c>
      <c r="R376" s="43" t="s">
        <v>902</v>
      </c>
      <c r="S376" s="43" t="s">
        <v>381</v>
      </c>
      <c r="T376" s="43">
        <v>10</v>
      </c>
      <c r="U376" s="43">
        <v>-25.932300000000001</v>
      </c>
      <c r="V376" s="28">
        <v>-2.3050000000000001E-7</v>
      </c>
      <c r="W376" s="43" t="s">
        <v>911</v>
      </c>
      <c r="X376" s="43" t="s">
        <v>65</v>
      </c>
    </row>
    <row r="377" spans="2:24" x14ac:dyDescent="0.2">
      <c r="B377" s="43" t="s">
        <v>327</v>
      </c>
      <c r="C377" s="43">
        <v>59</v>
      </c>
      <c r="D377" s="43" t="s">
        <v>901</v>
      </c>
      <c r="E377" s="43" t="s">
        <v>107</v>
      </c>
      <c r="F377" s="43" t="s">
        <v>903</v>
      </c>
      <c r="G377" s="43" t="s">
        <v>383</v>
      </c>
      <c r="H377" s="43">
        <v>60</v>
      </c>
      <c r="I377" s="43">
        <v>-14.659800000000001</v>
      </c>
      <c r="J377" s="28">
        <v>-1.303E-7</v>
      </c>
      <c r="K377" s="43" t="s">
        <v>911</v>
      </c>
      <c r="L377" s="43" t="s">
        <v>65</v>
      </c>
      <c r="N377" s="43" t="s">
        <v>327</v>
      </c>
      <c r="O377" s="43">
        <v>59</v>
      </c>
      <c r="P377" s="43" t="s">
        <v>901</v>
      </c>
      <c r="Q377" s="43" t="s">
        <v>378</v>
      </c>
      <c r="R377" s="43" t="s">
        <v>903</v>
      </c>
      <c r="S377" s="43" t="s">
        <v>383</v>
      </c>
      <c r="T377" s="43">
        <v>10</v>
      </c>
      <c r="U377" s="43">
        <v>-14.3575</v>
      </c>
      <c r="V377" s="28">
        <v>-1.276E-7</v>
      </c>
      <c r="W377" s="43" t="s">
        <v>911</v>
      </c>
      <c r="X377" s="43" t="s">
        <v>65</v>
      </c>
    </row>
    <row r="378" spans="2:24" x14ac:dyDescent="0.2">
      <c r="B378" s="43" t="s">
        <v>327</v>
      </c>
      <c r="C378" s="43">
        <v>60</v>
      </c>
      <c r="D378" s="43" t="s">
        <v>901</v>
      </c>
      <c r="E378" s="43" t="s">
        <v>107</v>
      </c>
      <c r="F378" s="43" t="s">
        <v>904</v>
      </c>
      <c r="G378" s="43" t="s">
        <v>381</v>
      </c>
      <c r="H378" s="43">
        <v>60</v>
      </c>
      <c r="I378" s="43">
        <v>-15.8637</v>
      </c>
      <c r="J378" s="28">
        <v>-1.3300000000000001E-7</v>
      </c>
      <c r="K378" s="43" t="s">
        <v>911</v>
      </c>
      <c r="L378" s="43" t="s">
        <v>65</v>
      </c>
      <c r="N378" s="43" t="s">
        <v>327</v>
      </c>
      <c r="O378" s="43">
        <v>60</v>
      </c>
      <c r="P378" s="43" t="s">
        <v>901</v>
      </c>
      <c r="Q378" s="43" t="s">
        <v>378</v>
      </c>
      <c r="R378" s="43" t="s">
        <v>904</v>
      </c>
      <c r="S378" s="43" t="s">
        <v>381</v>
      </c>
      <c r="T378" s="43">
        <v>10</v>
      </c>
      <c r="U378" s="43">
        <v>-16.1633</v>
      </c>
      <c r="V378" s="28">
        <v>-1.3549999999999999E-7</v>
      </c>
      <c r="W378" s="43" t="s">
        <v>911</v>
      </c>
      <c r="X378" s="43" t="s">
        <v>65</v>
      </c>
    </row>
    <row r="379" spans="2:24" x14ac:dyDescent="0.2">
      <c r="B379" s="43" t="s">
        <v>327</v>
      </c>
      <c r="C379" s="43">
        <v>60</v>
      </c>
      <c r="D379" s="43" t="s">
        <v>901</v>
      </c>
      <c r="E379" s="43" t="s">
        <v>107</v>
      </c>
      <c r="F379" s="43" t="s">
        <v>905</v>
      </c>
      <c r="G379" s="43" t="s">
        <v>383</v>
      </c>
      <c r="H379" s="43">
        <v>60</v>
      </c>
      <c r="I379" s="43">
        <v>-16.192399999999999</v>
      </c>
      <c r="J379" s="28">
        <v>-1.357E-7</v>
      </c>
      <c r="K379" s="43" t="s">
        <v>911</v>
      </c>
      <c r="L379" s="43" t="s">
        <v>65</v>
      </c>
      <c r="N379" s="43" t="s">
        <v>327</v>
      </c>
      <c r="O379" s="43">
        <v>60</v>
      </c>
      <c r="P379" s="43" t="s">
        <v>901</v>
      </c>
      <c r="Q379" s="43" t="s">
        <v>378</v>
      </c>
      <c r="R379" s="43" t="s">
        <v>905</v>
      </c>
      <c r="S379" s="43" t="s">
        <v>383</v>
      </c>
      <c r="T379" s="43">
        <v>10</v>
      </c>
      <c r="U379" s="43">
        <v>-15.9275</v>
      </c>
      <c r="V379" s="28">
        <v>-1.335E-7</v>
      </c>
      <c r="W379" s="43" t="s">
        <v>911</v>
      </c>
      <c r="X379" s="43" t="s">
        <v>65</v>
      </c>
    </row>
    <row r="380" spans="2:24" x14ac:dyDescent="0.2">
      <c r="B380" s="43" t="s">
        <v>327</v>
      </c>
      <c r="C380" s="43">
        <v>61</v>
      </c>
      <c r="D380" s="43" t="s">
        <v>901</v>
      </c>
      <c r="E380" s="43" t="s">
        <v>107</v>
      </c>
      <c r="F380" s="43" t="s">
        <v>906</v>
      </c>
      <c r="G380" s="43" t="s">
        <v>381</v>
      </c>
      <c r="H380" s="43">
        <v>60</v>
      </c>
      <c r="I380" s="43">
        <v>-14.353899999999999</v>
      </c>
      <c r="J380" s="28">
        <v>-1.276E-7</v>
      </c>
      <c r="K380" s="43" t="s">
        <v>911</v>
      </c>
      <c r="L380" s="43" t="s">
        <v>65</v>
      </c>
      <c r="N380" s="43" t="s">
        <v>327</v>
      </c>
      <c r="O380" s="43">
        <v>61</v>
      </c>
      <c r="P380" s="43" t="s">
        <v>901</v>
      </c>
      <c r="Q380" s="43" t="s">
        <v>378</v>
      </c>
      <c r="R380" s="43" t="s">
        <v>906</v>
      </c>
      <c r="S380" s="43" t="s">
        <v>381</v>
      </c>
      <c r="T380" s="43">
        <v>10</v>
      </c>
      <c r="U380" s="43">
        <v>-14.578799999999999</v>
      </c>
      <c r="V380" s="28">
        <v>-1.296E-7</v>
      </c>
      <c r="W380" s="43" t="s">
        <v>911</v>
      </c>
      <c r="X380" s="43" t="s">
        <v>65</v>
      </c>
    </row>
    <row r="381" spans="2:24" x14ac:dyDescent="0.2">
      <c r="B381" s="43" t="s">
        <v>327</v>
      </c>
      <c r="C381" s="43">
        <v>61</v>
      </c>
      <c r="D381" s="43" t="s">
        <v>901</v>
      </c>
      <c r="E381" s="43" t="s">
        <v>107</v>
      </c>
      <c r="F381" s="43" t="s">
        <v>907</v>
      </c>
      <c r="G381" s="43" t="s">
        <v>383</v>
      </c>
      <c r="H381" s="43">
        <v>60</v>
      </c>
      <c r="I381" s="43">
        <v>-25.882000000000001</v>
      </c>
      <c r="J381" s="28">
        <v>-2.301E-7</v>
      </c>
      <c r="K381" s="43" t="s">
        <v>911</v>
      </c>
      <c r="L381" s="43" t="s">
        <v>65</v>
      </c>
      <c r="N381" s="43" t="s">
        <v>327</v>
      </c>
      <c r="O381" s="43">
        <v>61</v>
      </c>
      <c r="P381" s="43" t="s">
        <v>901</v>
      </c>
      <c r="Q381" s="43" t="s">
        <v>378</v>
      </c>
      <c r="R381" s="43" t="s">
        <v>907</v>
      </c>
      <c r="S381" s="43" t="s">
        <v>383</v>
      </c>
      <c r="T381" s="43">
        <v>10</v>
      </c>
      <c r="U381" s="43">
        <v>-25.711099999999998</v>
      </c>
      <c r="V381" s="28">
        <v>-2.2849999999999999E-7</v>
      </c>
      <c r="W381" s="43" t="s">
        <v>911</v>
      </c>
      <c r="X381" s="43" t="s">
        <v>65</v>
      </c>
    </row>
    <row r="382" spans="2:24" x14ac:dyDescent="0.2">
      <c r="B382" s="43" t="s">
        <v>327</v>
      </c>
      <c r="C382" s="43">
        <v>62</v>
      </c>
      <c r="D382" s="43" t="s">
        <v>908</v>
      </c>
      <c r="E382" s="43" t="s">
        <v>107</v>
      </c>
      <c r="F382" s="43" t="s">
        <v>909</v>
      </c>
      <c r="G382" s="43" t="s">
        <v>381</v>
      </c>
      <c r="H382" s="43">
        <v>60</v>
      </c>
      <c r="I382" s="43">
        <v>-27.330500000000001</v>
      </c>
      <c r="J382" s="28">
        <v>-2.8019999999999998E-7</v>
      </c>
      <c r="K382" s="43" t="s">
        <v>911</v>
      </c>
      <c r="L382" s="43" t="s">
        <v>65</v>
      </c>
      <c r="N382" s="43" t="s">
        <v>327</v>
      </c>
      <c r="O382" s="43">
        <v>62</v>
      </c>
      <c r="P382" s="43" t="s">
        <v>908</v>
      </c>
      <c r="Q382" s="43" t="s">
        <v>378</v>
      </c>
      <c r="R382" s="43" t="s">
        <v>909</v>
      </c>
      <c r="S382" s="43" t="s">
        <v>381</v>
      </c>
      <c r="T382" s="43">
        <v>10</v>
      </c>
      <c r="U382" s="43">
        <v>-27.643599999999999</v>
      </c>
      <c r="V382" s="28">
        <v>-2.8340000000000001E-7</v>
      </c>
      <c r="W382" s="43" t="s">
        <v>911</v>
      </c>
      <c r="X382" s="43" t="s">
        <v>65</v>
      </c>
    </row>
    <row r="383" spans="2:24" x14ac:dyDescent="0.2">
      <c r="B383" s="43" t="s">
        <v>327</v>
      </c>
      <c r="C383" s="43">
        <v>62</v>
      </c>
      <c r="D383" s="43" t="s">
        <v>908</v>
      </c>
      <c r="E383" s="43" t="s">
        <v>107</v>
      </c>
      <c r="F383" s="43" t="s">
        <v>910</v>
      </c>
      <c r="G383" s="43" t="s">
        <v>383</v>
      </c>
      <c r="H383" s="43">
        <v>60</v>
      </c>
      <c r="I383" s="43">
        <v>-17.422799999999999</v>
      </c>
      <c r="J383" s="28">
        <v>-1.786E-7</v>
      </c>
      <c r="K383" s="43" t="s">
        <v>911</v>
      </c>
      <c r="L383" s="43" t="s">
        <v>65</v>
      </c>
      <c r="N383" s="43" t="s">
        <v>327</v>
      </c>
      <c r="O383" s="43">
        <v>62</v>
      </c>
      <c r="P383" s="43" t="s">
        <v>908</v>
      </c>
      <c r="Q383" s="43" t="s">
        <v>378</v>
      </c>
      <c r="R383" s="43" t="s">
        <v>910</v>
      </c>
      <c r="S383" s="43" t="s">
        <v>383</v>
      </c>
      <c r="T383" s="43">
        <v>10</v>
      </c>
      <c r="U383" s="43">
        <v>-17.192799999999998</v>
      </c>
      <c r="V383" s="28">
        <v>-1.762E-7</v>
      </c>
      <c r="W383" s="43" t="s">
        <v>911</v>
      </c>
      <c r="X383" s="43" t="s">
        <v>65</v>
      </c>
    </row>
  </sheetData>
  <mergeCells count="18">
    <mergeCell ref="O2:O3"/>
    <mergeCell ref="P2:P3"/>
    <mergeCell ref="Q2:Q3"/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526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126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126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128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128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128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128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128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128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127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127</v>
      </c>
      <c r="CW3" s="76"/>
      <c r="CX3" s="77"/>
    </row>
    <row r="4" spans="2:103" x14ac:dyDescent="0.25">
      <c r="N4" s="22" t="s">
        <v>46</v>
      </c>
      <c r="O4" s="75" t="s">
        <v>374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375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342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343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360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361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332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333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356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357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5" customHeight="1" x14ac:dyDescent="0.25">
      <c r="B5" t="b">
        <v>0</v>
      </c>
      <c r="N5" s="58" t="s">
        <v>19</v>
      </c>
      <c r="O5" s="59"/>
      <c r="P5" s="59"/>
      <c r="Q5" s="60"/>
      <c r="R5" s="58" t="s">
        <v>96</v>
      </c>
      <c r="S5" s="59"/>
      <c r="T5" s="59"/>
      <c r="U5" s="60"/>
      <c r="W5" s="58" t="s">
        <v>19</v>
      </c>
      <c r="X5" s="59"/>
      <c r="Y5" s="59"/>
      <c r="Z5" s="60"/>
      <c r="AA5" s="58" t="s">
        <v>96</v>
      </c>
      <c r="AB5" s="59"/>
      <c r="AC5" s="59"/>
      <c r="AD5" s="60"/>
      <c r="AF5" s="58" t="s">
        <v>19</v>
      </c>
      <c r="AG5" s="59"/>
      <c r="AH5" s="59"/>
      <c r="AI5" s="60"/>
      <c r="AJ5" s="58" t="s">
        <v>96</v>
      </c>
      <c r="AK5" s="59"/>
      <c r="AL5" s="59"/>
      <c r="AM5" s="60"/>
      <c r="AO5" s="58" t="s">
        <v>19</v>
      </c>
      <c r="AP5" s="59"/>
      <c r="AQ5" s="59"/>
      <c r="AR5" s="60"/>
      <c r="AS5" s="58" t="s">
        <v>96</v>
      </c>
      <c r="AT5" s="59"/>
      <c r="AU5" s="59"/>
      <c r="AV5" s="60"/>
      <c r="AX5" s="58" t="s">
        <v>19</v>
      </c>
      <c r="AY5" s="59"/>
      <c r="AZ5" s="59"/>
      <c r="BA5" s="60"/>
      <c r="BB5" s="58" t="s">
        <v>96</v>
      </c>
      <c r="BC5" s="59"/>
      <c r="BD5" s="59"/>
      <c r="BE5" s="60"/>
      <c r="BG5" s="58" t="s">
        <v>19</v>
      </c>
      <c r="BH5" s="59"/>
      <c r="BI5" s="59"/>
      <c r="BJ5" s="60"/>
      <c r="BK5" s="58" t="s">
        <v>96</v>
      </c>
      <c r="BL5" s="59"/>
      <c r="BM5" s="59"/>
      <c r="BN5" s="60"/>
      <c r="BP5" s="58" t="s">
        <v>19</v>
      </c>
      <c r="BQ5" s="59"/>
      <c r="BR5" s="59"/>
      <c r="BS5" s="60"/>
      <c r="BT5" s="58" t="s">
        <v>96</v>
      </c>
      <c r="BU5" s="59"/>
      <c r="BV5" s="59"/>
      <c r="BW5" s="60"/>
      <c r="BY5" s="58" t="s">
        <v>19</v>
      </c>
      <c r="BZ5" s="59"/>
      <c r="CA5" s="59"/>
      <c r="CB5" s="60"/>
      <c r="CC5" s="58" t="s">
        <v>96</v>
      </c>
      <c r="CD5" s="59"/>
      <c r="CE5" s="59"/>
      <c r="CF5" s="60"/>
      <c r="CH5" s="58" t="s">
        <v>19</v>
      </c>
      <c r="CI5" s="59"/>
      <c r="CJ5" s="59"/>
      <c r="CK5" s="60"/>
      <c r="CL5" s="58" t="s">
        <v>96</v>
      </c>
      <c r="CM5" s="59"/>
      <c r="CN5" s="59"/>
      <c r="CO5" s="60"/>
      <c r="CQ5" s="58" t="s">
        <v>19</v>
      </c>
      <c r="CR5" s="59"/>
      <c r="CS5" s="59"/>
      <c r="CT5" s="60"/>
      <c r="CU5" s="58" t="s">
        <v>96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916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1.0962213640471145E-6</v>
      </c>
      <c r="O8" s="43">
        <v>-2.8600000000000001E-4</v>
      </c>
      <c r="P8" s="43">
        <v>-2.6699999999999998E-4</v>
      </c>
      <c r="Q8" s="43">
        <v>-8.2999999999999998E-5</v>
      </c>
      <c r="R8" s="30">
        <v>1.0962213640471145E-6</v>
      </c>
      <c r="S8" s="43">
        <v>-2.8600000000000001E-4</v>
      </c>
      <c r="T8" s="43">
        <v>-2.6699999999999998E-4</v>
      </c>
      <c r="U8" s="43">
        <v>-8.2999999999999998E-5</v>
      </c>
      <c r="W8" s="30">
        <v>1.0962213640471145E-6</v>
      </c>
      <c r="X8" s="43">
        <v>-3.57E-4</v>
      </c>
      <c r="Y8" s="43">
        <v>-3.2499999999999999E-4</v>
      </c>
      <c r="Z8" s="43">
        <v>-2.1999999999999999E-5</v>
      </c>
      <c r="AA8" s="30">
        <v>1.0962213640471145E-6</v>
      </c>
      <c r="AB8" s="43">
        <v>-3.57E-4</v>
      </c>
      <c r="AC8" s="43">
        <v>-3.2499999999999999E-4</v>
      </c>
      <c r="AD8" s="43">
        <v>-2.1999999999999999E-5</v>
      </c>
      <c r="AF8" s="30">
        <v>1.0962213640471145E-6</v>
      </c>
      <c r="AG8" s="43">
        <v>-2.1499999999999999E-4</v>
      </c>
      <c r="AH8" s="43">
        <v>-2.14E-4</v>
      </c>
      <c r="AI8" s="43">
        <v>-2.12E-4</v>
      </c>
      <c r="AJ8" s="30">
        <v>1.0962213640471145E-6</v>
      </c>
      <c r="AK8" s="43">
        <v>-2.1499999999999999E-4</v>
      </c>
      <c r="AL8" s="43">
        <v>-2.14E-4</v>
      </c>
      <c r="AM8" s="43">
        <v>-2.12E-4</v>
      </c>
      <c r="AO8" s="30">
        <v>1.0962213640471145E-6</v>
      </c>
      <c r="AP8" s="43">
        <v>-2.14E-4</v>
      </c>
      <c r="AQ8" s="43">
        <v>-2.13E-4</v>
      </c>
      <c r="AR8" s="43">
        <v>-2.0900000000000001E-4</v>
      </c>
      <c r="AS8" s="30">
        <v>1.0962213640471145E-6</v>
      </c>
      <c r="AT8" s="43">
        <v>-2.14E-4</v>
      </c>
      <c r="AU8" s="43">
        <v>-2.13E-4</v>
      </c>
      <c r="AV8" s="43">
        <v>-2.0900000000000001E-4</v>
      </c>
      <c r="AX8" s="30">
        <v>1.0962213640471145E-6</v>
      </c>
      <c r="AY8" s="43">
        <v>-2.1499999999999999E-4</v>
      </c>
      <c r="AZ8" s="43">
        <v>-2.14E-4</v>
      </c>
      <c r="BA8" s="43">
        <v>-2.12E-4</v>
      </c>
      <c r="BB8" s="30">
        <v>1.0962213640471145E-6</v>
      </c>
      <c r="BC8" s="43">
        <v>-2.1499999999999999E-4</v>
      </c>
      <c r="BD8" s="43">
        <v>-2.14E-4</v>
      </c>
      <c r="BE8" s="43">
        <v>-2.12E-4</v>
      </c>
      <c r="BG8" s="30">
        <v>1.0962213640471145E-6</v>
      </c>
      <c r="BH8" s="43">
        <v>-2.14E-4</v>
      </c>
      <c r="BI8" s="43">
        <v>-2.13E-4</v>
      </c>
      <c r="BJ8" s="43">
        <v>-2.0900000000000001E-4</v>
      </c>
      <c r="BK8" s="30">
        <v>1.0962213640471145E-6</v>
      </c>
      <c r="BL8" s="43">
        <v>-2.14E-4</v>
      </c>
      <c r="BM8" s="43">
        <v>-2.13E-4</v>
      </c>
      <c r="BN8" s="43">
        <v>-2.0900000000000001E-4</v>
      </c>
      <c r="BP8" s="30">
        <v>1.0962213640471145E-6</v>
      </c>
      <c r="BQ8" s="43">
        <v>-1.7699999999999999E-4</v>
      </c>
      <c r="BR8" s="43">
        <v>-1.6799999999999999E-4</v>
      </c>
      <c r="BS8" s="43">
        <v>-9.2E-5</v>
      </c>
      <c r="BT8" s="30">
        <v>1.0962213640471145E-6</v>
      </c>
      <c r="BU8" s="43">
        <v>-1.7699999999999999E-4</v>
      </c>
      <c r="BV8" s="43">
        <v>-1.6799999999999999E-4</v>
      </c>
      <c r="BW8" s="43">
        <v>-9.2E-5</v>
      </c>
      <c r="BY8" s="30">
        <v>1.0962213640471145E-6</v>
      </c>
      <c r="BZ8" s="43">
        <v>-2.1000000000000001E-4</v>
      </c>
      <c r="CA8" s="43">
        <v>-1.95E-4</v>
      </c>
      <c r="CB8" s="43">
        <v>-6.0999999999999999E-5</v>
      </c>
      <c r="CC8" s="30">
        <v>1.0962213640471145E-6</v>
      </c>
      <c r="CD8" s="43">
        <v>-2.1000000000000001E-4</v>
      </c>
      <c r="CE8" s="43">
        <v>-1.95E-4</v>
      </c>
      <c r="CF8" s="43">
        <v>-6.0999999999999999E-5</v>
      </c>
      <c r="CH8" s="30">
        <v>1.0962213640471145E-6</v>
      </c>
      <c r="CI8" s="43">
        <v>-2.1599999999999999E-4</v>
      </c>
      <c r="CJ8" s="43">
        <v>-2.1499999999999999E-4</v>
      </c>
      <c r="CK8" s="43">
        <v>-2.13E-4</v>
      </c>
      <c r="CL8" s="30">
        <v>1.0962213640471145E-6</v>
      </c>
      <c r="CM8" s="43">
        <v>-2.1599999999999999E-4</v>
      </c>
      <c r="CN8" s="43">
        <v>-2.1499999999999999E-4</v>
      </c>
      <c r="CO8" s="43">
        <v>-2.13E-4</v>
      </c>
      <c r="CQ8" s="30">
        <v>1.0962213640471145E-6</v>
      </c>
      <c r="CR8" s="43">
        <v>-2.14E-4</v>
      </c>
      <c r="CS8" s="43">
        <v>-2.14E-4</v>
      </c>
      <c r="CT8" s="43">
        <v>-2.1000000000000001E-4</v>
      </c>
      <c r="CU8" s="30">
        <v>1.0962213640471145E-6</v>
      </c>
      <c r="CV8" s="43">
        <v>-2.14E-4</v>
      </c>
      <c r="CW8" s="43">
        <v>-2.14E-4</v>
      </c>
      <c r="CX8" s="43">
        <v>-2.1000000000000001E-4</v>
      </c>
    </row>
    <row r="9" spans="2:103" x14ac:dyDescent="0.25">
      <c r="B9" s="71">
        <v>5</v>
      </c>
      <c r="C9" s="71"/>
      <c r="D9" s="71" t="s">
        <v>917</v>
      </c>
      <c r="E9" s="71"/>
      <c r="F9" s="71" t="s">
        <v>64</v>
      </c>
      <c r="G9" s="71"/>
      <c r="H9" s="2">
        <v>0.11182511377863594</v>
      </c>
      <c r="I9" s="1">
        <v>-2.5000000000000001E-3</v>
      </c>
      <c r="J9" s="2">
        <v>0.2001720772580908</v>
      </c>
      <c r="K9" s="1"/>
      <c r="N9" s="30">
        <v>1.8626739453026194E-3</v>
      </c>
      <c r="O9" s="43">
        <v>-2.99E-4</v>
      </c>
      <c r="P9" s="43">
        <v>-2.7700000000000001E-4</v>
      </c>
      <c r="Q9" s="43">
        <v>-7.4999999999999993E-5</v>
      </c>
      <c r="R9" s="30">
        <v>9.3078887863595283E-4</v>
      </c>
      <c r="S9" s="43">
        <v>-2.9300000000000002E-4</v>
      </c>
      <c r="T9" s="43">
        <v>-2.72E-4</v>
      </c>
      <c r="U9" s="43">
        <v>-7.8999999999999996E-5</v>
      </c>
      <c r="W9" s="30">
        <v>1.8626739453026194E-3</v>
      </c>
      <c r="X9" s="43">
        <v>-3.5799999999999997E-4</v>
      </c>
      <c r="Y9" s="43">
        <v>-3.2699999999999998E-4</v>
      </c>
      <c r="Z9" s="43">
        <v>-2.4000000000000001E-5</v>
      </c>
      <c r="AA9" s="30">
        <v>9.3078887863595283E-4</v>
      </c>
      <c r="AB9" s="43">
        <v>-3.5799999999999997E-4</v>
      </c>
      <c r="AC9" s="43">
        <v>-3.2600000000000001E-4</v>
      </c>
      <c r="AD9" s="43">
        <v>-2.3E-5</v>
      </c>
      <c r="AF9" s="30">
        <v>1.8626739453026194E-3</v>
      </c>
      <c r="AG9" s="43">
        <v>-2.3499999999999999E-4</v>
      </c>
      <c r="AH9" s="43">
        <v>-2.3499999999999999E-4</v>
      </c>
      <c r="AI9" s="43">
        <v>-1.92E-4</v>
      </c>
      <c r="AJ9" s="30">
        <v>9.3078887863595283E-4</v>
      </c>
      <c r="AK9" s="43">
        <v>-2.2499999999999999E-4</v>
      </c>
      <c r="AL9" s="43">
        <v>-2.2499999999999999E-4</v>
      </c>
      <c r="AM9" s="43">
        <v>-2.02E-4</v>
      </c>
      <c r="AO9" s="30">
        <v>1.8626739453026194E-3</v>
      </c>
      <c r="AP9" s="43">
        <v>-2.1800000000000001E-4</v>
      </c>
      <c r="AQ9" s="43">
        <v>-2.1800000000000001E-4</v>
      </c>
      <c r="AR9" s="43">
        <v>-2.05E-4</v>
      </c>
      <c r="AS9" s="30">
        <v>9.3078887863595283E-4</v>
      </c>
      <c r="AT9" s="43">
        <v>-2.14E-4</v>
      </c>
      <c r="AU9" s="43">
        <v>-2.14E-4</v>
      </c>
      <c r="AV9" s="43">
        <v>-2.0799999999999999E-4</v>
      </c>
      <c r="AX9" s="30">
        <v>1.8626739453026194E-3</v>
      </c>
      <c r="AY9" s="43">
        <v>-2.34E-4</v>
      </c>
      <c r="AZ9" s="43">
        <v>-2.34E-4</v>
      </c>
      <c r="BA9" s="43">
        <v>-1.93E-4</v>
      </c>
      <c r="BB9" s="30">
        <v>9.3078887863595283E-4</v>
      </c>
      <c r="BC9" s="43">
        <v>-2.23E-4</v>
      </c>
      <c r="BD9" s="43">
        <v>-2.23E-4</v>
      </c>
      <c r="BE9" s="43">
        <v>-2.03E-4</v>
      </c>
      <c r="BG9" s="30">
        <v>1.8626739453026194E-3</v>
      </c>
      <c r="BH9" s="43">
        <v>-2.2000000000000001E-4</v>
      </c>
      <c r="BI9" s="43">
        <v>-2.2000000000000001E-4</v>
      </c>
      <c r="BJ9" s="43">
        <v>-2.02E-4</v>
      </c>
      <c r="BK9" s="30">
        <v>9.3078887863595283E-4</v>
      </c>
      <c r="BL9" s="43">
        <v>-2.1699999999999999E-4</v>
      </c>
      <c r="BM9" s="43">
        <v>-2.1699999999999999E-4</v>
      </c>
      <c r="BN9" s="43">
        <v>-2.0599999999999999E-4</v>
      </c>
      <c r="BP9" s="30">
        <v>1.8626739453026194E-3</v>
      </c>
      <c r="BQ9" s="43">
        <v>-1.9699999999999999E-4</v>
      </c>
      <c r="BR9" s="43">
        <v>-1.8799999999999999E-4</v>
      </c>
      <c r="BS9" s="43">
        <v>-7.2000000000000002E-5</v>
      </c>
      <c r="BT9" s="30">
        <v>9.3078887863595283E-4</v>
      </c>
      <c r="BU9" s="43">
        <v>-1.8699999999999999E-4</v>
      </c>
      <c r="BV9" s="43">
        <v>-1.7799999999999999E-4</v>
      </c>
      <c r="BW9" s="43">
        <v>-8.2000000000000001E-5</v>
      </c>
      <c r="BY9" s="30">
        <v>1.8626739453026194E-3</v>
      </c>
      <c r="BZ9" s="43">
        <v>-2.1699999999999999E-4</v>
      </c>
      <c r="CA9" s="43">
        <v>-2.02E-4</v>
      </c>
      <c r="CB9" s="43">
        <v>-5.3999999999999998E-5</v>
      </c>
      <c r="CC9" s="30">
        <v>9.3078887863595283E-4</v>
      </c>
      <c r="CD9" s="43">
        <v>-2.14E-4</v>
      </c>
      <c r="CE9" s="43">
        <v>-1.9799999999999999E-4</v>
      </c>
      <c r="CF9" s="43">
        <v>-5.8E-5</v>
      </c>
      <c r="CH9" s="30">
        <v>1.8626739453026194E-3</v>
      </c>
      <c r="CI9" s="43">
        <v>-2.24E-4</v>
      </c>
      <c r="CJ9" s="43">
        <v>-2.23E-4</v>
      </c>
      <c r="CK9" s="43">
        <v>-2.0599999999999999E-4</v>
      </c>
      <c r="CL9" s="30">
        <v>9.3078887863595283E-4</v>
      </c>
      <c r="CM9" s="43">
        <v>-2.1900000000000001E-4</v>
      </c>
      <c r="CN9" s="43">
        <v>-2.1800000000000001E-4</v>
      </c>
      <c r="CO9" s="43">
        <v>-2.1000000000000001E-4</v>
      </c>
      <c r="CQ9" s="30">
        <v>1.8626739453026194E-3</v>
      </c>
      <c r="CR9" s="43">
        <v>-2.1499999999999999E-4</v>
      </c>
      <c r="CS9" s="43">
        <v>-2.14E-4</v>
      </c>
      <c r="CT9" s="43">
        <v>-2.1000000000000001E-4</v>
      </c>
      <c r="CU9" s="30">
        <v>9.3078887863595283E-4</v>
      </c>
      <c r="CV9" s="43">
        <v>-2.1499999999999999E-4</v>
      </c>
      <c r="CW9" s="43">
        <v>-2.14E-4</v>
      </c>
      <c r="CX9" s="43">
        <v>-2.1000000000000001E-4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3.7264441119692856E-3</v>
      </c>
      <c r="O10" s="43">
        <v>-3.1100000000000002E-4</v>
      </c>
      <c r="P10" s="43">
        <v>-2.8800000000000001E-4</v>
      </c>
      <c r="Q10" s="43">
        <v>-6.7999999999999999E-5</v>
      </c>
      <c r="R10" s="30">
        <v>1.8626739786359527E-3</v>
      </c>
      <c r="S10" s="43">
        <v>-2.99E-4</v>
      </c>
      <c r="T10" s="43">
        <v>-2.7799999999999998E-4</v>
      </c>
      <c r="U10" s="43">
        <v>-7.4999999999999993E-5</v>
      </c>
      <c r="W10" s="30">
        <v>3.7264441119692856E-3</v>
      </c>
      <c r="X10" s="43">
        <v>-3.6000000000000002E-4</v>
      </c>
      <c r="Y10" s="43">
        <v>-3.28E-4</v>
      </c>
      <c r="Z10" s="43">
        <v>-2.5000000000000001E-5</v>
      </c>
      <c r="AA10" s="30">
        <v>1.8626739786359527E-3</v>
      </c>
      <c r="AB10" s="43">
        <v>-3.5799999999999997E-4</v>
      </c>
      <c r="AC10" s="43">
        <v>-3.2699999999999998E-4</v>
      </c>
      <c r="AD10" s="43">
        <v>-2.4000000000000001E-5</v>
      </c>
      <c r="AF10" s="30">
        <v>3.7264441119692856E-3</v>
      </c>
      <c r="AG10" s="43">
        <v>-2.5700000000000001E-4</v>
      </c>
      <c r="AH10" s="43">
        <v>-2.5700000000000001E-4</v>
      </c>
      <c r="AI10" s="43">
        <v>-1.7100000000000001E-4</v>
      </c>
      <c r="AJ10" s="30">
        <v>1.8626739786359527E-3</v>
      </c>
      <c r="AK10" s="43">
        <v>-2.3599999999999999E-4</v>
      </c>
      <c r="AL10" s="43">
        <v>-2.3599999999999999E-4</v>
      </c>
      <c r="AM10" s="43">
        <v>-1.9100000000000001E-4</v>
      </c>
      <c r="AO10" s="30">
        <v>3.7264441119692856E-3</v>
      </c>
      <c r="AP10" s="43">
        <v>-2.2499999999999999E-4</v>
      </c>
      <c r="AQ10" s="43">
        <v>-2.2499999999999999E-4</v>
      </c>
      <c r="AR10" s="43">
        <v>-1.9799999999999999E-4</v>
      </c>
      <c r="AS10" s="30">
        <v>1.8626739786359527E-3</v>
      </c>
      <c r="AT10" s="43">
        <v>-2.1800000000000001E-4</v>
      </c>
      <c r="AU10" s="43">
        <v>-2.1800000000000001E-4</v>
      </c>
      <c r="AV10" s="43">
        <v>-2.05E-4</v>
      </c>
      <c r="AX10" s="30">
        <v>3.7264441119692856E-3</v>
      </c>
      <c r="AY10" s="43">
        <v>-2.5500000000000002E-4</v>
      </c>
      <c r="AZ10" s="43">
        <v>-2.5500000000000002E-4</v>
      </c>
      <c r="BA10" s="43">
        <v>-1.7200000000000001E-4</v>
      </c>
      <c r="BB10" s="30">
        <v>1.8626739786359527E-3</v>
      </c>
      <c r="BC10" s="43">
        <v>-2.34E-4</v>
      </c>
      <c r="BD10" s="43">
        <v>-2.34E-4</v>
      </c>
      <c r="BE10" s="43">
        <v>-1.93E-4</v>
      </c>
      <c r="BG10" s="30">
        <v>3.7264441119692856E-3</v>
      </c>
      <c r="BH10" s="43">
        <v>-2.2800000000000001E-4</v>
      </c>
      <c r="BI10" s="43">
        <v>-2.2699999999999999E-4</v>
      </c>
      <c r="BJ10" s="43">
        <v>-1.95E-4</v>
      </c>
      <c r="BK10" s="30">
        <v>1.8626739786359527E-3</v>
      </c>
      <c r="BL10" s="43">
        <v>-2.2100000000000001E-4</v>
      </c>
      <c r="BM10" s="43">
        <v>-2.2000000000000001E-4</v>
      </c>
      <c r="BN10" s="43">
        <v>-2.02E-4</v>
      </c>
      <c r="BP10" s="30">
        <v>3.7264441119692856E-3</v>
      </c>
      <c r="BQ10" s="43">
        <v>-2.1699999999999999E-4</v>
      </c>
      <c r="BR10" s="43">
        <v>-2.0900000000000001E-4</v>
      </c>
      <c r="BS10" s="43">
        <v>-5.1E-5</v>
      </c>
      <c r="BT10" s="30">
        <v>1.8626739786359527E-3</v>
      </c>
      <c r="BU10" s="43">
        <v>-1.9699999999999999E-4</v>
      </c>
      <c r="BV10" s="43">
        <v>-1.8799999999999999E-4</v>
      </c>
      <c r="BW10" s="43">
        <v>-7.2000000000000002E-5</v>
      </c>
      <c r="BY10" s="30">
        <v>3.7264441119692856E-3</v>
      </c>
      <c r="BZ10" s="43">
        <v>-2.2499999999999999E-4</v>
      </c>
      <c r="CA10" s="43">
        <v>-2.0900000000000001E-4</v>
      </c>
      <c r="CB10" s="43">
        <v>-4.6999999999999997E-5</v>
      </c>
      <c r="CC10" s="30">
        <v>1.8626739786359527E-3</v>
      </c>
      <c r="CD10" s="43">
        <v>-2.1699999999999999E-4</v>
      </c>
      <c r="CE10" s="43">
        <v>-2.02E-4</v>
      </c>
      <c r="CF10" s="43">
        <v>-5.3999999999999998E-5</v>
      </c>
      <c r="CH10" s="30">
        <v>3.7264441119692856E-3</v>
      </c>
      <c r="CI10" s="43">
        <v>-2.3599999999999999E-4</v>
      </c>
      <c r="CJ10" s="43">
        <v>-2.32E-4</v>
      </c>
      <c r="CK10" s="43">
        <v>-1.9699999999999999E-4</v>
      </c>
      <c r="CL10" s="30">
        <v>1.8626739786359527E-3</v>
      </c>
      <c r="CM10" s="43">
        <v>-2.2499999999999999E-4</v>
      </c>
      <c r="CN10" s="43">
        <v>-2.23E-4</v>
      </c>
      <c r="CO10" s="43">
        <v>-2.0599999999999999E-4</v>
      </c>
      <c r="CQ10" s="30">
        <v>3.7264441119692856E-3</v>
      </c>
      <c r="CR10" s="43">
        <v>-2.1499999999999999E-4</v>
      </c>
      <c r="CS10" s="43">
        <v>-2.14E-4</v>
      </c>
      <c r="CT10" s="43">
        <v>-2.1000000000000001E-4</v>
      </c>
      <c r="CU10" s="30">
        <v>1.8626739786359527E-3</v>
      </c>
      <c r="CV10" s="43">
        <v>-2.1499999999999999E-4</v>
      </c>
      <c r="CW10" s="43">
        <v>-2.14E-4</v>
      </c>
      <c r="CX10" s="43">
        <v>-2.1000000000000001E-4</v>
      </c>
    </row>
    <row r="11" spans="2:103" x14ac:dyDescent="0.25">
      <c r="B11" s="71">
        <v>11</v>
      </c>
      <c r="C11" s="71"/>
      <c r="H11" s="2">
        <v>0</v>
      </c>
      <c r="I11" s="1">
        <v>-9.8528304427183775E-3</v>
      </c>
      <c r="J11" s="2">
        <v>0</v>
      </c>
      <c r="K11" s="1"/>
      <c r="N11" s="30">
        <v>5.5902142786359525E-3</v>
      </c>
      <c r="O11" s="43">
        <v>-3.2400000000000001E-4</v>
      </c>
      <c r="P11" s="43">
        <v>-2.99E-4</v>
      </c>
      <c r="Q11" s="43">
        <v>-6.0000000000000002E-5</v>
      </c>
      <c r="R11" s="30">
        <v>2.7945590786359526E-3</v>
      </c>
      <c r="S11" s="43">
        <v>-3.0499999999999999E-4</v>
      </c>
      <c r="T11" s="43">
        <v>-2.8299999999999999E-4</v>
      </c>
      <c r="U11" s="43">
        <v>-7.1000000000000005E-5</v>
      </c>
      <c r="W11" s="30">
        <v>5.5902142786359525E-3</v>
      </c>
      <c r="X11" s="43">
        <v>-3.6099999999999999E-4</v>
      </c>
      <c r="Y11" s="43">
        <v>-3.2899999999999997E-4</v>
      </c>
      <c r="Z11" s="43">
        <v>-2.6999999999999999E-5</v>
      </c>
      <c r="AA11" s="30">
        <v>2.7945590786359526E-3</v>
      </c>
      <c r="AB11" s="43">
        <v>-3.59E-4</v>
      </c>
      <c r="AC11" s="43">
        <v>-3.2699999999999998E-4</v>
      </c>
      <c r="AD11" s="43">
        <v>-2.4000000000000001E-5</v>
      </c>
      <c r="AF11" s="30">
        <v>5.5902142786359525E-3</v>
      </c>
      <c r="AG11" s="43">
        <v>-2.7799999999999998E-4</v>
      </c>
      <c r="AH11" s="43">
        <v>-2.7799999999999998E-4</v>
      </c>
      <c r="AI11" s="43">
        <v>-1.4999999999999999E-4</v>
      </c>
      <c r="AJ11" s="30">
        <v>2.7945590786359526E-3</v>
      </c>
      <c r="AK11" s="43">
        <v>-2.4600000000000002E-4</v>
      </c>
      <c r="AL11" s="43">
        <v>-2.4600000000000002E-4</v>
      </c>
      <c r="AM11" s="43">
        <v>-1.8100000000000001E-4</v>
      </c>
      <c r="AO11" s="30">
        <v>5.5902142786359525E-3</v>
      </c>
      <c r="AP11" s="43">
        <v>-2.32E-4</v>
      </c>
      <c r="AQ11" s="43">
        <v>-2.32E-4</v>
      </c>
      <c r="AR11" s="43">
        <v>-1.9100000000000001E-4</v>
      </c>
      <c r="AS11" s="30">
        <v>2.7945590786359526E-3</v>
      </c>
      <c r="AT11" s="43">
        <v>-2.2100000000000001E-4</v>
      </c>
      <c r="AU11" s="43">
        <v>-2.2100000000000001E-4</v>
      </c>
      <c r="AV11" s="43">
        <v>-2.0100000000000001E-4</v>
      </c>
      <c r="AX11" s="30">
        <v>5.5902142786359525E-3</v>
      </c>
      <c r="AY11" s="43">
        <v>-2.7700000000000001E-4</v>
      </c>
      <c r="AZ11" s="43">
        <v>-2.7700000000000001E-4</v>
      </c>
      <c r="BA11" s="43">
        <v>-1.5100000000000001E-4</v>
      </c>
      <c r="BB11" s="30">
        <v>2.7945590786359526E-3</v>
      </c>
      <c r="BC11" s="43">
        <v>-2.4499999999999999E-4</v>
      </c>
      <c r="BD11" s="43">
        <v>-2.4499999999999999E-4</v>
      </c>
      <c r="BE11" s="43">
        <v>-1.8200000000000001E-4</v>
      </c>
      <c r="BG11" s="30">
        <v>5.5902142786359525E-3</v>
      </c>
      <c r="BH11" s="43">
        <v>-2.3499999999999999E-4</v>
      </c>
      <c r="BI11" s="43">
        <v>-2.3499999999999999E-4</v>
      </c>
      <c r="BJ11" s="43">
        <v>-1.8799999999999999E-4</v>
      </c>
      <c r="BK11" s="30">
        <v>2.7945590786359526E-3</v>
      </c>
      <c r="BL11" s="43">
        <v>-2.24E-4</v>
      </c>
      <c r="BM11" s="43">
        <v>-2.24E-4</v>
      </c>
      <c r="BN11" s="43">
        <v>-1.9900000000000001E-4</v>
      </c>
      <c r="BP11" s="30">
        <v>5.5902142786359525E-3</v>
      </c>
      <c r="BQ11" s="43">
        <v>-2.3800000000000001E-4</v>
      </c>
      <c r="BR11" s="43">
        <v>-2.2900000000000001E-4</v>
      </c>
      <c r="BS11" s="43">
        <v>-3.1000000000000001E-5</v>
      </c>
      <c r="BT11" s="30">
        <v>2.7945590786359526E-3</v>
      </c>
      <c r="BU11" s="43">
        <v>-2.0699999999999999E-4</v>
      </c>
      <c r="BV11" s="43">
        <v>-1.9799999999999999E-4</v>
      </c>
      <c r="BW11" s="43">
        <v>-6.2000000000000003E-5</v>
      </c>
      <c r="BY11" s="30">
        <v>5.5902142786359525E-3</v>
      </c>
      <c r="BZ11" s="43">
        <v>-2.32E-4</v>
      </c>
      <c r="CA11" s="43">
        <v>-2.1699999999999999E-4</v>
      </c>
      <c r="CB11" s="43">
        <v>-3.8999999999999999E-5</v>
      </c>
      <c r="CC11" s="30">
        <v>2.7945590786359526E-3</v>
      </c>
      <c r="CD11" s="43">
        <v>-2.2100000000000001E-4</v>
      </c>
      <c r="CE11" s="43">
        <v>-2.0599999999999999E-4</v>
      </c>
      <c r="CF11" s="43">
        <v>-5.0000000000000002E-5</v>
      </c>
      <c r="CH11" s="30">
        <v>5.5902142786359525E-3</v>
      </c>
      <c r="CI11" s="43">
        <v>-2.4699999999999999E-4</v>
      </c>
      <c r="CJ11" s="43">
        <v>-2.41E-4</v>
      </c>
      <c r="CK11" s="43">
        <v>-1.8900000000000001E-4</v>
      </c>
      <c r="CL11" s="30">
        <v>2.7945590786359526E-3</v>
      </c>
      <c r="CM11" s="43">
        <v>-2.3000000000000001E-4</v>
      </c>
      <c r="CN11" s="43">
        <v>-2.2699999999999999E-4</v>
      </c>
      <c r="CO11" s="43">
        <v>-2.02E-4</v>
      </c>
      <c r="CQ11" s="30">
        <v>5.5902142786359525E-3</v>
      </c>
      <c r="CR11" s="43">
        <v>-2.1499999999999999E-4</v>
      </c>
      <c r="CS11" s="43">
        <v>-2.14E-4</v>
      </c>
      <c r="CT11" s="43">
        <v>-2.1000000000000001E-4</v>
      </c>
      <c r="CU11" s="30">
        <v>2.7945590786359526E-3</v>
      </c>
      <c r="CV11" s="43">
        <v>-2.1499999999999999E-4</v>
      </c>
      <c r="CW11" s="43">
        <v>-2.14E-4</v>
      </c>
      <c r="CX11" s="43">
        <v>-2.1000000000000001E-4</v>
      </c>
    </row>
    <row r="12" spans="2:103" x14ac:dyDescent="0.25">
      <c r="B12" s="71">
        <v>21</v>
      </c>
      <c r="C12" s="71"/>
      <c r="H12" s="2">
        <v>0.11182511377863594</v>
      </c>
      <c r="I12" s="1">
        <v>-9.8528304427183775E-3</v>
      </c>
      <c r="J12" s="2">
        <v>0.2001720772580908</v>
      </c>
      <c r="K12" s="1"/>
      <c r="N12" s="30">
        <v>7.453984445302618E-3</v>
      </c>
      <c r="O12" s="43">
        <v>-3.3599999999999998E-4</v>
      </c>
      <c r="P12" s="43">
        <v>-3.0899999999999998E-4</v>
      </c>
      <c r="Q12" s="43">
        <v>-5.3000000000000001E-5</v>
      </c>
      <c r="R12" s="30">
        <v>3.7264441786359521E-3</v>
      </c>
      <c r="S12" s="43">
        <v>-3.1100000000000002E-4</v>
      </c>
      <c r="T12" s="43">
        <v>-2.8800000000000001E-4</v>
      </c>
      <c r="U12" s="43">
        <v>-6.7999999999999999E-5</v>
      </c>
      <c r="W12" s="30">
        <v>7.453984445302618E-3</v>
      </c>
      <c r="X12" s="43">
        <v>-3.6200000000000002E-4</v>
      </c>
      <c r="Y12" s="43">
        <v>-3.3100000000000002E-4</v>
      </c>
      <c r="Z12" s="43">
        <v>-2.8E-5</v>
      </c>
      <c r="AA12" s="30">
        <v>3.7264441786359521E-3</v>
      </c>
      <c r="AB12" s="43">
        <v>-3.6000000000000002E-4</v>
      </c>
      <c r="AC12" s="43">
        <v>-3.28E-4</v>
      </c>
      <c r="AD12" s="43">
        <v>-2.5000000000000001E-5</v>
      </c>
      <c r="AF12" s="30">
        <v>7.453984445302618E-3</v>
      </c>
      <c r="AG12" s="43">
        <v>-2.99E-4</v>
      </c>
      <c r="AH12" s="43">
        <v>-2.9999999999999997E-4</v>
      </c>
      <c r="AI12" s="43">
        <v>-1.2899999999999999E-4</v>
      </c>
      <c r="AJ12" s="30">
        <v>3.7264441786359521E-3</v>
      </c>
      <c r="AK12" s="43">
        <v>-2.5700000000000001E-4</v>
      </c>
      <c r="AL12" s="43">
        <v>-2.5700000000000001E-4</v>
      </c>
      <c r="AM12" s="43">
        <v>-1.7100000000000001E-4</v>
      </c>
      <c r="AO12" s="30">
        <v>7.453984445302618E-3</v>
      </c>
      <c r="AP12" s="43">
        <v>-2.3900000000000001E-4</v>
      </c>
      <c r="AQ12" s="43">
        <v>-2.3900000000000001E-4</v>
      </c>
      <c r="AR12" s="43">
        <v>-1.84E-4</v>
      </c>
      <c r="AS12" s="30">
        <v>3.7264441786359521E-3</v>
      </c>
      <c r="AT12" s="43">
        <v>-2.2499999999999999E-4</v>
      </c>
      <c r="AU12" s="43">
        <v>-2.2499999999999999E-4</v>
      </c>
      <c r="AV12" s="43">
        <v>-1.9799999999999999E-4</v>
      </c>
      <c r="AX12" s="30">
        <v>7.453984445302618E-3</v>
      </c>
      <c r="AY12" s="43">
        <v>-2.9799999999999998E-4</v>
      </c>
      <c r="AZ12" s="43">
        <v>-2.9799999999999998E-4</v>
      </c>
      <c r="BA12" s="43">
        <v>-1.2999999999999999E-4</v>
      </c>
      <c r="BB12" s="30">
        <v>3.7264441786359521E-3</v>
      </c>
      <c r="BC12" s="43">
        <v>-2.5500000000000002E-4</v>
      </c>
      <c r="BD12" s="43">
        <v>-2.5500000000000002E-4</v>
      </c>
      <c r="BE12" s="43">
        <v>-1.7200000000000001E-4</v>
      </c>
      <c r="BG12" s="30">
        <v>7.453984445302618E-3</v>
      </c>
      <c r="BH12" s="43">
        <v>-2.42E-4</v>
      </c>
      <c r="BI12" s="43">
        <v>-2.42E-4</v>
      </c>
      <c r="BJ12" s="43">
        <v>-1.8100000000000001E-4</v>
      </c>
      <c r="BK12" s="30">
        <v>3.7264441786359521E-3</v>
      </c>
      <c r="BL12" s="43">
        <v>-2.2800000000000001E-4</v>
      </c>
      <c r="BM12" s="43">
        <v>-2.2699999999999999E-4</v>
      </c>
      <c r="BN12" s="43">
        <v>-1.95E-4</v>
      </c>
      <c r="BP12" s="30">
        <v>7.453984445302618E-3</v>
      </c>
      <c r="BQ12" s="43">
        <v>-2.5799999999999998E-4</v>
      </c>
      <c r="BR12" s="43">
        <v>-2.5000000000000001E-4</v>
      </c>
      <c r="BS12" s="43">
        <v>-1.0000000000000001E-5</v>
      </c>
      <c r="BT12" s="30">
        <v>3.7264441786359521E-3</v>
      </c>
      <c r="BU12" s="43">
        <v>-2.1699999999999999E-4</v>
      </c>
      <c r="BV12" s="43">
        <v>-2.0900000000000001E-4</v>
      </c>
      <c r="BW12" s="43">
        <v>-5.1E-5</v>
      </c>
      <c r="BY12" s="30">
        <v>7.453984445302618E-3</v>
      </c>
      <c r="BZ12" s="43">
        <v>-2.4000000000000001E-4</v>
      </c>
      <c r="CA12" s="43">
        <v>-2.24E-4</v>
      </c>
      <c r="CB12" s="43">
        <v>-3.1999999999999999E-5</v>
      </c>
      <c r="CC12" s="30">
        <v>3.7264441786359521E-3</v>
      </c>
      <c r="CD12" s="43">
        <v>-2.2499999999999999E-4</v>
      </c>
      <c r="CE12" s="43">
        <v>-2.0900000000000001E-4</v>
      </c>
      <c r="CF12" s="43">
        <v>-4.6999999999999997E-5</v>
      </c>
      <c r="CH12" s="30">
        <v>7.453984445302618E-3</v>
      </c>
      <c r="CI12" s="43">
        <v>-2.5799999999999998E-4</v>
      </c>
      <c r="CJ12" s="43">
        <v>-2.5000000000000001E-4</v>
      </c>
      <c r="CK12" s="43">
        <v>-1.8000000000000001E-4</v>
      </c>
      <c r="CL12" s="30">
        <v>3.7264441786359521E-3</v>
      </c>
      <c r="CM12" s="43">
        <v>-2.3599999999999999E-4</v>
      </c>
      <c r="CN12" s="43">
        <v>-2.32E-4</v>
      </c>
      <c r="CO12" s="43">
        <v>-1.9699999999999999E-4</v>
      </c>
      <c r="CQ12" s="30">
        <v>7.453984445302618E-3</v>
      </c>
      <c r="CR12" s="43">
        <v>-2.1499999999999999E-4</v>
      </c>
      <c r="CS12" s="43">
        <v>-2.1499999999999999E-4</v>
      </c>
      <c r="CT12" s="43">
        <v>-2.1100000000000001E-4</v>
      </c>
      <c r="CU12" s="30">
        <v>3.7264441786359521E-3</v>
      </c>
      <c r="CV12" s="43">
        <v>-2.1499999999999999E-4</v>
      </c>
      <c r="CW12" s="43">
        <v>-2.14E-4</v>
      </c>
      <c r="CX12" s="43">
        <v>-2.1000000000000001E-4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9.3177546119692853E-3</v>
      </c>
      <c r="O13" s="43">
        <v>-3.4900000000000003E-4</v>
      </c>
      <c r="P13" s="43">
        <v>-3.2000000000000003E-4</v>
      </c>
      <c r="Q13" s="43">
        <v>-4.5000000000000003E-5</v>
      </c>
      <c r="R13" s="30">
        <v>4.6583292786359521E-3</v>
      </c>
      <c r="S13" s="43">
        <v>-3.1700000000000001E-4</v>
      </c>
      <c r="T13" s="43">
        <v>-2.9399999999999999E-4</v>
      </c>
      <c r="U13" s="43">
        <v>-6.3999999999999997E-5</v>
      </c>
      <c r="W13" s="30">
        <v>9.3177546119692853E-3</v>
      </c>
      <c r="X13" s="43">
        <v>-3.6400000000000001E-4</v>
      </c>
      <c r="Y13" s="43">
        <v>-3.3199999999999999E-4</v>
      </c>
      <c r="Z13" s="43">
        <v>-3.0000000000000001E-5</v>
      </c>
      <c r="AA13" s="30">
        <v>4.6583292786359521E-3</v>
      </c>
      <c r="AB13" s="43">
        <v>-3.6000000000000002E-4</v>
      </c>
      <c r="AC13" s="43">
        <v>-3.2899999999999997E-4</v>
      </c>
      <c r="AD13" s="43">
        <v>-2.5999999999999998E-5</v>
      </c>
      <c r="AF13" s="30">
        <v>9.3177546119692853E-3</v>
      </c>
      <c r="AG13" s="43">
        <v>-3.21E-4</v>
      </c>
      <c r="AH13" s="43">
        <v>-3.21E-4</v>
      </c>
      <c r="AI13" s="43">
        <v>-1.0900000000000001E-4</v>
      </c>
      <c r="AJ13" s="30">
        <v>4.6583292786359521E-3</v>
      </c>
      <c r="AK13" s="43">
        <v>-2.6800000000000001E-4</v>
      </c>
      <c r="AL13" s="43">
        <v>-2.6800000000000001E-4</v>
      </c>
      <c r="AM13" s="43">
        <v>-1.6000000000000001E-4</v>
      </c>
      <c r="AO13" s="30">
        <v>9.3177546119692853E-3</v>
      </c>
      <c r="AP13" s="43">
        <v>-2.4600000000000002E-4</v>
      </c>
      <c r="AQ13" s="43">
        <v>-2.4600000000000002E-4</v>
      </c>
      <c r="AR13" s="43">
        <v>-1.7699999999999999E-4</v>
      </c>
      <c r="AS13" s="30">
        <v>4.6583292786359521E-3</v>
      </c>
      <c r="AT13" s="43">
        <v>-2.2900000000000001E-4</v>
      </c>
      <c r="AU13" s="43">
        <v>-2.2800000000000001E-4</v>
      </c>
      <c r="AV13" s="43">
        <v>-1.94E-4</v>
      </c>
      <c r="AX13" s="30">
        <v>9.3177546119692853E-3</v>
      </c>
      <c r="AY13" s="43">
        <v>-3.19E-4</v>
      </c>
      <c r="AZ13" s="43">
        <v>-3.19E-4</v>
      </c>
      <c r="BA13" s="43">
        <v>-1.1E-4</v>
      </c>
      <c r="BB13" s="30">
        <v>4.6583292786359521E-3</v>
      </c>
      <c r="BC13" s="43">
        <v>-2.6600000000000001E-4</v>
      </c>
      <c r="BD13" s="43">
        <v>-2.6600000000000001E-4</v>
      </c>
      <c r="BE13" s="43">
        <v>-1.6200000000000001E-4</v>
      </c>
      <c r="BG13" s="30">
        <v>9.3177546119692853E-3</v>
      </c>
      <c r="BH13" s="43">
        <v>-2.4899999999999998E-4</v>
      </c>
      <c r="BI13" s="43">
        <v>-2.4899999999999998E-4</v>
      </c>
      <c r="BJ13" s="43">
        <v>-1.74E-4</v>
      </c>
      <c r="BK13" s="30">
        <v>4.6583292786359521E-3</v>
      </c>
      <c r="BL13" s="43">
        <v>-2.31E-4</v>
      </c>
      <c r="BM13" s="43">
        <v>-2.31E-4</v>
      </c>
      <c r="BN13" s="43">
        <v>-1.92E-4</v>
      </c>
      <c r="BP13" s="30">
        <v>9.3177546119692853E-3</v>
      </c>
      <c r="BQ13" s="43">
        <v>-2.7900000000000001E-4</v>
      </c>
      <c r="BR13" s="43">
        <v>-2.7099999999999997E-4</v>
      </c>
      <c r="BS13" s="43">
        <v>1.0000000000000001E-5</v>
      </c>
      <c r="BT13" s="30">
        <v>4.6583292786359521E-3</v>
      </c>
      <c r="BU13" s="43">
        <v>-2.2800000000000001E-4</v>
      </c>
      <c r="BV13" s="43">
        <v>-2.1900000000000001E-4</v>
      </c>
      <c r="BW13" s="43">
        <v>-4.1E-5</v>
      </c>
      <c r="BY13" s="30">
        <v>9.3177546119692853E-3</v>
      </c>
      <c r="BZ13" s="43">
        <v>-2.4699999999999999E-4</v>
      </c>
      <c r="CA13" s="43">
        <v>-2.32E-4</v>
      </c>
      <c r="CB13" s="43">
        <v>-2.4000000000000001E-5</v>
      </c>
      <c r="CC13" s="30">
        <v>4.6583292786359521E-3</v>
      </c>
      <c r="CD13" s="43">
        <v>-2.2800000000000001E-4</v>
      </c>
      <c r="CE13" s="43">
        <v>-2.13E-4</v>
      </c>
      <c r="CF13" s="43">
        <v>-4.3000000000000002E-5</v>
      </c>
      <c r="CH13" s="30">
        <v>9.3177546119692853E-3</v>
      </c>
      <c r="CI13" s="43">
        <v>-2.7E-4</v>
      </c>
      <c r="CJ13" s="43">
        <v>-2.5999999999999998E-4</v>
      </c>
      <c r="CK13" s="43">
        <v>-1.7200000000000001E-4</v>
      </c>
      <c r="CL13" s="30">
        <v>4.6583292786359521E-3</v>
      </c>
      <c r="CM13" s="43">
        <v>-2.42E-4</v>
      </c>
      <c r="CN13" s="43">
        <v>-2.3699999999999999E-4</v>
      </c>
      <c r="CO13" s="43">
        <v>-1.93E-4</v>
      </c>
      <c r="CQ13" s="30">
        <v>9.3177546119692853E-3</v>
      </c>
      <c r="CR13" s="43">
        <v>-2.1499999999999999E-4</v>
      </c>
      <c r="CS13" s="43">
        <v>-2.1499999999999999E-4</v>
      </c>
      <c r="CT13" s="43">
        <v>-2.1100000000000001E-4</v>
      </c>
      <c r="CU13" s="30">
        <v>4.6583292786359521E-3</v>
      </c>
      <c r="CV13" s="43">
        <v>-2.1499999999999999E-4</v>
      </c>
      <c r="CW13" s="43">
        <v>-2.14E-4</v>
      </c>
      <c r="CX13" s="43">
        <v>-2.1000000000000001E-4</v>
      </c>
    </row>
    <row r="14" spans="2:103" x14ac:dyDescent="0.25">
      <c r="B14" s="71"/>
      <c r="C14" s="71"/>
      <c r="H14" s="2">
        <v>0</v>
      </c>
      <c r="I14" s="1">
        <v>-1.3137107256957837E-2</v>
      </c>
      <c r="J14" s="2">
        <v>0</v>
      </c>
      <c r="K14" s="1"/>
      <c r="N14" s="30">
        <v>1.1181524778635953E-2</v>
      </c>
      <c r="O14" s="43">
        <v>-3.6099999999999999E-4</v>
      </c>
      <c r="P14" s="43">
        <v>-3.3100000000000002E-4</v>
      </c>
      <c r="Q14" s="43">
        <v>-3.8000000000000002E-5</v>
      </c>
      <c r="R14" s="30">
        <v>5.5902143786359512E-3</v>
      </c>
      <c r="S14" s="43">
        <v>-3.2400000000000001E-4</v>
      </c>
      <c r="T14" s="43">
        <v>-2.99E-4</v>
      </c>
      <c r="U14" s="43">
        <v>-6.0000000000000002E-5</v>
      </c>
      <c r="W14" s="30">
        <v>1.1181524778635953E-2</v>
      </c>
      <c r="X14" s="43">
        <v>-3.6499999999999998E-4</v>
      </c>
      <c r="Y14" s="43">
        <v>-3.3399999999999999E-4</v>
      </c>
      <c r="Z14" s="43">
        <v>-3.1000000000000001E-5</v>
      </c>
      <c r="AA14" s="30">
        <v>5.5902143786359512E-3</v>
      </c>
      <c r="AB14" s="43">
        <v>-3.6099999999999999E-4</v>
      </c>
      <c r="AC14" s="43">
        <v>-3.2899999999999997E-4</v>
      </c>
      <c r="AD14" s="43">
        <v>-2.6999999999999999E-5</v>
      </c>
      <c r="AF14" s="30">
        <v>1.1181524778635953E-2</v>
      </c>
      <c r="AG14" s="43">
        <v>-3.4200000000000002E-4</v>
      </c>
      <c r="AH14" s="43">
        <v>-3.4200000000000002E-4</v>
      </c>
      <c r="AI14" s="43">
        <v>-8.7999999999999998E-5</v>
      </c>
      <c r="AJ14" s="30">
        <v>5.5902143786359512E-3</v>
      </c>
      <c r="AK14" s="43">
        <v>-2.7799999999999998E-4</v>
      </c>
      <c r="AL14" s="43">
        <v>-2.7799999999999998E-4</v>
      </c>
      <c r="AM14" s="43">
        <v>-1.4999999999999999E-4</v>
      </c>
      <c r="AO14" s="30">
        <v>1.1181524778635953E-2</v>
      </c>
      <c r="AP14" s="43">
        <v>-2.5399999999999999E-4</v>
      </c>
      <c r="AQ14" s="43">
        <v>-2.5300000000000002E-4</v>
      </c>
      <c r="AR14" s="43">
        <v>-1.7000000000000001E-4</v>
      </c>
      <c r="AS14" s="30">
        <v>5.5902143786359512E-3</v>
      </c>
      <c r="AT14" s="43">
        <v>-2.32E-4</v>
      </c>
      <c r="AU14" s="43">
        <v>-2.32E-4</v>
      </c>
      <c r="AV14" s="43">
        <v>-1.9100000000000001E-4</v>
      </c>
      <c r="AX14" s="30">
        <v>1.1181524778635953E-2</v>
      </c>
      <c r="AY14" s="43">
        <v>-3.4000000000000002E-4</v>
      </c>
      <c r="AZ14" s="43">
        <v>-3.4000000000000002E-4</v>
      </c>
      <c r="BA14" s="43">
        <v>-8.8999999999999995E-5</v>
      </c>
      <c r="BB14" s="30">
        <v>5.5902143786359512E-3</v>
      </c>
      <c r="BC14" s="43">
        <v>-2.7700000000000001E-4</v>
      </c>
      <c r="BD14" s="43">
        <v>-2.7700000000000001E-4</v>
      </c>
      <c r="BE14" s="43">
        <v>-1.5100000000000001E-4</v>
      </c>
      <c r="BG14" s="30">
        <v>1.1181524778635953E-2</v>
      </c>
      <c r="BH14" s="43">
        <v>-2.5599999999999999E-4</v>
      </c>
      <c r="BI14" s="43">
        <v>-2.5599999999999999E-4</v>
      </c>
      <c r="BJ14" s="43">
        <v>-1.6699999999999999E-4</v>
      </c>
      <c r="BK14" s="30">
        <v>5.5902143786359512E-3</v>
      </c>
      <c r="BL14" s="43">
        <v>-2.3499999999999999E-4</v>
      </c>
      <c r="BM14" s="43">
        <v>-2.3499999999999999E-4</v>
      </c>
      <c r="BN14" s="43">
        <v>-1.8799999999999999E-4</v>
      </c>
      <c r="BP14" s="30">
        <v>1.1181524778635953E-2</v>
      </c>
      <c r="BQ14" s="43">
        <v>-2.9999999999999997E-4</v>
      </c>
      <c r="BR14" s="43">
        <v>-2.92E-4</v>
      </c>
      <c r="BS14" s="43">
        <v>3.1000000000000001E-5</v>
      </c>
      <c r="BT14" s="30">
        <v>5.5902143786359512E-3</v>
      </c>
      <c r="BU14" s="43">
        <v>-2.3800000000000001E-4</v>
      </c>
      <c r="BV14" s="43">
        <v>-2.2900000000000001E-4</v>
      </c>
      <c r="BW14" s="43">
        <v>-3.1000000000000001E-5</v>
      </c>
      <c r="BY14" s="30">
        <v>1.1181524778635953E-2</v>
      </c>
      <c r="BZ14" s="43">
        <v>-2.5399999999999999E-4</v>
      </c>
      <c r="CA14" s="43">
        <v>-2.3900000000000001E-4</v>
      </c>
      <c r="CB14" s="43">
        <v>-1.7E-5</v>
      </c>
      <c r="CC14" s="30">
        <v>5.5902143786359512E-3</v>
      </c>
      <c r="CD14" s="43">
        <v>-2.32E-4</v>
      </c>
      <c r="CE14" s="43">
        <v>-2.1699999999999999E-4</v>
      </c>
      <c r="CF14" s="43">
        <v>-3.8999999999999999E-5</v>
      </c>
      <c r="CH14" s="30">
        <v>1.1181524778635953E-2</v>
      </c>
      <c r="CI14" s="43">
        <v>-2.81E-4</v>
      </c>
      <c r="CJ14" s="43">
        <v>-2.6899999999999998E-4</v>
      </c>
      <c r="CK14" s="43">
        <v>-1.63E-4</v>
      </c>
      <c r="CL14" s="30">
        <v>5.5902143786359512E-3</v>
      </c>
      <c r="CM14" s="43">
        <v>-2.4699999999999999E-4</v>
      </c>
      <c r="CN14" s="43">
        <v>-2.41E-4</v>
      </c>
      <c r="CO14" s="43">
        <v>-1.8900000000000001E-4</v>
      </c>
      <c r="CQ14" s="30">
        <v>1.1181524778635953E-2</v>
      </c>
      <c r="CR14" s="43">
        <v>-2.1499999999999999E-4</v>
      </c>
      <c r="CS14" s="43">
        <v>-2.1499999999999999E-4</v>
      </c>
      <c r="CT14" s="43">
        <v>-2.1100000000000001E-4</v>
      </c>
      <c r="CU14" s="30">
        <v>5.5902143786359512E-3</v>
      </c>
      <c r="CV14" s="43">
        <v>-2.1499999999999999E-4</v>
      </c>
      <c r="CW14" s="43">
        <v>-2.14E-4</v>
      </c>
      <c r="CX14" s="43">
        <v>-2.1000000000000001E-4</v>
      </c>
    </row>
    <row r="15" spans="2:103" x14ac:dyDescent="0.25">
      <c r="B15" s="71"/>
      <c r="C15" s="71"/>
      <c r="H15" s="2">
        <v>0.11182511377863594</v>
      </c>
      <c r="I15" s="1">
        <v>-1.3137107256957837E-2</v>
      </c>
      <c r="J15" s="2">
        <v>0.2001720772580908</v>
      </c>
      <c r="K15" s="1"/>
      <c r="N15" s="30">
        <v>1.3045294945302618E-2</v>
      </c>
      <c r="O15" s="43">
        <v>-3.7399999999999998E-4</v>
      </c>
      <c r="P15" s="43">
        <v>-3.4099999999999999E-4</v>
      </c>
      <c r="Q15" s="43">
        <v>-3.0000000000000001E-5</v>
      </c>
      <c r="R15" s="30">
        <v>6.5220994786359511E-3</v>
      </c>
      <c r="S15" s="43">
        <v>-3.3E-4</v>
      </c>
      <c r="T15" s="43">
        <v>-3.0400000000000002E-4</v>
      </c>
      <c r="U15" s="43">
        <v>-5.7000000000000003E-5</v>
      </c>
      <c r="W15" s="30">
        <v>1.3045294945302618E-2</v>
      </c>
      <c r="X15" s="43">
        <v>-3.6699999999999998E-4</v>
      </c>
      <c r="Y15" s="43">
        <v>-3.3500000000000001E-4</v>
      </c>
      <c r="Z15" s="43">
        <v>-3.3000000000000003E-5</v>
      </c>
      <c r="AA15" s="30">
        <v>6.5220994786359511E-3</v>
      </c>
      <c r="AB15" s="43">
        <v>-3.6200000000000002E-4</v>
      </c>
      <c r="AC15" s="43">
        <v>-3.3E-4</v>
      </c>
      <c r="AD15" s="43">
        <v>-2.8E-5</v>
      </c>
      <c r="AF15" s="30">
        <v>1.3045294945302618E-2</v>
      </c>
      <c r="AG15" s="43">
        <v>-3.6299999999999999E-4</v>
      </c>
      <c r="AH15" s="43">
        <v>-3.6299999999999999E-4</v>
      </c>
      <c r="AI15" s="43">
        <v>-6.7000000000000002E-5</v>
      </c>
      <c r="AJ15" s="30">
        <v>6.5220994786359511E-3</v>
      </c>
      <c r="AK15" s="43">
        <v>-2.8899999999999998E-4</v>
      </c>
      <c r="AL15" s="43">
        <v>-2.8899999999999998E-4</v>
      </c>
      <c r="AM15" s="43">
        <v>-1.3999999999999999E-4</v>
      </c>
      <c r="AO15" s="30">
        <v>1.3045294945302618E-2</v>
      </c>
      <c r="AP15" s="43">
        <v>-2.61E-4</v>
      </c>
      <c r="AQ15" s="43">
        <v>-2.61E-4</v>
      </c>
      <c r="AR15" s="43">
        <v>-1.64E-4</v>
      </c>
      <c r="AS15" s="30">
        <v>6.5220994786359511E-3</v>
      </c>
      <c r="AT15" s="43">
        <v>-2.3599999999999999E-4</v>
      </c>
      <c r="AU15" s="43">
        <v>-2.3599999999999999E-4</v>
      </c>
      <c r="AV15" s="43">
        <v>-1.8799999999999999E-4</v>
      </c>
      <c r="AX15" s="30">
        <v>1.3045294945302618E-2</v>
      </c>
      <c r="AY15" s="43">
        <v>-3.6099999999999999E-4</v>
      </c>
      <c r="AZ15" s="43">
        <v>-3.6200000000000002E-4</v>
      </c>
      <c r="BA15" s="43">
        <v>-6.7999999999999999E-5</v>
      </c>
      <c r="BB15" s="30">
        <v>6.5220994786359511E-3</v>
      </c>
      <c r="BC15" s="43">
        <v>-2.8699999999999998E-4</v>
      </c>
      <c r="BD15" s="43">
        <v>-2.8699999999999998E-4</v>
      </c>
      <c r="BE15" s="43">
        <v>-1.4100000000000001E-4</v>
      </c>
      <c r="BG15" s="30">
        <v>1.3045294945302618E-2</v>
      </c>
      <c r="BH15" s="43">
        <v>-2.63E-4</v>
      </c>
      <c r="BI15" s="43">
        <v>-2.63E-4</v>
      </c>
      <c r="BJ15" s="43">
        <v>-1.6000000000000001E-4</v>
      </c>
      <c r="BK15" s="30">
        <v>6.5220994786359511E-3</v>
      </c>
      <c r="BL15" s="43">
        <v>-2.3800000000000001E-4</v>
      </c>
      <c r="BM15" s="43">
        <v>-2.3800000000000001E-4</v>
      </c>
      <c r="BN15" s="43">
        <v>-1.85E-4</v>
      </c>
      <c r="BP15" s="30">
        <v>1.3045294945302618E-2</v>
      </c>
      <c r="BQ15" s="43">
        <v>-3.21E-4</v>
      </c>
      <c r="BR15" s="43">
        <v>-3.1199999999999999E-4</v>
      </c>
      <c r="BS15" s="43">
        <v>5.1E-5</v>
      </c>
      <c r="BT15" s="30">
        <v>6.5220994786359511E-3</v>
      </c>
      <c r="BU15" s="43">
        <v>-2.4800000000000001E-4</v>
      </c>
      <c r="BV15" s="43">
        <v>-2.4000000000000001E-4</v>
      </c>
      <c r="BW15" s="43">
        <v>-2.0999999999999999E-5</v>
      </c>
      <c r="BY15" s="30">
        <v>1.3045294945302618E-2</v>
      </c>
      <c r="BZ15" s="43">
        <v>-2.6200000000000003E-4</v>
      </c>
      <c r="CA15" s="43">
        <v>-2.4699999999999999E-4</v>
      </c>
      <c r="CB15" s="43">
        <v>-9.0000000000000002E-6</v>
      </c>
      <c r="CC15" s="30">
        <v>6.5220994786359511E-3</v>
      </c>
      <c r="CD15" s="43">
        <v>-2.3599999999999999E-4</v>
      </c>
      <c r="CE15" s="43">
        <v>-2.2100000000000001E-4</v>
      </c>
      <c r="CF15" s="43">
        <v>-3.4999999999999997E-5</v>
      </c>
      <c r="CH15" s="30">
        <v>1.3045294945302618E-2</v>
      </c>
      <c r="CI15" s="43">
        <v>-2.92E-4</v>
      </c>
      <c r="CJ15" s="43">
        <v>-2.7799999999999998E-4</v>
      </c>
      <c r="CK15" s="43">
        <v>-1.54E-4</v>
      </c>
      <c r="CL15" s="30">
        <v>6.5220994786359511E-3</v>
      </c>
      <c r="CM15" s="43">
        <v>-2.5300000000000002E-4</v>
      </c>
      <c r="CN15" s="43">
        <v>-2.4600000000000002E-4</v>
      </c>
      <c r="CO15" s="43">
        <v>-1.84E-4</v>
      </c>
      <c r="CQ15" s="30">
        <v>1.3045294945302618E-2</v>
      </c>
      <c r="CR15" s="43">
        <v>-2.1499999999999999E-4</v>
      </c>
      <c r="CS15" s="43">
        <v>-2.1499999999999999E-4</v>
      </c>
      <c r="CT15" s="43">
        <v>-2.1100000000000001E-4</v>
      </c>
      <c r="CU15" s="30">
        <v>6.5220994786359511E-3</v>
      </c>
      <c r="CV15" s="43">
        <v>-2.1499999999999999E-4</v>
      </c>
      <c r="CW15" s="43">
        <v>-2.14E-4</v>
      </c>
      <c r="CX15" s="43">
        <v>-2.1100000000000001E-4</v>
      </c>
    </row>
    <row r="16" spans="2:103" x14ac:dyDescent="0.25">
      <c r="B16" s="71"/>
      <c r="C16" s="71"/>
      <c r="N16" s="30">
        <v>1.4909065111969285E-2</v>
      </c>
      <c r="O16" s="43">
        <v>-3.86E-4</v>
      </c>
      <c r="P16" s="43">
        <v>-3.5199999999999999E-4</v>
      </c>
      <c r="Q16" s="43">
        <v>-2.3E-5</v>
      </c>
      <c r="R16" s="30">
        <v>7.4539845786359511E-3</v>
      </c>
      <c r="S16" s="43">
        <v>-3.3599999999999998E-4</v>
      </c>
      <c r="T16" s="43">
        <v>-3.0899999999999998E-4</v>
      </c>
      <c r="U16" s="43">
        <v>-5.3000000000000001E-5</v>
      </c>
      <c r="W16" s="30">
        <v>1.4909065111969285E-2</v>
      </c>
      <c r="X16" s="43">
        <v>-3.68E-4</v>
      </c>
      <c r="Y16" s="43">
        <v>-3.3599999999999998E-4</v>
      </c>
      <c r="Z16" s="43">
        <v>-3.4E-5</v>
      </c>
      <c r="AA16" s="30">
        <v>7.4539845786359511E-3</v>
      </c>
      <c r="AB16" s="43">
        <v>-3.6200000000000002E-4</v>
      </c>
      <c r="AC16" s="43">
        <v>-3.3100000000000002E-4</v>
      </c>
      <c r="AD16" s="43">
        <v>-2.8E-5</v>
      </c>
      <c r="AF16" s="30">
        <v>1.4909065111969285E-2</v>
      </c>
      <c r="AG16" s="43">
        <v>-3.8400000000000001E-4</v>
      </c>
      <c r="AH16" s="43">
        <v>-3.8499999999999998E-4</v>
      </c>
      <c r="AI16" s="43">
        <v>-4.6999999999999997E-5</v>
      </c>
      <c r="AJ16" s="30">
        <v>7.4539845786359511E-3</v>
      </c>
      <c r="AK16" s="43">
        <v>-2.99E-4</v>
      </c>
      <c r="AL16" s="43">
        <v>-2.9999999999999997E-4</v>
      </c>
      <c r="AM16" s="43">
        <v>-1.2899999999999999E-4</v>
      </c>
      <c r="AO16" s="30">
        <v>1.4909065111969285E-2</v>
      </c>
      <c r="AP16" s="43">
        <v>-2.6800000000000001E-4</v>
      </c>
      <c r="AQ16" s="43">
        <v>-2.6800000000000001E-4</v>
      </c>
      <c r="AR16" s="43">
        <v>-1.5699999999999999E-4</v>
      </c>
      <c r="AS16" s="30">
        <v>7.4539845786359511E-3</v>
      </c>
      <c r="AT16" s="43">
        <v>-2.3900000000000001E-4</v>
      </c>
      <c r="AU16" s="43">
        <v>-2.3900000000000001E-4</v>
      </c>
      <c r="AV16" s="43">
        <v>-1.84E-4</v>
      </c>
      <c r="AX16" s="30">
        <v>1.4909065111969285E-2</v>
      </c>
      <c r="AY16" s="43">
        <v>-3.8200000000000002E-4</v>
      </c>
      <c r="AZ16" s="43">
        <v>-3.8299999999999999E-4</v>
      </c>
      <c r="BA16" s="43">
        <v>-4.6999999999999997E-5</v>
      </c>
      <c r="BB16" s="30">
        <v>7.4539845786359511E-3</v>
      </c>
      <c r="BC16" s="43">
        <v>-2.9799999999999998E-4</v>
      </c>
      <c r="BD16" s="43">
        <v>-2.9799999999999998E-4</v>
      </c>
      <c r="BE16" s="43">
        <v>-1.2999999999999999E-4</v>
      </c>
      <c r="BG16" s="30">
        <v>1.4909065111969285E-2</v>
      </c>
      <c r="BH16" s="43">
        <v>-2.7E-4</v>
      </c>
      <c r="BI16" s="43">
        <v>-2.7E-4</v>
      </c>
      <c r="BJ16" s="43">
        <v>-1.5300000000000001E-4</v>
      </c>
      <c r="BK16" s="30">
        <v>7.4539845786359511E-3</v>
      </c>
      <c r="BL16" s="43">
        <v>-2.42E-4</v>
      </c>
      <c r="BM16" s="43">
        <v>-2.42E-4</v>
      </c>
      <c r="BN16" s="43">
        <v>-1.8100000000000001E-4</v>
      </c>
      <c r="BP16" s="30">
        <v>1.4909065111969285E-2</v>
      </c>
      <c r="BQ16" s="43">
        <v>-3.4099999999999999E-4</v>
      </c>
      <c r="BR16" s="43">
        <v>-3.3300000000000002E-4</v>
      </c>
      <c r="BS16" s="43">
        <v>7.1000000000000005E-5</v>
      </c>
      <c r="BT16" s="30">
        <v>7.4539845786359511E-3</v>
      </c>
      <c r="BU16" s="43">
        <v>-2.5799999999999998E-4</v>
      </c>
      <c r="BV16" s="43">
        <v>-2.5000000000000001E-4</v>
      </c>
      <c r="BW16" s="43">
        <v>-1.0000000000000001E-5</v>
      </c>
      <c r="BY16" s="30">
        <v>1.4909065111969285E-2</v>
      </c>
      <c r="BZ16" s="43">
        <v>-2.6899999999999998E-4</v>
      </c>
      <c r="CA16" s="43">
        <v>-2.5399999999999999E-4</v>
      </c>
      <c r="CB16" s="43">
        <v>-1.9999999999999999E-6</v>
      </c>
      <c r="CC16" s="30">
        <v>7.4539845786359511E-3</v>
      </c>
      <c r="CD16" s="43">
        <v>-2.4000000000000001E-4</v>
      </c>
      <c r="CE16" s="43">
        <v>-2.24E-4</v>
      </c>
      <c r="CF16" s="43">
        <v>-3.1999999999999999E-5</v>
      </c>
      <c r="CH16" s="30">
        <v>1.4909065111969285E-2</v>
      </c>
      <c r="CI16" s="43">
        <v>-3.0400000000000002E-4</v>
      </c>
      <c r="CJ16" s="43">
        <v>-2.8699999999999998E-4</v>
      </c>
      <c r="CK16" s="43">
        <v>-1.46E-4</v>
      </c>
      <c r="CL16" s="30">
        <v>7.4539845786359511E-3</v>
      </c>
      <c r="CM16" s="43">
        <v>-2.5799999999999998E-4</v>
      </c>
      <c r="CN16" s="43">
        <v>-2.5000000000000001E-4</v>
      </c>
      <c r="CO16" s="43">
        <v>-1.8000000000000001E-4</v>
      </c>
      <c r="CQ16" s="30">
        <v>1.4909065111969285E-2</v>
      </c>
      <c r="CR16" s="43">
        <v>-2.1499999999999999E-4</v>
      </c>
      <c r="CS16" s="43">
        <v>-2.1499999999999999E-4</v>
      </c>
      <c r="CT16" s="43">
        <v>-2.1100000000000001E-4</v>
      </c>
      <c r="CU16" s="30">
        <v>7.4539845786359511E-3</v>
      </c>
      <c r="CV16" s="43">
        <v>-2.1499999999999999E-4</v>
      </c>
      <c r="CW16" s="43">
        <v>-2.1499999999999999E-4</v>
      </c>
      <c r="CX16" s="43">
        <v>-2.1100000000000001E-4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1.6772835278635951E-2</v>
      </c>
      <c r="O17" s="43">
        <v>-3.9899999999999999E-4</v>
      </c>
      <c r="P17" s="43">
        <v>-3.6299999999999999E-4</v>
      </c>
      <c r="Q17" s="43">
        <v>-1.5999999999999999E-5</v>
      </c>
      <c r="R17" s="30">
        <v>8.3858696786359502E-3</v>
      </c>
      <c r="S17" s="43">
        <v>-3.4200000000000002E-4</v>
      </c>
      <c r="T17" s="43">
        <v>-3.1500000000000001E-4</v>
      </c>
      <c r="U17" s="43">
        <v>-4.8999999999999998E-5</v>
      </c>
      <c r="W17" s="30">
        <v>1.6772835278635951E-2</v>
      </c>
      <c r="X17" s="43">
        <v>-3.6900000000000002E-4</v>
      </c>
      <c r="Y17" s="43">
        <v>-3.3799999999999998E-4</v>
      </c>
      <c r="Z17" s="43">
        <v>-3.6000000000000001E-5</v>
      </c>
      <c r="AA17" s="30">
        <v>8.3858696786359502E-3</v>
      </c>
      <c r="AB17" s="43">
        <v>-3.6299999999999999E-4</v>
      </c>
      <c r="AC17" s="43">
        <v>-3.3199999999999999E-4</v>
      </c>
      <c r="AD17" s="43">
        <v>-2.9E-5</v>
      </c>
      <c r="AF17" s="30">
        <v>1.6772835278635951E-2</v>
      </c>
      <c r="AG17" s="43">
        <v>-4.0499999999999998E-4</v>
      </c>
      <c r="AH17" s="43">
        <v>-4.06E-4</v>
      </c>
      <c r="AI17" s="43">
        <v>-2.5999999999999998E-5</v>
      </c>
      <c r="AJ17" s="30">
        <v>8.3858696786359502E-3</v>
      </c>
      <c r="AK17" s="43">
        <v>-3.1E-4</v>
      </c>
      <c r="AL17" s="43">
        <v>-3.1E-4</v>
      </c>
      <c r="AM17" s="43">
        <v>-1.1900000000000001E-4</v>
      </c>
      <c r="AO17" s="30">
        <v>1.6772835278635951E-2</v>
      </c>
      <c r="AP17" s="43">
        <v>-2.7500000000000002E-4</v>
      </c>
      <c r="AQ17" s="43">
        <v>-2.7500000000000002E-4</v>
      </c>
      <c r="AR17" s="43">
        <v>-1.4999999999999999E-4</v>
      </c>
      <c r="AS17" s="30">
        <v>8.3858696786359502E-3</v>
      </c>
      <c r="AT17" s="43">
        <v>-2.43E-4</v>
      </c>
      <c r="AU17" s="43">
        <v>-2.43E-4</v>
      </c>
      <c r="AV17" s="43">
        <v>-1.8100000000000001E-4</v>
      </c>
      <c r="AX17" s="30">
        <v>1.6772835278635951E-2</v>
      </c>
      <c r="AY17" s="43">
        <v>-4.0400000000000001E-4</v>
      </c>
      <c r="AZ17" s="43">
        <v>-4.0400000000000001E-4</v>
      </c>
      <c r="BA17" s="43">
        <v>-2.5999999999999998E-5</v>
      </c>
      <c r="BB17" s="30">
        <v>8.3858696786359502E-3</v>
      </c>
      <c r="BC17" s="43">
        <v>-3.0800000000000001E-4</v>
      </c>
      <c r="BD17" s="43">
        <v>-3.0899999999999998E-4</v>
      </c>
      <c r="BE17" s="43">
        <v>-1.2E-4</v>
      </c>
      <c r="BG17" s="30">
        <v>1.6772835278635951E-2</v>
      </c>
      <c r="BH17" s="43">
        <v>-2.7700000000000001E-4</v>
      </c>
      <c r="BI17" s="43">
        <v>-2.7700000000000001E-4</v>
      </c>
      <c r="BJ17" s="43">
        <v>-1.46E-4</v>
      </c>
      <c r="BK17" s="30">
        <v>8.3858696786359502E-3</v>
      </c>
      <c r="BL17" s="43">
        <v>-2.4499999999999999E-4</v>
      </c>
      <c r="BM17" s="43">
        <v>-2.4499999999999999E-4</v>
      </c>
      <c r="BN17" s="43">
        <v>-1.7799999999999999E-4</v>
      </c>
      <c r="BP17" s="30">
        <v>1.6772835278635951E-2</v>
      </c>
      <c r="BQ17" s="43">
        <v>-3.6200000000000002E-4</v>
      </c>
      <c r="BR17" s="43">
        <v>-3.5399999999999999E-4</v>
      </c>
      <c r="BS17" s="43">
        <v>9.2E-5</v>
      </c>
      <c r="BT17" s="30">
        <v>8.3858696786359502E-3</v>
      </c>
      <c r="BU17" s="43">
        <v>-2.6899999999999998E-4</v>
      </c>
      <c r="BV17" s="43">
        <v>-2.5999999999999998E-4</v>
      </c>
      <c r="BW17" s="43">
        <v>-7.9899999999999994E-8</v>
      </c>
      <c r="BY17" s="30">
        <v>1.6772835278635951E-2</v>
      </c>
      <c r="BZ17" s="43">
        <v>-2.7700000000000001E-4</v>
      </c>
      <c r="CA17" s="43">
        <v>-2.6200000000000003E-4</v>
      </c>
      <c r="CB17" s="43">
        <v>6.0000000000000002E-6</v>
      </c>
      <c r="CC17" s="30">
        <v>8.3858696786359502E-3</v>
      </c>
      <c r="CD17" s="43">
        <v>-2.43E-4</v>
      </c>
      <c r="CE17" s="43">
        <v>-2.2800000000000001E-4</v>
      </c>
      <c r="CF17" s="43">
        <v>-2.8E-5</v>
      </c>
      <c r="CH17" s="30">
        <v>1.6772835278635951E-2</v>
      </c>
      <c r="CI17" s="43">
        <v>-3.1500000000000001E-4</v>
      </c>
      <c r="CJ17" s="43">
        <v>-2.9599999999999998E-4</v>
      </c>
      <c r="CK17" s="43">
        <v>-1.37E-4</v>
      </c>
      <c r="CL17" s="30">
        <v>8.3858696786359502E-3</v>
      </c>
      <c r="CM17" s="43">
        <v>-2.6400000000000002E-4</v>
      </c>
      <c r="CN17" s="43">
        <v>-2.5500000000000002E-4</v>
      </c>
      <c r="CO17" s="43">
        <v>-1.76E-4</v>
      </c>
      <c r="CQ17" s="30">
        <v>1.6772835278635951E-2</v>
      </c>
      <c r="CR17" s="43">
        <v>-2.1499999999999999E-4</v>
      </c>
      <c r="CS17" s="43">
        <v>-2.1499999999999999E-4</v>
      </c>
      <c r="CT17" s="43">
        <v>-2.1100000000000001E-4</v>
      </c>
      <c r="CU17" s="30">
        <v>8.3858696786359502E-3</v>
      </c>
      <c r="CV17" s="43">
        <v>-2.1499999999999999E-4</v>
      </c>
      <c r="CW17" s="43">
        <v>-2.1499999999999999E-4</v>
      </c>
      <c r="CX17" s="43">
        <v>-2.1100000000000001E-4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1.8636605445302618E-2</v>
      </c>
      <c r="O18" s="43">
        <v>-4.1100000000000002E-4</v>
      </c>
      <c r="P18" s="43">
        <v>-3.7300000000000001E-4</v>
      </c>
      <c r="Q18" s="43">
        <v>-7.9999999999999996E-6</v>
      </c>
      <c r="R18" s="30">
        <v>9.3177547786359519E-3</v>
      </c>
      <c r="S18" s="43">
        <v>-3.4900000000000003E-4</v>
      </c>
      <c r="T18" s="43">
        <v>-3.2000000000000003E-4</v>
      </c>
      <c r="U18" s="43">
        <v>-4.5000000000000003E-5</v>
      </c>
      <c r="W18" s="30">
        <v>1.8636605445302618E-2</v>
      </c>
      <c r="X18" s="43">
        <v>-3.7100000000000002E-4</v>
      </c>
      <c r="Y18" s="43">
        <v>-3.39E-4</v>
      </c>
      <c r="Z18" s="43">
        <v>-3.6999999999999998E-5</v>
      </c>
      <c r="AA18" s="30">
        <v>9.3177547786359519E-3</v>
      </c>
      <c r="AB18" s="43">
        <v>-3.6400000000000001E-4</v>
      </c>
      <c r="AC18" s="43">
        <v>-3.3199999999999999E-4</v>
      </c>
      <c r="AD18" s="43">
        <v>-3.0000000000000001E-5</v>
      </c>
      <c r="AF18" s="30">
        <v>1.8636605445302618E-2</v>
      </c>
      <c r="AG18" s="43">
        <v>-4.2700000000000002E-4</v>
      </c>
      <c r="AH18" s="43">
        <v>-4.2700000000000002E-4</v>
      </c>
      <c r="AI18" s="43">
        <v>-5.0000000000000004E-6</v>
      </c>
      <c r="AJ18" s="30">
        <v>9.3177547786359519E-3</v>
      </c>
      <c r="AK18" s="43">
        <v>-3.21E-4</v>
      </c>
      <c r="AL18" s="43">
        <v>-3.21E-4</v>
      </c>
      <c r="AM18" s="43">
        <v>-1.0900000000000001E-4</v>
      </c>
      <c r="AO18" s="30">
        <v>1.8636605445302618E-2</v>
      </c>
      <c r="AP18" s="43">
        <v>-2.8200000000000002E-4</v>
      </c>
      <c r="AQ18" s="43">
        <v>-2.8200000000000002E-4</v>
      </c>
      <c r="AR18" s="43">
        <v>-1.4300000000000001E-4</v>
      </c>
      <c r="AS18" s="30">
        <v>9.3177547786359519E-3</v>
      </c>
      <c r="AT18" s="43">
        <v>-2.4600000000000002E-4</v>
      </c>
      <c r="AU18" s="43">
        <v>-2.4600000000000002E-4</v>
      </c>
      <c r="AV18" s="43">
        <v>-1.7699999999999999E-4</v>
      </c>
      <c r="AX18" s="30">
        <v>1.8636605445302618E-2</v>
      </c>
      <c r="AY18" s="43">
        <v>-4.2499999999999998E-4</v>
      </c>
      <c r="AZ18" s="43">
        <v>-4.2499999999999998E-4</v>
      </c>
      <c r="BA18" s="43">
        <v>-5.0000000000000004E-6</v>
      </c>
      <c r="BB18" s="30">
        <v>9.3177547786359519E-3</v>
      </c>
      <c r="BC18" s="43">
        <v>-3.19E-4</v>
      </c>
      <c r="BD18" s="43">
        <v>-3.19E-4</v>
      </c>
      <c r="BE18" s="43">
        <v>-1.1E-4</v>
      </c>
      <c r="BG18" s="30">
        <v>1.8636605445302618E-2</v>
      </c>
      <c r="BH18" s="43">
        <v>-2.8400000000000002E-4</v>
      </c>
      <c r="BI18" s="43">
        <v>-2.8400000000000002E-4</v>
      </c>
      <c r="BJ18" s="43">
        <v>-1.3899999999999999E-4</v>
      </c>
      <c r="BK18" s="30">
        <v>9.3177547786359519E-3</v>
      </c>
      <c r="BL18" s="43">
        <v>-2.4899999999999998E-4</v>
      </c>
      <c r="BM18" s="43">
        <v>-2.4899999999999998E-4</v>
      </c>
      <c r="BN18" s="43">
        <v>-1.74E-4</v>
      </c>
      <c r="BP18" s="30">
        <v>1.8636605445302618E-2</v>
      </c>
      <c r="BQ18" s="43">
        <v>-3.8299999999999999E-4</v>
      </c>
      <c r="BR18" s="43">
        <v>-3.7500000000000001E-4</v>
      </c>
      <c r="BS18" s="43">
        <v>1.11E-4</v>
      </c>
      <c r="BT18" s="30">
        <v>9.3177547786359519E-3</v>
      </c>
      <c r="BU18" s="43">
        <v>-2.7900000000000001E-4</v>
      </c>
      <c r="BV18" s="43">
        <v>-2.7099999999999997E-4</v>
      </c>
      <c r="BW18" s="43">
        <v>1.0000000000000001E-5</v>
      </c>
      <c r="BY18" s="30">
        <v>1.8636605445302618E-2</v>
      </c>
      <c r="BZ18" s="43">
        <v>-2.8400000000000002E-4</v>
      </c>
      <c r="CA18" s="43">
        <v>-2.6899999999999998E-4</v>
      </c>
      <c r="CB18" s="43">
        <v>1.2999999999999999E-5</v>
      </c>
      <c r="CC18" s="30">
        <v>9.3177547786359519E-3</v>
      </c>
      <c r="CD18" s="43">
        <v>-2.4699999999999999E-4</v>
      </c>
      <c r="CE18" s="43">
        <v>-2.32E-4</v>
      </c>
      <c r="CF18" s="43">
        <v>-2.4000000000000001E-5</v>
      </c>
      <c r="CH18" s="30">
        <v>1.8636605445302618E-2</v>
      </c>
      <c r="CI18" s="43">
        <v>-3.2600000000000001E-4</v>
      </c>
      <c r="CJ18" s="43">
        <v>-3.0600000000000001E-4</v>
      </c>
      <c r="CK18" s="43">
        <v>-1.2799999999999999E-4</v>
      </c>
      <c r="CL18" s="30">
        <v>9.3177547786359519E-3</v>
      </c>
      <c r="CM18" s="43">
        <v>-2.7E-4</v>
      </c>
      <c r="CN18" s="43">
        <v>-2.5999999999999998E-4</v>
      </c>
      <c r="CO18" s="43">
        <v>-1.7200000000000001E-4</v>
      </c>
      <c r="CQ18" s="30">
        <v>1.8636605445302618E-2</v>
      </c>
      <c r="CR18" s="43">
        <v>-2.1499999999999999E-4</v>
      </c>
      <c r="CS18" s="43">
        <v>-2.1499999999999999E-4</v>
      </c>
      <c r="CT18" s="43">
        <v>-2.1100000000000001E-4</v>
      </c>
      <c r="CU18" s="30">
        <v>9.3177547786359519E-3</v>
      </c>
      <c r="CV18" s="43">
        <v>-2.1499999999999999E-4</v>
      </c>
      <c r="CW18" s="43">
        <v>-2.1499999999999999E-4</v>
      </c>
      <c r="CX18" s="43">
        <v>-2.1100000000000001E-4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2.0500375611969282E-2</v>
      </c>
      <c r="O19" s="43">
        <v>-4.2400000000000001E-4</v>
      </c>
      <c r="P19" s="43">
        <v>-3.8400000000000001E-4</v>
      </c>
      <c r="Q19" s="43">
        <v>-9.9999999999999995E-7</v>
      </c>
      <c r="R19" s="30">
        <v>9.3177547786359519E-3</v>
      </c>
      <c r="S19" s="43">
        <v>-3.4900000000000003E-4</v>
      </c>
      <c r="T19" s="43">
        <v>-3.2000000000000003E-4</v>
      </c>
      <c r="U19" s="43">
        <v>-4.5000000000000003E-5</v>
      </c>
      <c r="W19" s="30">
        <v>2.0500375611969282E-2</v>
      </c>
      <c r="X19" s="43">
        <v>-3.7199999999999999E-4</v>
      </c>
      <c r="Y19" s="43">
        <v>-3.4099999999999999E-4</v>
      </c>
      <c r="Z19" s="43">
        <v>-3.8999999999999999E-5</v>
      </c>
      <c r="AA19" s="30">
        <v>9.3177547786359519E-3</v>
      </c>
      <c r="AB19" s="43">
        <v>-3.6400000000000001E-4</v>
      </c>
      <c r="AC19" s="43">
        <v>-3.3199999999999999E-4</v>
      </c>
      <c r="AD19" s="43">
        <v>-3.0000000000000001E-5</v>
      </c>
      <c r="AF19" s="30">
        <v>2.0500375611969282E-2</v>
      </c>
      <c r="AG19" s="43">
        <v>-4.4799999999999999E-4</v>
      </c>
      <c r="AH19" s="43">
        <v>-4.4900000000000002E-4</v>
      </c>
      <c r="AI19" s="43">
        <v>1.5999999999999999E-5</v>
      </c>
      <c r="AJ19" s="30">
        <v>9.3177547786359519E-3</v>
      </c>
      <c r="AK19" s="43">
        <v>-3.21E-4</v>
      </c>
      <c r="AL19" s="43">
        <v>-3.21E-4</v>
      </c>
      <c r="AM19" s="43">
        <v>-1.0900000000000001E-4</v>
      </c>
      <c r="AO19" s="30">
        <v>2.0500375611969282E-2</v>
      </c>
      <c r="AP19" s="43">
        <v>-2.8899999999999998E-4</v>
      </c>
      <c r="AQ19" s="43">
        <v>-2.8899999999999998E-4</v>
      </c>
      <c r="AR19" s="43">
        <v>-1.36E-4</v>
      </c>
      <c r="AS19" s="30">
        <v>9.3177547786359519E-3</v>
      </c>
      <c r="AT19" s="43">
        <v>-2.4600000000000002E-4</v>
      </c>
      <c r="AU19" s="43">
        <v>-2.4600000000000002E-4</v>
      </c>
      <c r="AV19" s="43">
        <v>-1.7699999999999999E-4</v>
      </c>
      <c r="AX19" s="30">
        <v>2.0500375611969282E-2</v>
      </c>
      <c r="AY19" s="43">
        <v>-4.46E-4</v>
      </c>
      <c r="AZ19" s="43">
        <v>-4.4700000000000002E-4</v>
      </c>
      <c r="BA19" s="43">
        <v>1.5E-5</v>
      </c>
      <c r="BB19" s="30">
        <v>9.3177547786359519E-3</v>
      </c>
      <c r="BC19" s="43">
        <v>-3.19E-4</v>
      </c>
      <c r="BD19" s="43">
        <v>-3.19E-4</v>
      </c>
      <c r="BE19" s="43">
        <v>-1.1E-4</v>
      </c>
      <c r="BG19" s="30">
        <v>2.0500375611969282E-2</v>
      </c>
      <c r="BH19" s="43">
        <v>-2.9100000000000003E-4</v>
      </c>
      <c r="BI19" s="43">
        <v>-2.9100000000000003E-4</v>
      </c>
      <c r="BJ19" s="43">
        <v>-1.3200000000000001E-4</v>
      </c>
      <c r="BK19" s="30">
        <v>9.3177547786359519E-3</v>
      </c>
      <c r="BL19" s="43">
        <v>-2.4899999999999998E-4</v>
      </c>
      <c r="BM19" s="43">
        <v>-2.4899999999999998E-4</v>
      </c>
      <c r="BN19" s="43">
        <v>-1.74E-4</v>
      </c>
      <c r="BP19" s="30">
        <v>2.0500375611969282E-2</v>
      </c>
      <c r="BQ19" s="43">
        <v>-4.06E-4</v>
      </c>
      <c r="BR19" s="43">
        <v>-3.97E-4</v>
      </c>
      <c r="BS19" s="43">
        <v>1.35E-4</v>
      </c>
      <c r="BT19" s="30">
        <v>9.3177547786359519E-3</v>
      </c>
      <c r="BU19" s="43">
        <v>-2.7900000000000001E-4</v>
      </c>
      <c r="BV19" s="43">
        <v>-2.7099999999999997E-4</v>
      </c>
      <c r="BW19" s="43">
        <v>1.0000000000000001E-5</v>
      </c>
      <c r="BY19" s="30">
        <v>2.0500375611969282E-2</v>
      </c>
      <c r="BZ19" s="43">
        <v>-2.92E-4</v>
      </c>
      <c r="CA19" s="43">
        <v>-2.7599999999999999E-4</v>
      </c>
      <c r="CB19" s="43">
        <v>2.0999999999999999E-5</v>
      </c>
      <c r="CC19" s="30">
        <v>9.3177547786359519E-3</v>
      </c>
      <c r="CD19" s="43">
        <v>-2.4699999999999999E-4</v>
      </c>
      <c r="CE19" s="43">
        <v>-2.32E-4</v>
      </c>
      <c r="CF19" s="43">
        <v>-2.4000000000000001E-5</v>
      </c>
      <c r="CH19" s="30">
        <v>2.0500375611969282E-2</v>
      </c>
      <c r="CI19" s="43">
        <v>-3.3700000000000001E-4</v>
      </c>
      <c r="CJ19" s="43">
        <v>-3.1500000000000001E-4</v>
      </c>
      <c r="CK19" s="43">
        <v>-1.2E-4</v>
      </c>
      <c r="CL19" s="30">
        <v>9.3177547786359519E-3</v>
      </c>
      <c r="CM19" s="43">
        <v>-2.7E-4</v>
      </c>
      <c r="CN19" s="43">
        <v>-2.5999999999999998E-4</v>
      </c>
      <c r="CO19" s="43">
        <v>-1.7200000000000001E-4</v>
      </c>
      <c r="CQ19" s="30">
        <v>2.0500375611969282E-2</v>
      </c>
      <c r="CR19" s="43">
        <v>-2.1499999999999999E-4</v>
      </c>
      <c r="CS19" s="43">
        <v>-2.1499999999999999E-4</v>
      </c>
      <c r="CT19" s="43">
        <v>-2.1100000000000001E-4</v>
      </c>
      <c r="CU19" s="30">
        <v>9.3177547786359519E-3</v>
      </c>
      <c r="CV19" s="43">
        <v>-2.1499999999999999E-4</v>
      </c>
      <c r="CW19" s="43">
        <v>-2.1499999999999999E-4</v>
      </c>
      <c r="CX19" s="43">
        <v>-2.1100000000000001E-4</v>
      </c>
    </row>
    <row r="20" spans="2:102" x14ac:dyDescent="0.25">
      <c r="H20" s="2">
        <v>0.11182511377863594</v>
      </c>
      <c r="I20" s="1">
        <v>-2.5000000000000001E-3</v>
      </c>
      <c r="J20" s="2">
        <v>0.2001720772580908</v>
      </c>
      <c r="K20" s="1"/>
      <c r="N20" s="30">
        <v>2.2364145778635949E-2</v>
      </c>
      <c r="O20" s="43">
        <v>-4.37E-4</v>
      </c>
      <c r="P20" s="43">
        <v>-3.9500000000000001E-4</v>
      </c>
      <c r="Q20" s="43">
        <v>6.9999999999999999E-6</v>
      </c>
      <c r="R20" s="30">
        <v>1.0249639878635952E-2</v>
      </c>
      <c r="S20" s="43">
        <v>-3.5500000000000001E-4</v>
      </c>
      <c r="T20" s="43">
        <v>-3.2499999999999999E-4</v>
      </c>
      <c r="U20" s="43">
        <v>-4.1999999999999998E-5</v>
      </c>
      <c r="W20" s="30">
        <v>2.2364145778635949E-2</v>
      </c>
      <c r="X20" s="43">
        <v>-3.7300000000000001E-4</v>
      </c>
      <c r="Y20" s="43">
        <v>-3.4200000000000002E-4</v>
      </c>
      <c r="Z20" s="43">
        <v>-4.0000000000000003E-5</v>
      </c>
      <c r="AA20" s="30">
        <v>1.0249639878635952E-2</v>
      </c>
      <c r="AB20" s="43">
        <v>-3.6400000000000001E-4</v>
      </c>
      <c r="AC20" s="43">
        <v>-3.3300000000000002E-4</v>
      </c>
      <c r="AD20" s="43">
        <v>-3.1000000000000001E-5</v>
      </c>
      <c r="AF20" s="30">
        <v>2.2364145778635949E-2</v>
      </c>
      <c r="AG20" s="43">
        <v>-4.6900000000000002E-4</v>
      </c>
      <c r="AH20" s="43">
        <v>-4.6999999999999999E-4</v>
      </c>
      <c r="AI20" s="43">
        <v>3.6000000000000001E-5</v>
      </c>
      <c r="AJ20" s="30">
        <v>1.0249639878635952E-2</v>
      </c>
      <c r="AK20" s="43">
        <v>-3.3100000000000002E-4</v>
      </c>
      <c r="AL20" s="43">
        <v>-3.3199999999999999E-4</v>
      </c>
      <c r="AM20" s="43">
        <v>-9.7999999999999997E-5</v>
      </c>
      <c r="AO20" s="30">
        <v>2.2364145778635949E-2</v>
      </c>
      <c r="AP20" s="43">
        <v>-2.9599999999999998E-4</v>
      </c>
      <c r="AQ20" s="43">
        <v>-2.9599999999999998E-4</v>
      </c>
      <c r="AR20" s="43">
        <v>-1.2899999999999999E-4</v>
      </c>
      <c r="AS20" s="30">
        <v>1.0249639878635952E-2</v>
      </c>
      <c r="AT20" s="43">
        <v>-2.5000000000000001E-4</v>
      </c>
      <c r="AU20" s="43">
        <v>-2.5000000000000001E-4</v>
      </c>
      <c r="AV20" s="43">
        <v>-1.74E-4</v>
      </c>
      <c r="AX20" s="30">
        <v>2.2364145778635949E-2</v>
      </c>
      <c r="AY20" s="43">
        <v>-4.6700000000000002E-4</v>
      </c>
      <c r="AZ20" s="43">
        <v>-4.6799999999999999E-4</v>
      </c>
      <c r="BA20" s="43">
        <v>3.6000000000000001E-5</v>
      </c>
      <c r="BB20" s="30">
        <v>1.0249639878635952E-2</v>
      </c>
      <c r="BC20" s="43">
        <v>-3.3E-4</v>
      </c>
      <c r="BD20" s="43">
        <v>-3.3E-4</v>
      </c>
      <c r="BE20" s="43">
        <v>-9.8999999999999994E-5</v>
      </c>
      <c r="BG20" s="30">
        <v>2.2364145778635949E-2</v>
      </c>
      <c r="BH20" s="43">
        <v>-2.9799999999999998E-4</v>
      </c>
      <c r="BI20" s="43">
        <v>-2.9799999999999998E-4</v>
      </c>
      <c r="BJ20" s="43">
        <v>-1.25E-4</v>
      </c>
      <c r="BK20" s="30">
        <v>1.0249639878635952E-2</v>
      </c>
      <c r="BL20" s="43">
        <v>-2.52E-4</v>
      </c>
      <c r="BM20" s="43">
        <v>-2.52E-4</v>
      </c>
      <c r="BN20" s="43">
        <v>-1.7100000000000001E-4</v>
      </c>
      <c r="BP20" s="30">
        <v>2.2364145778635949E-2</v>
      </c>
      <c r="BQ20" s="43">
        <v>-4.28E-4</v>
      </c>
      <c r="BR20" s="43">
        <v>-4.2000000000000002E-4</v>
      </c>
      <c r="BS20" s="43">
        <v>1.5699999999999999E-4</v>
      </c>
      <c r="BT20" s="30">
        <v>1.0249639878635952E-2</v>
      </c>
      <c r="BU20" s="43">
        <v>-2.9E-4</v>
      </c>
      <c r="BV20" s="43">
        <v>-2.81E-4</v>
      </c>
      <c r="BW20" s="43">
        <v>2.0999999999999999E-5</v>
      </c>
      <c r="BY20" s="30">
        <v>2.2364145778635949E-2</v>
      </c>
      <c r="BZ20" s="43">
        <v>-2.99E-4</v>
      </c>
      <c r="CA20" s="43">
        <v>-2.8400000000000002E-4</v>
      </c>
      <c r="CB20" s="43">
        <v>2.8E-5</v>
      </c>
      <c r="CC20" s="30">
        <v>1.0249639878635952E-2</v>
      </c>
      <c r="CD20" s="43">
        <v>-2.5099999999999998E-4</v>
      </c>
      <c r="CE20" s="43">
        <v>-2.3599999999999999E-4</v>
      </c>
      <c r="CF20" s="43">
        <v>-2.0000000000000002E-5</v>
      </c>
      <c r="CH20" s="30">
        <v>2.2364145778635949E-2</v>
      </c>
      <c r="CI20" s="43">
        <v>-3.4900000000000003E-4</v>
      </c>
      <c r="CJ20" s="43">
        <v>-3.2400000000000001E-4</v>
      </c>
      <c r="CK20" s="43">
        <v>-1.11E-4</v>
      </c>
      <c r="CL20" s="30">
        <v>1.0249639878635952E-2</v>
      </c>
      <c r="CM20" s="43">
        <v>-2.7500000000000002E-4</v>
      </c>
      <c r="CN20" s="43">
        <v>-2.6400000000000002E-4</v>
      </c>
      <c r="CO20" s="43">
        <v>-1.6699999999999999E-4</v>
      </c>
      <c r="CQ20" s="30">
        <v>2.2364145778635949E-2</v>
      </c>
      <c r="CR20" s="43">
        <v>-2.1499999999999999E-4</v>
      </c>
      <c r="CS20" s="43">
        <v>-2.1499999999999999E-4</v>
      </c>
      <c r="CT20" s="43">
        <v>-2.12E-4</v>
      </c>
      <c r="CU20" s="30">
        <v>1.0249639878635952E-2</v>
      </c>
      <c r="CV20" s="43">
        <v>-2.1499999999999999E-4</v>
      </c>
      <c r="CW20" s="43">
        <v>-2.1499999999999999E-4</v>
      </c>
      <c r="CX20" s="43">
        <v>-2.1100000000000001E-4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2.4227915945302613E-2</v>
      </c>
      <c r="O21" s="43">
        <v>-4.4900000000000002E-4</v>
      </c>
      <c r="P21" s="43">
        <v>-4.0499999999999998E-4</v>
      </c>
      <c r="Q21" s="43">
        <v>1.4E-5</v>
      </c>
      <c r="R21" s="30">
        <v>1.1181524978635952E-2</v>
      </c>
      <c r="S21" s="43">
        <v>-3.6099999999999999E-4</v>
      </c>
      <c r="T21" s="43">
        <v>-3.3100000000000002E-4</v>
      </c>
      <c r="U21" s="43">
        <v>-3.8000000000000002E-5</v>
      </c>
      <c r="W21" s="30">
        <v>2.4227915945302613E-2</v>
      </c>
      <c r="X21" s="43">
        <v>-3.7500000000000001E-4</v>
      </c>
      <c r="Y21" s="43">
        <v>-3.4299999999999999E-4</v>
      </c>
      <c r="Z21" s="43">
        <v>-4.1999999999999998E-5</v>
      </c>
      <c r="AA21" s="30">
        <v>1.1181524978635952E-2</v>
      </c>
      <c r="AB21" s="43">
        <v>-3.6499999999999998E-4</v>
      </c>
      <c r="AC21" s="43">
        <v>-3.3399999999999999E-4</v>
      </c>
      <c r="AD21" s="43">
        <v>-3.1000000000000001E-5</v>
      </c>
      <c r="AF21" s="30">
        <v>2.4227915945302613E-2</v>
      </c>
      <c r="AG21" s="43">
        <v>-4.9100000000000001E-4</v>
      </c>
      <c r="AH21" s="43">
        <v>-4.9200000000000003E-4</v>
      </c>
      <c r="AI21" s="43">
        <v>5.7000000000000003E-5</v>
      </c>
      <c r="AJ21" s="30">
        <v>1.1181524978635952E-2</v>
      </c>
      <c r="AK21" s="43">
        <v>-3.4200000000000002E-4</v>
      </c>
      <c r="AL21" s="43">
        <v>-3.4200000000000002E-4</v>
      </c>
      <c r="AM21" s="43">
        <v>-8.7999999999999998E-5</v>
      </c>
      <c r="AO21" s="30">
        <v>2.4227915945302613E-2</v>
      </c>
      <c r="AP21" s="43">
        <v>-3.0299999999999999E-4</v>
      </c>
      <c r="AQ21" s="43">
        <v>-3.0299999999999999E-4</v>
      </c>
      <c r="AR21" s="43">
        <v>-1.22E-4</v>
      </c>
      <c r="AS21" s="30">
        <v>1.1181524978635952E-2</v>
      </c>
      <c r="AT21" s="43">
        <v>-2.5399999999999999E-4</v>
      </c>
      <c r="AU21" s="43">
        <v>-2.5300000000000002E-4</v>
      </c>
      <c r="AV21" s="43">
        <v>-1.7000000000000001E-4</v>
      </c>
      <c r="AX21" s="30">
        <v>2.4227915945302613E-2</v>
      </c>
      <c r="AY21" s="43">
        <v>-4.8899999999999996E-4</v>
      </c>
      <c r="AZ21" s="43">
        <v>-4.8999999999999998E-4</v>
      </c>
      <c r="BA21" s="43">
        <v>5.7000000000000003E-5</v>
      </c>
      <c r="BB21" s="30">
        <v>1.1181524978635952E-2</v>
      </c>
      <c r="BC21" s="43">
        <v>-3.4000000000000002E-4</v>
      </c>
      <c r="BD21" s="43">
        <v>-3.4000000000000002E-4</v>
      </c>
      <c r="BE21" s="43">
        <v>-8.8999999999999995E-5</v>
      </c>
      <c r="BG21" s="30">
        <v>2.4227915945302613E-2</v>
      </c>
      <c r="BH21" s="43">
        <v>-3.0499999999999999E-4</v>
      </c>
      <c r="BI21" s="43">
        <v>-3.0499999999999999E-4</v>
      </c>
      <c r="BJ21" s="43">
        <v>-1.18E-4</v>
      </c>
      <c r="BK21" s="30">
        <v>1.1181524978635952E-2</v>
      </c>
      <c r="BL21" s="43">
        <v>-2.5599999999999999E-4</v>
      </c>
      <c r="BM21" s="43">
        <v>-2.5599999999999999E-4</v>
      </c>
      <c r="BN21" s="43">
        <v>-1.6699999999999999E-4</v>
      </c>
      <c r="BP21" s="30">
        <v>2.4227915945302613E-2</v>
      </c>
      <c r="BQ21" s="43">
        <v>-4.5100000000000001E-4</v>
      </c>
      <c r="BR21" s="43">
        <v>-4.4200000000000001E-4</v>
      </c>
      <c r="BS21" s="43">
        <v>1.8000000000000001E-4</v>
      </c>
      <c r="BT21" s="30">
        <v>1.1181524978635952E-2</v>
      </c>
      <c r="BU21" s="43">
        <v>-2.9999999999999997E-4</v>
      </c>
      <c r="BV21" s="43">
        <v>-2.92E-4</v>
      </c>
      <c r="BW21" s="43">
        <v>3.1000000000000001E-5</v>
      </c>
      <c r="BY21" s="30">
        <v>2.4227915945302613E-2</v>
      </c>
      <c r="BZ21" s="43">
        <v>-3.0600000000000001E-4</v>
      </c>
      <c r="CA21" s="43">
        <v>-2.9100000000000003E-4</v>
      </c>
      <c r="CB21" s="43">
        <v>3.4999999999999997E-5</v>
      </c>
      <c r="CC21" s="30">
        <v>1.1181524978635952E-2</v>
      </c>
      <c r="CD21" s="43">
        <v>-2.5399999999999999E-4</v>
      </c>
      <c r="CE21" s="43">
        <v>-2.3900000000000001E-4</v>
      </c>
      <c r="CF21" s="43">
        <v>-1.7E-5</v>
      </c>
      <c r="CH21" s="30">
        <v>2.4227915945302613E-2</v>
      </c>
      <c r="CI21" s="43">
        <v>-3.6000000000000002E-4</v>
      </c>
      <c r="CJ21" s="43">
        <v>-3.3300000000000002E-4</v>
      </c>
      <c r="CK21" s="43">
        <v>-1.02E-4</v>
      </c>
      <c r="CL21" s="30">
        <v>1.1181524978635952E-2</v>
      </c>
      <c r="CM21" s="43">
        <v>-2.81E-4</v>
      </c>
      <c r="CN21" s="43">
        <v>-2.6899999999999998E-4</v>
      </c>
      <c r="CO21" s="43">
        <v>-1.63E-4</v>
      </c>
      <c r="CQ21" s="30">
        <v>2.4227915945302613E-2</v>
      </c>
      <c r="CR21" s="43">
        <v>-2.1499999999999999E-4</v>
      </c>
      <c r="CS21" s="43">
        <v>-2.1499999999999999E-4</v>
      </c>
      <c r="CT21" s="43">
        <v>-2.12E-4</v>
      </c>
      <c r="CU21" s="30">
        <v>1.1181524978635952E-2</v>
      </c>
      <c r="CV21" s="43">
        <v>-2.1499999999999999E-4</v>
      </c>
      <c r="CW21" s="43">
        <v>-2.1499999999999999E-4</v>
      </c>
      <c r="CX21" s="43">
        <v>-2.1100000000000001E-4</v>
      </c>
    </row>
    <row r="22" spans="2:102" x14ac:dyDescent="0.25">
      <c r="H22" s="2">
        <v>0</v>
      </c>
      <c r="I22" s="1">
        <v>-9.8528304427183775E-3</v>
      </c>
      <c r="J22" s="2">
        <v>0</v>
      </c>
      <c r="K22" s="1"/>
      <c r="N22" s="30">
        <v>2.6091686111969277E-2</v>
      </c>
      <c r="O22" s="43">
        <v>-4.6200000000000001E-4</v>
      </c>
      <c r="P22" s="43">
        <v>-4.1599999999999997E-4</v>
      </c>
      <c r="Q22" s="43">
        <v>2.1999999999999999E-5</v>
      </c>
      <c r="R22" s="30">
        <v>1.2113410078635953E-2</v>
      </c>
      <c r="S22" s="43">
        <v>-3.6699999999999998E-4</v>
      </c>
      <c r="T22" s="43">
        <v>-3.3599999999999998E-4</v>
      </c>
      <c r="U22" s="43">
        <v>-3.4E-5</v>
      </c>
      <c r="W22" s="30">
        <v>2.6091686111969277E-2</v>
      </c>
      <c r="X22" s="43">
        <v>-3.7599999999999998E-4</v>
      </c>
      <c r="Y22" s="43">
        <v>-3.4499999999999998E-4</v>
      </c>
      <c r="Z22" s="43">
        <v>-4.3000000000000002E-5</v>
      </c>
      <c r="AA22" s="30">
        <v>1.2113410078635953E-2</v>
      </c>
      <c r="AB22" s="43">
        <v>-3.6600000000000001E-4</v>
      </c>
      <c r="AC22" s="43">
        <v>-3.3399999999999999E-4</v>
      </c>
      <c r="AD22" s="43">
        <v>-3.1999999999999999E-5</v>
      </c>
      <c r="AF22" s="30">
        <v>2.6091686111969277E-2</v>
      </c>
      <c r="AG22" s="43">
        <v>-5.1199999999999998E-4</v>
      </c>
      <c r="AH22" s="43">
        <v>-5.13E-4</v>
      </c>
      <c r="AI22" s="43">
        <v>7.7999999999999999E-5</v>
      </c>
      <c r="AJ22" s="30">
        <v>1.2113410078635953E-2</v>
      </c>
      <c r="AK22" s="43">
        <v>-3.5199999999999999E-4</v>
      </c>
      <c r="AL22" s="43">
        <v>-3.5300000000000002E-4</v>
      </c>
      <c r="AM22" s="43">
        <v>-7.7999999999999999E-5</v>
      </c>
      <c r="AO22" s="30">
        <v>2.6091686111969277E-2</v>
      </c>
      <c r="AP22" s="43">
        <v>-3.1E-4</v>
      </c>
      <c r="AQ22" s="43">
        <v>-3.1E-4</v>
      </c>
      <c r="AR22" s="43">
        <v>-1.16E-4</v>
      </c>
      <c r="AS22" s="30">
        <v>1.2113410078635953E-2</v>
      </c>
      <c r="AT22" s="43">
        <v>-2.5700000000000001E-4</v>
      </c>
      <c r="AU22" s="43">
        <v>-2.5700000000000001E-4</v>
      </c>
      <c r="AV22" s="43">
        <v>-1.6699999999999999E-4</v>
      </c>
      <c r="AX22" s="30">
        <v>2.6091686111969277E-2</v>
      </c>
      <c r="AY22" s="43">
        <v>-5.1000000000000004E-4</v>
      </c>
      <c r="AZ22" s="43">
        <v>-5.1099999999999995E-4</v>
      </c>
      <c r="BA22" s="43">
        <v>7.7999999999999999E-5</v>
      </c>
      <c r="BB22" s="30">
        <v>1.2113410078635953E-2</v>
      </c>
      <c r="BC22" s="43">
        <v>-3.5100000000000002E-4</v>
      </c>
      <c r="BD22" s="43">
        <v>-3.5100000000000002E-4</v>
      </c>
      <c r="BE22" s="43">
        <v>-7.7999999999999999E-5</v>
      </c>
      <c r="BG22" s="30">
        <v>2.6091686111969277E-2</v>
      </c>
      <c r="BH22" s="43">
        <v>-3.1199999999999999E-4</v>
      </c>
      <c r="BI22" s="43">
        <v>-3.1199999999999999E-4</v>
      </c>
      <c r="BJ22" s="43">
        <v>-1.11E-4</v>
      </c>
      <c r="BK22" s="30">
        <v>1.2113410078635953E-2</v>
      </c>
      <c r="BL22" s="43">
        <v>-2.5900000000000001E-4</v>
      </c>
      <c r="BM22" s="43">
        <v>-2.5900000000000001E-4</v>
      </c>
      <c r="BN22" s="43">
        <v>-1.64E-4</v>
      </c>
      <c r="BP22" s="30">
        <v>2.6091686111969277E-2</v>
      </c>
      <c r="BQ22" s="43">
        <v>-4.7399999999999997E-4</v>
      </c>
      <c r="BR22" s="43">
        <v>-4.66E-4</v>
      </c>
      <c r="BS22" s="43">
        <v>2.0599999999999999E-4</v>
      </c>
      <c r="BT22" s="30">
        <v>1.2113410078635953E-2</v>
      </c>
      <c r="BU22" s="43">
        <v>-3.1E-4</v>
      </c>
      <c r="BV22" s="43">
        <v>-3.0200000000000002E-4</v>
      </c>
      <c r="BW22" s="43">
        <v>4.1E-5</v>
      </c>
      <c r="BY22" s="30">
        <v>2.6091686111969277E-2</v>
      </c>
      <c r="BZ22" s="43">
        <v>-3.1399999999999999E-4</v>
      </c>
      <c r="CA22" s="43">
        <v>-2.99E-4</v>
      </c>
      <c r="CB22" s="43">
        <v>4.3000000000000002E-5</v>
      </c>
      <c r="CC22" s="30">
        <v>1.2113410078635953E-2</v>
      </c>
      <c r="CD22" s="43">
        <v>-2.5799999999999998E-4</v>
      </c>
      <c r="CE22" s="43">
        <v>-2.43E-4</v>
      </c>
      <c r="CF22" s="43">
        <v>-1.2999999999999999E-5</v>
      </c>
      <c r="CH22" s="30">
        <v>2.6091686111969277E-2</v>
      </c>
      <c r="CI22" s="43">
        <v>-3.7100000000000002E-4</v>
      </c>
      <c r="CJ22" s="43">
        <v>-3.4299999999999999E-4</v>
      </c>
      <c r="CK22" s="43">
        <v>-9.2999999999999997E-5</v>
      </c>
      <c r="CL22" s="30">
        <v>1.2113410078635953E-2</v>
      </c>
      <c r="CM22" s="43">
        <v>-2.8699999999999998E-4</v>
      </c>
      <c r="CN22" s="43">
        <v>-2.7300000000000002E-4</v>
      </c>
      <c r="CO22" s="43">
        <v>-1.5899999999999999E-4</v>
      </c>
      <c r="CQ22" s="30">
        <v>2.6091686111969277E-2</v>
      </c>
      <c r="CR22" s="43">
        <v>-2.1499999999999999E-4</v>
      </c>
      <c r="CS22" s="43">
        <v>-2.1499999999999999E-4</v>
      </c>
      <c r="CT22" s="43">
        <v>-2.12E-4</v>
      </c>
      <c r="CU22" s="30">
        <v>1.2113410078635953E-2</v>
      </c>
      <c r="CV22" s="43">
        <v>-2.1499999999999999E-4</v>
      </c>
      <c r="CW22" s="43">
        <v>-2.1499999999999999E-4</v>
      </c>
      <c r="CX22" s="43">
        <v>-2.1100000000000001E-4</v>
      </c>
    </row>
    <row r="23" spans="2:102" x14ac:dyDescent="0.25">
      <c r="H23" s="2">
        <v>0.11182511377863594</v>
      </c>
      <c r="I23" s="1">
        <v>-9.8528304427183775E-3</v>
      </c>
      <c r="J23" s="2">
        <v>0.2001720772580908</v>
      </c>
      <c r="K23" s="1"/>
      <c r="N23" s="30">
        <v>2.7955456278635944E-2</v>
      </c>
      <c r="O23" s="43">
        <v>-4.75E-4</v>
      </c>
      <c r="P23" s="43">
        <v>-4.2700000000000002E-4</v>
      </c>
      <c r="Q23" s="43">
        <v>2.9E-5</v>
      </c>
      <c r="R23" s="30">
        <v>1.3045295178635953E-2</v>
      </c>
      <c r="S23" s="43">
        <v>-3.7399999999999998E-4</v>
      </c>
      <c r="T23" s="43">
        <v>-3.4099999999999999E-4</v>
      </c>
      <c r="U23" s="43">
        <v>-3.1000000000000001E-5</v>
      </c>
      <c r="W23" s="30">
        <v>2.7955456278635944E-2</v>
      </c>
      <c r="X23" s="43">
        <v>-3.7800000000000003E-4</v>
      </c>
      <c r="Y23" s="43">
        <v>-3.4699999999999998E-4</v>
      </c>
      <c r="Z23" s="43">
        <v>-4.3999999999999999E-5</v>
      </c>
      <c r="AA23" s="30">
        <v>1.3045295178635953E-2</v>
      </c>
      <c r="AB23" s="43">
        <v>-3.6699999999999998E-4</v>
      </c>
      <c r="AC23" s="43">
        <v>-3.3500000000000001E-4</v>
      </c>
      <c r="AD23" s="43">
        <v>-3.3000000000000003E-5</v>
      </c>
      <c r="AF23" s="30">
        <v>2.7955456278635944E-2</v>
      </c>
      <c r="AG23" s="43">
        <v>-5.3399999999999997E-4</v>
      </c>
      <c r="AH23" s="43">
        <v>-5.3499999999999999E-4</v>
      </c>
      <c r="AI23" s="43">
        <v>9.7999999999999997E-5</v>
      </c>
      <c r="AJ23" s="30">
        <v>1.3045295178635953E-2</v>
      </c>
      <c r="AK23" s="43">
        <v>-3.6299999999999999E-4</v>
      </c>
      <c r="AL23" s="43">
        <v>-3.6299999999999999E-4</v>
      </c>
      <c r="AM23" s="43">
        <v>-6.7000000000000002E-5</v>
      </c>
      <c r="AO23" s="30">
        <v>2.7955456278635944E-2</v>
      </c>
      <c r="AP23" s="43">
        <v>-3.1700000000000001E-4</v>
      </c>
      <c r="AQ23" s="43">
        <v>-3.1700000000000001E-4</v>
      </c>
      <c r="AR23" s="43">
        <v>-1.0900000000000001E-4</v>
      </c>
      <c r="AS23" s="30">
        <v>1.3045295178635953E-2</v>
      </c>
      <c r="AT23" s="43">
        <v>-2.61E-4</v>
      </c>
      <c r="AU23" s="43">
        <v>-2.61E-4</v>
      </c>
      <c r="AV23" s="43">
        <v>-1.63E-4</v>
      </c>
      <c r="AX23" s="30">
        <v>2.7955456278635944E-2</v>
      </c>
      <c r="AY23" s="43">
        <v>-5.3200000000000003E-4</v>
      </c>
      <c r="AZ23" s="43">
        <v>-5.3300000000000005E-4</v>
      </c>
      <c r="BA23" s="43">
        <v>9.8999999999999994E-5</v>
      </c>
      <c r="BB23" s="30">
        <v>1.3045295178635953E-2</v>
      </c>
      <c r="BC23" s="43">
        <v>-3.6099999999999999E-4</v>
      </c>
      <c r="BD23" s="43">
        <v>-3.6200000000000002E-4</v>
      </c>
      <c r="BE23" s="43">
        <v>-6.7999999999999999E-5</v>
      </c>
      <c r="BG23" s="30">
        <v>2.7955456278635944E-2</v>
      </c>
      <c r="BH23" s="43">
        <v>-3.19E-4</v>
      </c>
      <c r="BI23" s="43">
        <v>-3.19E-4</v>
      </c>
      <c r="BJ23" s="43">
        <v>-1.05E-4</v>
      </c>
      <c r="BK23" s="30">
        <v>1.3045295178635953E-2</v>
      </c>
      <c r="BL23" s="43">
        <v>-2.63E-4</v>
      </c>
      <c r="BM23" s="43">
        <v>-2.63E-4</v>
      </c>
      <c r="BN23" s="43">
        <v>-1.6000000000000001E-4</v>
      </c>
      <c r="BP23" s="30">
        <v>2.7955456278635944E-2</v>
      </c>
      <c r="BQ23" s="43">
        <v>-5.0299999999999997E-4</v>
      </c>
      <c r="BR23" s="43">
        <v>-4.9299999999999995E-4</v>
      </c>
      <c r="BS23" s="43">
        <v>2.4399999999999999E-4</v>
      </c>
      <c r="BT23" s="30">
        <v>1.3045295178635953E-2</v>
      </c>
      <c r="BU23" s="43">
        <v>-3.21E-4</v>
      </c>
      <c r="BV23" s="43">
        <v>-3.1199999999999999E-4</v>
      </c>
      <c r="BW23" s="43">
        <v>5.1E-5</v>
      </c>
      <c r="BY23" s="30">
        <v>2.7955456278635944E-2</v>
      </c>
      <c r="BZ23" s="43">
        <v>-3.21E-4</v>
      </c>
      <c r="CA23" s="43">
        <v>-3.0600000000000001E-4</v>
      </c>
      <c r="CB23" s="43">
        <v>5.0000000000000002E-5</v>
      </c>
      <c r="CC23" s="30">
        <v>1.3045295178635953E-2</v>
      </c>
      <c r="CD23" s="43">
        <v>-2.6200000000000003E-4</v>
      </c>
      <c r="CE23" s="43">
        <v>-2.4699999999999999E-4</v>
      </c>
      <c r="CF23" s="43">
        <v>-9.0000000000000002E-6</v>
      </c>
      <c r="CH23" s="30">
        <v>2.7955456278635944E-2</v>
      </c>
      <c r="CI23" s="43">
        <v>-3.8299999999999999E-4</v>
      </c>
      <c r="CJ23" s="43">
        <v>-3.5199999999999999E-4</v>
      </c>
      <c r="CK23" s="43">
        <v>-8.5000000000000006E-5</v>
      </c>
      <c r="CL23" s="30">
        <v>1.3045295178635953E-2</v>
      </c>
      <c r="CM23" s="43">
        <v>-2.92E-4</v>
      </c>
      <c r="CN23" s="43">
        <v>-2.7799999999999998E-4</v>
      </c>
      <c r="CO23" s="43">
        <v>-1.54E-4</v>
      </c>
      <c r="CQ23" s="30">
        <v>2.7955456278635944E-2</v>
      </c>
      <c r="CR23" s="43">
        <v>-2.1499999999999999E-4</v>
      </c>
      <c r="CS23" s="43">
        <v>-2.1499999999999999E-4</v>
      </c>
      <c r="CT23" s="43">
        <v>-2.12E-4</v>
      </c>
      <c r="CU23" s="30">
        <v>1.3045295178635953E-2</v>
      </c>
      <c r="CV23" s="43">
        <v>-2.1499999999999999E-4</v>
      </c>
      <c r="CW23" s="43">
        <v>-2.1499999999999999E-4</v>
      </c>
      <c r="CX23" s="43">
        <v>-2.1100000000000001E-4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2.9819226445302608E-2</v>
      </c>
      <c r="O24" s="43">
        <v>-4.8899999999999996E-4</v>
      </c>
      <c r="P24" s="43">
        <v>-4.3899999999999999E-4</v>
      </c>
      <c r="Q24" s="43">
        <v>3.8000000000000002E-5</v>
      </c>
      <c r="R24" s="30">
        <v>1.3977180278635955E-2</v>
      </c>
      <c r="S24" s="43">
        <v>-3.8000000000000002E-4</v>
      </c>
      <c r="T24" s="43">
        <v>-3.4699999999999998E-4</v>
      </c>
      <c r="U24" s="43">
        <v>-2.6999999999999999E-5</v>
      </c>
      <c r="W24" s="30">
        <v>2.9819226445302608E-2</v>
      </c>
      <c r="X24" s="43">
        <v>-3.8000000000000002E-4</v>
      </c>
      <c r="Y24" s="43">
        <v>-3.4900000000000003E-4</v>
      </c>
      <c r="Z24" s="43">
        <v>-4.5000000000000003E-5</v>
      </c>
      <c r="AA24" s="30">
        <v>1.3977180278635955E-2</v>
      </c>
      <c r="AB24" s="43">
        <v>-3.6699999999999998E-4</v>
      </c>
      <c r="AC24" s="43">
        <v>-3.3599999999999998E-4</v>
      </c>
      <c r="AD24" s="43">
        <v>-3.3000000000000003E-5</v>
      </c>
      <c r="AF24" s="30">
        <v>2.9819226445302608E-2</v>
      </c>
      <c r="AG24" s="43">
        <v>-5.5699999999999999E-4</v>
      </c>
      <c r="AH24" s="43">
        <v>-5.5800000000000001E-4</v>
      </c>
      <c r="AI24" s="43">
        <v>1.2E-4</v>
      </c>
      <c r="AJ24" s="30">
        <v>1.3977180278635955E-2</v>
      </c>
      <c r="AK24" s="43">
        <v>-3.7399999999999998E-4</v>
      </c>
      <c r="AL24" s="43">
        <v>-3.7399999999999998E-4</v>
      </c>
      <c r="AM24" s="43">
        <v>-5.7000000000000003E-5</v>
      </c>
      <c r="AO24" s="30">
        <v>2.9819226445302608E-2</v>
      </c>
      <c r="AP24" s="43">
        <v>-3.2299999999999999E-4</v>
      </c>
      <c r="AQ24" s="43">
        <v>-3.2400000000000001E-4</v>
      </c>
      <c r="AR24" s="43">
        <v>-1.03E-4</v>
      </c>
      <c r="AS24" s="30">
        <v>1.3977180278635955E-2</v>
      </c>
      <c r="AT24" s="43">
        <v>-2.6400000000000002E-4</v>
      </c>
      <c r="AU24" s="43">
        <v>-2.6400000000000002E-4</v>
      </c>
      <c r="AV24" s="43">
        <v>-1.6000000000000001E-4</v>
      </c>
      <c r="AX24" s="30">
        <v>2.9819226445302608E-2</v>
      </c>
      <c r="AY24" s="43">
        <v>-5.5500000000000005E-4</v>
      </c>
      <c r="AZ24" s="43">
        <v>-5.5599999999999996E-4</v>
      </c>
      <c r="BA24" s="43">
        <v>1.21E-4</v>
      </c>
      <c r="BB24" s="30">
        <v>1.3977180278635955E-2</v>
      </c>
      <c r="BC24" s="43">
        <v>-3.7199999999999999E-4</v>
      </c>
      <c r="BD24" s="43">
        <v>-3.7199999999999999E-4</v>
      </c>
      <c r="BE24" s="43">
        <v>-5.7000000000000003E-5</v>
      </c>
      <c r="BG24" s="30">
        <v>2.9819226445302608E-2</v>
      </c>
      <c r="BH24" s="43">
        <v>-3.2499999999999999E-4</v>
      </c>
      <c r="BI24" s="43">
        <v>-3.2600000000000001E-4</v>
      </c>
      <c r="BJ24" s="43">
        <v>-9.7999999999999997E-5</v>
      </c>
      <c r="BK24" s="30">
        <v>1.3977180278635955E-2</v>
      </c>
      <c r="BL24" s="43">
        <v>-2.6600000000000001E-4</v>
      </c>
      <c r="BM24" s="43">
        <v>-2.6600000000000001E-4</v>
      </c>
      <c r="BN24" s="43">
        <v>-1.5699999999999999E-4</v>
      </c>
      <c r="BP24" s="30">
        <v>2.9819226445302608E-2</v>
      </c>
      <c r="BQ24" s="43">
        <v>-5.3200000000000003E-4</v>
      </c>
      <c r="BR24" s="43">
        <v>-5.22E-4</v>
      </c>
      <c r="BS24" s="43">
        <v>2.9399999999999999E-4</v>
      </c>
      <c r="BT24" s="30">
        <v>1.3977180278635955E-2</v>
      </c>
      <c r="BU24" s="43">
        <v>-3.3100000000000002E-4</v>
      </c>
      <c r="BV24" s="43">
        <v>-3.2299999999999999E-4</v>
      </c>
      <c r="BW24" s="43">
        <v>6.0999999999999999E-5</v>
      </c>
      <c r="BY24" s="30">
        <v>2.9819226445302608E-2</v>
      </c>
      <c r="BZ24" s="43">
        <v>-3.28E-4</v>
      </c>
      <c r="CA24" s="43">
        <v>-3.1300000000000002E-4</v>
      </c>
      <c r="CB24" s="43">
        <v>5.5999999999999999E-5</v>
      </c>
      <c r="CC24" s="30">
        <v>1.3977180278635955E-2</v>
      </c>
      <c r="CD24" s="43">
        <v>-2.6600000000000001E-4</v>
      </c>
      <c r="CE24" s="43">
        <v>-2.5000000000000001E-4</v>
      </c>
      <c r="CF24" s="43">
        <v>-5.0000000000000004E-6</v>
      </c>
      <c r="CH24" s="30">
        <v>2.9819226445302608E-2</v>
      </c>
      <c r="CI24" s="43">
        <v>-3.9500000000000001E-4</v>
      </c>
      <c r="CJ24" s="43">
        <v>-3.6200000000000002E-4</v>
      </c>
      <c r="CK24" s="43">
        <v>-7.4999999999999993E-5</v>
      </c>
      <c r="CL24" s="30">
        <v>1.3977180278635955E-2</v>
      </c>
      <c r="CM24" s="43">
        <v>-2.9799999999999998E-4</v>
      </c>
      <c r="CN24" s="43">
        <v>-2.8299999999999999E-4</v>
      </c>
      <c r="CO24" s="43">
        <v>-1.4999999999999999E-4</v>
      </c>
      <c r="CQ24" s="30">
        <v>2.9819226445302608E-2</v>
      </c>
      <c r="CR24" s="43">
        <v>-2.1499999999999999E-4</v>
      </c>
      <c r="CS24" s="43">
        <v>-2.1499999999999999E-4</v>
      </c>
      <c r="CT24" s="43">
        <v>-2.13E-4</v>
      </c>
      <c r="CU24" s="30">
        <v>1.3977180278635955E-2</v>
      </c>
      <c r="CV24" s="43">
        <v>-2.1499999999999999E-4</v>
      </c>
      <c r="CW24" s="43">
        <v>-2.1499999999999999E-4</v>
      </c>
      <c r="CX24" s="43">
        <v>-2.1100000000000001E-4</v>
      </c>
    </row>
    <row r="25" spans="2:102" x14ac:dyDescent="0.25">
      <c r="H25" s="2">
        <v>0</v>
      </c>
      <c r="I25" s="1">
        <v>-1.3137107256957837E-2</v>
      </c>
      <c r="J25" s="2">
        <v>0</v>
      </c>
      <c r="K25" s="1"/>
      <c r="N25" s="30">
        <v>3.1682996611969272E-2</v>
      </c>
      <c r="O25" s="43">
        <v>-5.0299999999999997E-4</v>
      </c>
      <c r="P25" s="43">
        <v>-4.5100000000000001E-4</v>
      </c>
      <c r="Q25" s="43">
        <v>4.6E-5</v>
      </c>
      <c r="R25" s="30">
        <v>1.4909065378635955E-2</v>
      </c>
      <c r="S25" s="43">
        <v>-3.86E-4</v>
      </c>
      <c r="T25" s="43">
        <v>-3.5199999999999999E-4</v>
      </c>
      <c r="U25" s="43">
        <v>-2.3E-5</v>
      </c>
      <c r="W25" s="30">
        <v>3.1682996611969272E-2</v>
      </c>
      <c r="X25" s="43">
        <v>-3.8200000000000002E-4</v>
      </c>
      <c r="Y25" s="43">
        <v>-3.5100000000000002E-4</v>
      </c>
      <c r="Z25" s="43">
        <v>-4.6E-5</v>
      </c>
      <c r="AA25" s="30">
        <v>1.4909065378635955E-2</v>
      </c>
      <c r="AB25" s="43">
        <v>-3.68E-4</v>
      </c>
      <c r="AC25" s="43">
        <v>-3.3599999999999998E-4</v>
      </c>
      <c r="AD25" s="43">
        <v>-3.4E-5</v>
      </c>
      <c r="AF25" s="30">
        <v>3.1682996611969272E-2</v>
      </c>
      <c r="AG25" s="43">
        <v>-5.8399999999999999E-4</v>
      </c>
      <c r="AH25" s="43">
        <v>-5.8500000000000002E-4</v>
      </c>
      <c r="AI25" s="43">
        <v>1.4899999999999999E-4</v>
      </c>
      <c r="AJ25" s="30">
        <v>1.4909065378635955E-2</v>
      </c>
      <c r="AK25" s="43">
        <v>-3.8400000000000001E-4</v>
      </c>
      <c r="AL25" s="43">
        <v>-3.8499999999999998E-4</v>
      </c>
      <c r="AM25" s="43">
        <v>-4.6999999999999997E-5</v>
      </c>
      <c r="AO25" s="30">
        <v>3.1682996611969272E-2</v>
      </c>
      <c r="AP25" s="43">
        <v>-3.2899999999999997E-4</v>
      </c>
      <c r="AQ25" s="43">
        <v>-3.3E-4</v>
      </c>
      <c r="AR25" s="43">
        <v>-9.7E-5</v>
      </c>
      <c r="AS25" s="30">
        <v>1.4909065378635955E-2</v>
      </c>
      <c r="AT25" s="43">
        <v>-2.6800000000000001E-4</v>
      </c>
      <c r="AU25" s="43">
        <v>-2.6800000000000001E-4</v>
      </c>
      <c r="AV25" s="43">
        <v>-1.5699999999999999E-4</v>
      </c>
      <c r="AX25" s="30">
        <v>3.1682996611969272E-2</v>
      </c>
      <c r="AY25" s="43">
        <v>-5.8200000000000005E-4</v>
      </c>
      <c r="AZ25" s="43">
        <v>-5.8299999999999997E-4</v>
      </c>
      <c r="BA25" s="43">
        <v>1.4899999999999999E-4</v>
      </c>
      <c r="BB25" s="30">
        <v>1.4909065378635955E-2</v>
      </c>
      <c r="BC25" s="43">
        <v>-3.8299999999999999E-4</v>
      </c>
      <c r="BD25" s="43">
        <v>-3.8299999999999999E-4</v>
      </c>
      <c r="BE25" s="43">
        <v>-4.6999999999999997E-5</v>
      </c>
      <c r="BG25" s="30">
        <v>3.1682996611969272E-2</v>
      </c>
      <c r="BH25" s="43">
        <v>-3.3100000000000002E-4</v>
      </c>
      <c r="BI25" s="43">
        <v>-3.3100000000000002E-4</v>
      </c>
      <c r="BJ25" s="43">
        <v>-9.2E-5</v>
      </c>
      <c r="BK25" s="30">
        <v>1.4909065378635955E-2</v>
      </c>
      <c r="BL25" s="43">
        <v>-2.7E-4</v>
      </c>
      <c r="BM25" s="43">
        <v>-2.7E-4</v>
      </c>
      <c r="BN25" s="43">
        <v>-1.5300000000000001E-4</v>
      </c>
      <c r="BP25" s="30">
        <v>3.1682996611969272E-2</v>
      </c>
      <c r="BQ25" s="43">
        <v>-5.5999999999999995E-4</v>
      </c>
      <c r="BR25" s="43">
        <v>-5.5099999999999995E-4</v>
      </c>
      <c r="BS25" s="43">
        <v>3.6000000000000002E-4</v>
      </c>
      <c r="BT25" s="30">
        <v>1.4909065378635955E-2</v>
      </c>
      <c r="BU25" s="43">
        <v>-3.4099999999999999E-4</v>
      </c>
      <c r="BV25" s="43">
        <v>-3.3300000000000002E-4</v>
      </c>
      <c r="BW25" s="43">
        <v>7.1000000000000005E-5</v>
      </c>
      <c r="BY25" s="30">
        <v>3.1682996611969272E-2</v>
      </c>
      <c r="BZ25" s="43">
        <v>-3.3399999999999999E-4</v>
      </c>
      <c r="CA25" s="43">
        <v>-3.19E-4</v>
      </c>
      <c r="CB25" s="43">
        <v>6.3E-5</v>
      </c>
      <c r="CC25" s="30">
        <v>1.4909065378635955E-2</v>
      </c>
      <c r="CD25" s="43">
        <v>-2.6899999999999998E-4</v>
      </c>
      <c r="CE25" s="43">
        <v>-2.5399999999999999E-4</v>
      </c>
      <c r="CF25" s="43">
        <v>-1.9999999999999999E-6</v>
      </c>
      <c r="CH25" s="30">
        <v>3.1682996611969272E-2</v>
      </c>
      <c r="CI25" s="43">
        <v>-4.08E-4</v>
      </c>
      <c r="CJ25" s="43">
        <v>-3.7300000000000001E-4</v>
      </c>
      <c r="CK25" s="43">
        <v>-6.4999999999999994E-5</v>
      </c>
      <c r="CL25" s="30">
        <v>1.4909065378635955E-2</v>
      </c>
      <c r="CM25" s="43">
        <v>-3.0400000000000002E-4</v>
      </c>
      <c r="CN25" s="43">
        <v>-2.8699999999999998E-4</v>
      </c>
      <c r="CO25" s="43">
        <v>-1.45E-4</v>
      </c>
      <c r="CQ25" s="30">
        <v>3.1682996611969272E-2</v>
      </c>
      <c r="CR25" s="43">
        <v>-2.14E-4</v>
      </c>
      <c r="CS25" s="43">
        <v>-2.14E-4</v>
      </c>
      <c r="CT25" s="43">
        <v>-2.13E-4</v>
      </c>
      <c r="CU25" s="30">
        <v>1.4909065378635955E-2</v>
      </c>
      <c r="CV25" s="43">
        <v>-2.1499999999999999E-4</v>
      </c>
      <c r="CW25" s="43">
        <v>-2.1499999999999999E-4</v>
      </c>
      <c r="CX25" s="43">
        <v>-2.1100000000000001E-4</v>
      </c>
    </row>
    <row r="26" spans="2:102" ht="14.45" customHeight="1" x14ac:dyDescent="0.25">
      <c r="H26" s="2">
        <v>0.11182511377863594</v>
      </c>
      <c r="I26" s="1">
        <v>-1.3137107256957837E-2</v>
      </c>
      <c r="J26" s="2">
        <v>0.2001720772580908</v>
      </c>
      <c r="K26" s="1"/>
      <c r="N26" s="30">
        <v>3.3546766778635939E-2</v>
      </c>
      <c r="O26" s="43">
        <v>-5.1699999999999999E-4</v>
      </c>
      <c r="P26" s="43">
        <v>-4.6299999999999998E-4</v>
      </c>
      <c r="Q26" s="43">
        <v>5.5000000000000002E-5</v>
      </c>
      <c r="R26" s="30">
        <v>1.5840950478635957E-2</v>
      </c>
      <c r="S26" s="43">
        <v>-3.9199999999999999E-4</v>
      </c>
      <c r="T26" s="43">
        <v>-3.57E-4</v>
      </c>
      <c r="U26" s="43">
        <v>-1.9000000000000001E-5</v>
      </c>
      <c r="W26" s="30">
        <v>3.3546766778635939E-2</v>
      </c>
      <c r="X26" s="43">
        <v>-3.8499999999999998E-4</v>
      </c>
      <c r="Y26" s="43">
        <v>-3.5300000000000002E-4</v>
      </c>
      <c r="Z26" s="43">
        <v>-4.6999999999999997E-5</v>
      </c>
      <c r="AA26" s="30">
        <v>1.5840950478635957E-2</v>
      </c>
      <c r="AB26" s="43">
        <v>-3.6900000000000002E-4</v>
      </c>
      <c r="AC26" s="43">
        <v>-3.3700000000000001E-4</v>
      </c>
      <c r="AD26" s="43">
        <v>-3.4999999999999997E-5</v>
      </c>
      <c r="AF26" s="30">
        <v>3.3546766778635939E-2</v>
      </c>
      <c r="AG26" s="43">
        <v>-6.0899999999999995E-4</v>
      </c>
      <c r="AH26" s="43">
        <v>-6.0999999999999997E-4</v>
      </c>
      <c r="AI26" s="43">
        <v>1.8000000000000001E-4</v>
      </c>
      <c r="AJ26" s="30">
        <v>1.5840950478635957E-2</v>
      </c>
      <c r="AK26" s="43">
        <v>-3.9500000000000001E-4</v>
      </c>
      <c r="AL26" s="43">
        <v>-3.9500000000000001E-4</v>
      </c>
      <c r="AM26" s="43">
        <v>-3.6000000000000001E-5</v>
      </c>
      <c r="AO26" s="30">
        <v>3.3546766778635939E-2</v>
      </c>
      <c r="AP26" s="43">
        <v>-3.3500000000000001E-4</v>
      </c>
      <c r="AQ26" s="43">
        <v>-3.3599999999999998E-4</v>
      </c>
      <c r="AR26" s="43">
        <v>-9.1000000000000003E-5</v>
      </c>
      <c r="AS26" s="30">
        <v>1.5840950478635957E-2</v>
      </c>
      <c r="AT26" s="43">
        <v>-2.7099999999999997E-4</v>
      </c>
      <c r="AU26" s="43">
        <v>-2.7099999999999997E-4</v>
      </c>
      <c r="AV26" s="43">
        <v>-1.5300000000000001E-4</v>
      </c>
      <c r="AX26" s="30">
        <v>3.3546766778635939E-2</v>
      </c>
      <c r="AY26" s="43">
        <v>-6.0700000000000001E-4</v>
      </c>
      <c r="AZ26" s="43">
        <v>-6.0800000000000003E-4</v>
      </c>
      <c r="BA26" s="43">
        <v>1.8100000000000001E-4</v>
      </c>
      <c r="BB26" s="30">
        <v>1.5840950478635957E-2</v>
      </c>
      <c r="BC26" s="43">
        <v>-3.9300000000000001E-4</v>
      </c>
      <c r="BD26" s="43">
        <v>-3.9399999999999998E-4</v>
      </c>
      <c r="BE26" s="43">
        <v>-3.6999999999999998E-5</v>
      </c>
      <c r="BG26" s="30">
        <v>3.3546766778635939E-2</v>
      </c>
      <c r="BH26" s="43">
        <v>-3.3700000000000001E-4</v>
      </c>
      <c r="BI26" s="43">
        <v>-3.3700000000000001E-4</v>
      </c>
      <c r="BJ26" s="43">
        <v>-8.7000000000000001E-5</v>
      </c>
      <c r="BK26" s="30">
        <v>1.5840950478635957E-2</v>
      </c>
      <c r="BL26" s="43">
        <v>-2.7399999999999999E-4</v>
      </c>
      <c r="BM26" s="43">
        <v>-2.7399999999999999E-4</v>
      </c>
      <c r="BN26" s="43">
        <v>-1.4999999999999999E-4</v>
      </c>
      <c r="BP26" s="30">
        <v>3.3546766778635939E-2</v>
      </c>
      <c r="BQ26" s="43">
        <v>-5.9000000000000003E-4</v>
      </c>
      <c r="BR26" s="43">
        <v>-5.8E-4</v>
      </c>
      <c r="BS26" s="43">
        <v>4.2400000000000001E-4</v>
      </c>
      <c r="BT26" s="30">
        <v>1.5840950478635957E-2</v>
      </c>
      <c r="BU26" s="43">
        <v>-3.5199999999999999E-4</v>
      </c>
      <c r="BV26" s="43">
        <v>-3.4400000000000001E-4</v>
      </c>
      <c r="BW26" s="43">
        <v>8.2000000000000001E-5</v>
      </c>
      <c r="BY26" s="30">
        <v>3.3546766778635939E-2</v>
      </c>
      <c r="BZ26" s="43">
        <v>-3.4099999999999999E-4</v>
      </c>
      <c r="CA26" s="43">
        <v>-3.2499999999999999E-4</v>
      </c>
      <c r="CB26" s="43">
        <v>6.8999999999999997E-5</v>
      </c>
      <c r="CC26" s="30">
        <v>1.5840950478635957E-2</v>
      </c>
      <c r="CD26" s="43">
        <v>-2.7300000000000002E-4</v>
      </c>
      <c r="CE26" s="43">
        <v>-2.5799999999999998E-4</v>
      </c>
      <c r="CF26" s="43">
        <v>1.9999999999999999E-6</v>
      </c>
      <c r="CH26" s="30">
        <v>3.3546766778635939E-2</v>
      </c>
      <c r="CI26" s="43">
        <v>-4.2099999999999999E-4</v>
      </c>
      <c r="CJ26" s="43">
        <v>-3.8299999999999999E-4</v>
      </c>
      <c r="CK26" s="43">
        <v>-5.5000000000000002E-5</v>
      </c>
      <c r="CL26" s="30">
        <v>1.5840950478635957E-2</v>
      </c>
      <c r="CM26" s="43">
        <v>-3.0899999999999998E-4</v>
      </c>
      <c r="CN26" s="43">
        <v>-2.92E-4</v>
      </c>
      <c r="CO26" s="43">
        <v>-1.4100000000000001E-4</v>
      </c>
      <c r="CQ26" s="30">
        <v>3.3546766778635939E-2</v>
      </c>
      <c r="CR26" s="43">
        <v>-2.1499999999999999E-4</v>
      </c>
      <c r="CS26" s="43">
        <v>-2.1499999999999999E-4</v>
      </c>
      <c r="CT26" s="43">
        <v>-2.13E-4</v>
      </c>
      <c r="CU26" s="30">
        <v>1.5840950478635957E-2</v>
      </c>
      <c r="CV26" s="43">
        <v>-2.1499999999999999E-4</v>
      </c>
      <c r="CW26" s="43">
        <v>-2.1499999999999999E-4</v>
      </c>
      <c r="CX26" s="43">
        <v>-2.1100000000000001E-4</v>
      </c>
    </row>
    <row r="27" spans="2:102" x14ac:dyDescent="0.25">
      <c r="N27" s="30">
        <v>3.5410536945302613E-2</v>
      </c>
      <c r="O27" s="43">
        <v>-5.31E-4</v>
      </c>
      <c r="P27" s="43">
        <v>-4.75E-4</v>
      </c>
      <c r="Q27" s="43">
        <v>6.3999999999999997E-5</v>
      </c>
      <c r="R27" s="30">
        <v>1.6772835578635955E-2</v>
      </c>
      <c r="S27" s="43">
        <v>-3.9899999999999999E-4</v>
      </c>
      <c r="T27" s="43">
        <v>-3.6299999999999999E-4</v>
      </c>
      <c r="U27" s="43">
        <v>-1.5999999999999999E-5</v>
      </c>
      <c r="W27" s="30">
        <v>3.5410536945302613E-2</v>
      </c>
      <c r="X27" s="43">
        <v>-3.8699999999999997E-4</v>
      </c>
      <c r="Y27" s="43">
        <v>-3.5500000000000001E-4</v>
      </c>
      <c r="Z27" s="43">
        <v>-4.6999999999999997E-5</v>
      </c>
      <c r="AA27" s="30">
        <v>1.6772835578635955E-2</v>
      </c>
      <c r="AB27" s="43">
        <v>-3.6900000000000002E-4</v>
      </c>
      <c r="AC27" s="43">
        <v>-3.3799999999999998E-4</v>
      </c>
      <c r="AD27" s="43">
        <v>-3.6000000000000001E-5</v>
      </c>
      <c r="AF27" s="30">
        <v>3.5410536945302613E-2</v>
      </c>
      <c r="AG27" s="43">
        <v>-6.3500000000000004E-4</v>
      </c>
      <c r="AH27" s="43">
        <v>-6.3699999999999998E-4</v>
      </c>
      <c r="AI27" s="43">
        <v>2.1000000000000001E-4</v>
      </c>
      <c r="AJ27" s="30">
        <v>1.6772835578635955E-2</v>
      </c>
      <c r="AK27" s="43">
        <v>-4.0499999999999998E-4</v>
      </c>
      <c r="AL27" s="43">
        <v>-4.06E-4</v>
      </c>
      <c r="AM27" s="43">
        <v>-2.5999999999999998E-5</v>
      </c>
      <c r="AO27" s="30">
        <v>3.5410536945302613E-2</v>
      </c>
      <c r="AP27" s="43">
        <v>-3.4099999999999999E-4</v>
      </c>
      <c r="AQ27" s="43">
        <v>-3.4200000000000002E-4</v>
      </c>
      <c r="AR27" s="43">
        <v>-8.5000000000000006E-5</v>
      </c>
      <c r="AS27" s="30">
        <v>1.6772835578635955E-2</v>
      </c>
      <c r="AT27" s="43">
        <v>-2.7500000000000002E-4</v>
      </c>
      <c r="AU27" s="43">
        <v>-2.7500000000000002E-4</v>
      </c>
      <c r="AV27" s="43">
        <v>-1.4999999999999999E-4</v>
      </c>
      <c r="AX27" s="30">
        <v>3.5410536945302613E-2</v>
      </c>
      <c r="AY27" s="43">
        <v>-6.3299999999999999E-4</v>
      </c>
      <c r="AZ27" s="43">
        <v>-6.3400000000000001E-4</v>
      </c>
      <c r="BA27" s="43">
        <v>2.1100000000000001E-4</v>
      </c>
      <c r="BB27" s="30">
        <v>1.6772835578635955E-2</v>
      </c>
      <c r="BC27" s="43">
        <v>-4.0400000000000001E-4</v>
      </c>
      <c r="BD27" s="43">
        <v>-4.0400000000000001E-4</v>
      </c>
      <c r="BE27" s="43">
        <v>-2.5999999999999998E-5</v>
      </c>
      <c r="BG27" s="30">
        <v>3.5410536945302613E-2</v>
      </c>
      <c r="BH27" s="43">
        <v>-3.4299999999999999E-4</v>
      </c>
      <c r="BI27" s="43">
        <v>-3.4299999999999999E-4</v>
      </c>
      <c r="BJ27" s="43">
        <v>-8.1000000000000004E-5</v>
      </c>
      <c r="BK27" s="30">
        <v>1.6772835578635955E-2</v>
      </c>
      <c r="BL27" s="43">
        <v>-2.7700000000000001E-4</v>
      </c>
      <c r="BM27" s="43">
        <v>-2.7700000000000001E-4</v>
      </c>
      <c r="BN27" s="43">
        <v>-1.46E-4</v>
      </c>
      <c r="BP27" s="30">
        <v>3.5410536945302613E-2</v>
      </c>
      <c r="BQ27" s="43">
        <v>-6.1899999999999998E-4</v>
      </c>
      <c r="BR27" s="43">
        <v>-6.0999999999999997E-4</v>
      </c>
      <c r="BS27" s="43">
        <v>4.8799999999999999E-4</v>
      </c>
      <c r="BT27" s="30">
        <v>1.6772835578635955E-2</v>
      </c>
      <c r="BU27" s="43">
        <v>-3.6200000000000002E-4</v>
      </c>
      <c r="BV27" s="43">
        <v>-3.5399999999999999E-4</v>
      </c>
      <c r="BW27" s="43">
        <v>9.2E-5</v>
      </c>
      <c r="BY27" s="30">
        <v>3.5410536945302613E-2</v>
      </c>
      <c r="BZ27" s="43">
        <v>-3.4699999999999998E-4</v>
      </c>
      <c r="CA27" s="43">
        <v>-3.3199999999999999E-4</v>
      </c>
      <c r="CB27" s="43">
        <v>7.4999999999999993E-5</v>
      </c>
      <c r="CC27" s="30">
        <v>1.6772835578635955E-2</v>
      </c>
      <c r="CD27" s="43">
        <v>-2.7700000000000001E-4</v>
      </c>
      <c r="CE27" s="43">
        <v>-2.6200000000000003E-4</v>
      </c>
      <c r="CF27" s="43">
        <v>6.0000000000000002E-6</v>
      </c>
      <c r="CH27" s="30">
        <v>3.5410536945302613E-2</v>
      </c>
      <c r="CI27" s="43">
        <v>-4.3399999999999998E-4</v>
      </c>
      <c r="CJ27" s="43">
        <v>-3.9399999999999998E-4</v>
      </c>
      <c r="CK27" s="43">
        <v>-4.5000000000000003E-5</v>
      </c>
      <c r="CL27" s="30">
        <v>1.6772835578635955E-2</v>
      </c>
      <c r="CM27" s="43">
        <v>-3.1500000000000001E-4</v>
      </c>
      <c r="CN27" s="43">
        <v>-2.9700000000000001E-4</v>
      </c>
      <c r="CO27" s="43">
        <v>-1.37E-4</v>
      </c>
      <c r="CQ27" s="30">
        <v>3.5410536945302613E-2</v>
      </c>
      <c r="CR27" s="43">
        <v>-2.1599999999999999E-4</v>
      </c>
      <c r="CS27" s="43">
        <v>-2.1599999999999999E-4</v>
      </c>
      <c r="CT27" s="43">
        <v>-2.12E-4</v>
      </c>
      <c r="CU27" s="30">
        <v>1.6772835578635955E-2</v>
      </c>
      <c r="CV27" s="43">
        <v>-2.1499999999999999E-4</v>
      </c>
      <c r="CW27" s="43">
        <v>-2.1499999999999999E-4</v>
      </c>
      <c r="CX27" s="43">
        <v>-2.1100000000000001E-4</v>
      </c>
    </row>
    <row r="28" spans="2:102" x14ac:dyDescent="0.25">
      <c r="N28" s="30">
        <v>3.7274307111969281E-2</v>
      </c>
      <c r="O28" s="43">
        <v>-5.4799999999999998E-4</v>
      </c>
      <c r="P28" s="43">
        <v>-4.8899999999999996E-4</v>
      </c>
      <c r="Q28" s="43">
        <v>7.4999999999999993E-5</v>
      </c>
      <c r="R28" s="30">
        <v>1.7704720678635957E-2</v>
      </c>
      <c r="S28" s="43">
        <v>-4.0499999999999998E-4</v>
      </c>
      <c r="T28" s="43">
        <v>-3.68E-4</v>
      </c>
      <c r="U28" s="43">
        <v>-1.2E-5</v>
      </c>
      <c r="W28" s="30">
        <v>3.7274307111969281E-2</v>
      </c>
      <c r="X28" s="43">
        <v>-3.8900000000000002E-4</v>
      </c>
      <c r="Y28" s="43">
        <v>-3.57E-4</v>
      </c>
      <c r="Z28" s="43">
        <v>-4.8000000000000001E-5</v>
      </c>
      <c r="AA28" s="30">
        <v>1.7704720678635957E-2</v>
      </c>
      <c r="AB28" s="43">
        <v>-3.6999999999999999E-4</v>
      </c>
      <c r="AC28" s="43">
        <v>-3.3799999999999998E-4</v>
      </c>
      <c r="AD28" s="43">
        <v>-3.6000000000000001E-5</v>
      </c>
      <c r="AF28" s="30">
        <v>3.7274307111969281E-2</v>
      </c>
      <c r="AG28" s="43">
        <v>-6.6100000000000002E-4</v>
      </c>
      <c r="AH28" s="43">
        <v>-6.6200000000000005E-4</v>
      </c>
      <c r="AI28" s="43">
        <v>2.4000000000000001E-4</v>
      </c>
      <c r="AJ28" s="30">
        <v>1.7704720678635957E-2</v>
      </c>
      <c r="AK28" s="43">
        <v>-4.1599999999999997E-4</v>
      </c>
      <c r="AL28" s="43">
        <v>-4.17E-4</v>
      </c>
      <c r="AM28" s="43">
        <v>-1.5999999999999999E-5</v>
      </c>
      <c r="AO28" s="30">
        <v>3.7274307111969281E-2</v>
      </c>
      <c r="AP28" s="43">
        <v>-3.4699999999999998E-4</v>
      </c>
      <c r="AQ28" s="43">
        <v>-3.48E-4</v>
      </c>
      <c r="AR28" s="43">
        <v>-8.0000000000000007E-5</v>
      </c>
      <c r="AS28" s="30">
        <v>1.7704720678635957E-2</v>
      </c>
      <c r="AT28" s="43">
        <v>-2.7799999999999998E-4</v>
      </c>
      <c r="AU28" s="43">
        <v>-2.7799999999999998E-4</v>
      </c>
      <c r="AV28" s="43">
        <v>-1.46E-4</v>
      </c>
      <c r="AX28" s="30">
        <v>3.7274307111969281E-2</v>
      </c>
      <c r="AY28" s="43">
        <v>-6.5899999999999997E-4</v>
      </c>
      <c r="AZ28" s="43">
        <v>-6.6E-4</v>
      </c>
      <c r="BA28" s="43">
        <v>2.41E-4</v>
      </c>
      <c r="BB28" s="30">
        <v>1.7704720678635957E-2</v>
      </c>
      <c r="BC28" s="43">
        <v>-4.1399999999999998E-4</v>
      </c>
      <c r="BD28" s="43">
        <v>-4.15E-4</v>
      </c>
      <c r="BE28" s="43">
        <v>-1.5999999999999999E-5</v>
      </c>
      <c r="BG28" s="30">
        <v>3.7274307111969281E-2</v>
      </c>
      <c r="BH28" s="43">
        <v>-3.4900000000000003E-4</v>
      </c>
      <c r="BI28" s="43">
        <v>-3.4900000000000003E-4</v>
      </c>
      <c r="BJ28" s="43">
        <v>-7.4999999999999993E-5</v>
      </c>
      <c r="BK28" s="30">
        <v>1.7704720678635957E-2</v>
      </c>
      <c r="BL28" s="43">
        <v>-2.81E-4</v>
      </c>
      <c r="BM28" s="43">
        <v>-2.81E-4</v>
      </c>
      <c r="BN28" s="43">
        <v>-1.4300000000000001E-4</v>
      </c>
      <c r="BP28" s="30">
        <v>3.7274307111969281E-2</v>
      </c>
      <c r="BQ28" s="43">
        <v>-6.4800000000000003E-4</v>
      </c>
      <c r="BR28" s="43">
        <v>-6.3900000000000003E-4</v>
      </c>
      <c r="BS28" s="43">
        <v>5.5199999999999997E-4</v>
      </c>
      <c r="BT28" s="30">
        <v>1.7704720678635957E-2</v>
      </c>
      <c r="BU28" s="43">
        <v>-3.7300000000000001E-4</v>
      </c>
      <c r="BV28" s="43">
        <v>-3.6499999999999998E-4</v>
      </c>
      <c r="BW28" s="43">
        <v>1.02E-4</v>
      </c>
      <c r="BY28" s="30">
        <v>3.7274307111969281E-2</v>
      </c>
      <c r="BZ28" s="43">
        <v>-3.5399999999999999E-4</v>
      </c>
      <c r="CA28" s="43">
        <v>-3.3799999999999998E-4</v>
      </c>
      <c r="CB28" s="43">
        <v>8.2000000000000001E-5</v>
      </c>
      <c r="CC28" s="30">
        <v>1.7704720678635957E-2</v>
      </c>
      <c r="CD28" s="43">
        <v>-2.81E-4</v>
      </c>
      <c r="CE28" s="43">
        <v>-2.6499999999999999E-4</v>
      </c>
      <c r="CF28" s="43">
        <v>9.0000000000000002E-6</v>
      </c>
      <c r="CH28" s="30">
        <v>3.7274307111969281E-2</v>
      </c>
      <c r="CI28" s="43">
        <v>-4.4700000000000002E-4</v>
      </c>
      <c r="CJ28" s="43">
        <v>-4.0499999999999998E-4</v>
      </c>
      <c r="CK28" s="43">
        <v>-3.4999999999999997E-5</v>
      </c>
      <c r="CL28" s="30">
        <v>1.7704720678635957E-2</v>
      </c>
      <c r="CM28" s="43">
        <v>-3.21E-4</v>
      </c>
      <c r="CN28" s="43">
        <v>-3.01E-4</v>
      </c>
      <c r="CO28" s="43">
        <v>-1.3200000000000001E-4</v>
      </c>
      <c r="CQ28" s="30">
        <v>3.7274307111969281E-2</v>
      </c>
      <c r="CR28" s="43">
        <v>-2.1699999999999999E-4</v>
      </c>
      <c r="CS28" s="43">
        <v>-2.1699999999999999E-4</v>
      </c>
      <c r="CT28" s="43">
        <v>-2.12E-4</v>
      </c>
      <c r="CU28" s="30">
        <v>1.7704720678635957E-2</v>
      </c>
      <c r="CV28" s="43">
        <v>-2.1499999999999999E-4</v>
      </c>
      <c r="CW28" s="43">
        <v>-2.1499999999999999E-4</v>
      </c>
      <c r="CX28" s="43">
        <v>-2.1100000000000001E-4</v>
      </c>
    </row>
    <row r="29" spans="2:102" x14ac:dyDescent="0.25">
      <c r="N29" s="30">
        <v>3.9138077278635948E-2</v>
      </c>
      <c r="O29" s="43">
        <v>-5.6700000000000001E-4</v>
      </c>
      <c r="P29" s="43">
        <v>-5.0500000000000002E-4</v>
      </c>
      <c r="Q29" s="43">
        <v>8.8999999999999995E-5</v>
      </c>
      <c r="R29" s="30">
        <v>1.8636605778635951E-2</v>
      </c>
      <c r="S29" s="43">
        <v>-4.1100000000000002E-4</v>
      </c>
      <c r="T29" s="43">
        <v>-3.7300000000000001E-4</v>
      </c>
      <c r="U29" s="43">
        <v>-7.9999999999999996E-6</v>
      </c>
      <c r="W29" s="30">
        <v>3.9138077278635948E-2</v>
      </c>
      <c r="X29" s="43">
        <v>-3.9300000000000001E-4</v>
      </c>
      <c r="Y29" s="43">
        <v>-3.6000000000000002E-4</v>
      </c>
      <c r="Z29" s="43">
        <v>-4.8000000000000001E-5</v>
      </c>
      <c r="AA29" s="30">
        <v>1.8636605778635951E-2</v>
      </c>
      <c r="AB29" s="43">
        <v>-3.7100000000000002E-4</v>
      </c>
      <c r="AC29" s="43">
        <v>-3.39E-4</v>
      </c>
      <c r="AD29" s="43">
        <v>-3.6999999999999998E-5</v>
      </c>
      <c r="AF29" s="30">
        <v>3.9138077278635948E-2</v>
      </c>
      <c r="AG29" s="43">
        <v>-6.9999999999999999E-4</v>
      </c>
      <c r="AH29" s="43">
        <v>-7.0100000000000002E-4</v>
      </c>
      <c r="AI29" s="43">
        <v>3.4499999999999998E-4</v>
      </c>
      <c r="AJ29" s="30">
        <v>1.8636605778635951E-2</v>
      </c>
      <c r="AK29" s="43">
        <v>-4.2700000000000002E-4</v>
      </c>
      <c r="AL29" s="43">
        <v>-4.2700000000000002E-4</v>
      </c>
      <c r="AM29" s="43">
        <v>-5.0000000000000004E-6</v>
      </c>
      <c r="AO29" s="30">
        <v>3.9138077278635948E-2</v>
      </c>
      <c r="AP29" s="43">
        <v>-3.5199999999999999E-4</v>
      </c>
      <c r="AQ29" s="43">
        <v>-3.5199999999999999E-4</v>
      </c>
      <c r="AR29" s="43">
        <v>-7.6000000000000004E-5</v>
      </c>
      <c r="AS29" s="30">
        <v>1.8636605778635951E-2</v>
      </c>
      <c r="AT29" s="43">
        <v>-2.8200000000000002E-4</v>
      </c>
      <c r="AU29" s="43">
        <v>-2.8200000000000002E-4</v>
      </c>
      <c r="AV29" s="43">
        <v>-1.4300000000000001E-4</v>
      </c>
      <c r="AX29" s="30">
        <v>3.9138077278635948E-2</v>
      </c>
      <c r="AY29" s="43">
        <v>-6.9700000000000003E-4</v>
      </c>
      <c r="AZ29" s="43">
        <v>-6.9899999999999997E-4</v>
      </c>
      <c r="BA29" s="43">
        <v>3.48E-4</v>
      </c>
      <c r="BB29" s="30">
        <v>1.8636605778635951E-2</v>
      </c>
      <c r="BC29" s="43">
        <v>-4.2499999999999998E-4</v>
      </c>
      <c r="BD29" s="43">
        <v>-4.26E-4</v>
      </c>
      <c r="BE29" s="43">
        <v>-5.0000000000000004E-6</v>
      </c>
      <c r="BG29" s="30">
        <v>3.9138077278635948E-2</v>
      </c>
      <c r="BH29" s="43">
        <v>-3.5300000000000002E-4</v>
      </c>
      <c r="BI29" s="43">
        <v>-3.5300000000000002E-4</v>
      </c>
      <c r="BJ29" s="43">
        <v>-7.1000000000000005E-5</v>
      </c>
      <c r="BK29" s="30">
        <v>1.8636605778635951E-2</v>
      </c>
      <c r="BL29" s="43">
        <v>-2.8400000000000002E-4</v>
      </c>
      <c r="BM29" s="43">
        <v>-2.8400000000000002E-4</v>
      </c>
      <c r="BN29" s="43">
        <v>-1.3899999999999999E-4</v>
      </c>
      <c r="BP29" s="30">
        <v>3.9138077278635948E-2</v>
      </c>
      <c r="BQ29" s="43">
        <v>-6.8400000000000004E-4</v>
      </c>
      <c r="BR29" s="43">
        <v>-6.7500000000000004E-4</v>
      </c>
      <c r="BS29" s="43">
        <v>6.3100000000000005E-4</v>
      </c>
      <c r="BT29" s="30">
        <v>1.8636605778635951E-2</v>
      </c>
      <c r="BU29" s="43">
        <v>-3.8299999999999999E-4</v>
      </c>
      <c r="BV29" s="43">
        <v>-3.7500000000000001E-4</v>
      </c>
      <c r="BW29" s="43">
        <v>1.12E-4</v>
      </c>
      <c r="BY29" s="30">
        <v>3.9138077278635948E-2</v>
      </c>
      <c r="BZ29" s="43">
        <v>-3.5799999999999997E-4</v>
      </c>
      <c r="CA29" s="43">
        <v>-3.4299999999999999E-4</v>
      </c>
      <c r="CB29" s="43">
        <v>8.6000000000000003E-5</v>
      </c>
      <c r="CC29" s="30">
        <v>1.8636605778635951E-2</v>
      </c>
      <c r="CD29" s="43">
        <v>-2.8400000000000002E-4</v>
      </c>
      <c r="CE29" s="43">
        <v>-2.6899999999999998E-4</v>
      </c>
      <c r="CF29" s="43">
        <v>1.2999999999999999E-5</v>
      </c>
      <c r="CH29" s="30">
        <v>3.9138077278635948E-2</v>
      </c>
      <c r="CI29" s="43">
        <v>-4.6299999999999998E-4</v>
      </c>
      <c r="CJ29" s="43">
        <v>-4.1800000000000002E-4</v>
      </c>
      <c r="CK29" s="43">
        <v>-2.3E-5</v>
      </c>
      <c r="CL29" s="30">
        <v>1.8636605778635951E-2</v>
      </c>
      <c r="CM29" s="43">
        <v>-3.2600000000000001E-4</v>
      </c>
      <c r="CN29" s="43">
        <v>-3.0600000000000001E-4</v>
      </c>
      <c r="CO29" s="43">
        <v>-1.2799999999999999E-4</v>
      </c>
      <c r="CQ29" s="30">
        <v>3.9138077278635948E-2</v>
      </c>
      <c r="CR29" s="43">
        <v>-2.1900000000000001E-4</v>
      </c>
      <c r="CS29" s="43">
        <v>-2.1800000000000001E-4</v>
      </c>
      <c r="CT29" s="43">
        <v>-2.1000000000000001E-4</v>
      </c>
      <c r="CU29" s="30">
        <v>1.8636605778635951E-2</v>
      </c>
      <c r="CV29" s="43">
        <v>-2.1499999999999999E-4</v>
      </c>
      <c r="CW29" s="43">
        <v>-2.1499999999999999E-4</v>
      </c>
      <c r="CX29" s="43">
        <v>-2.1100000000000001E-4</v>
      </c>
    </row>
    <row r="30" spans="2:102" x14ac:dyDescent="0.25">
      <c r="N30" s="30">
        <v>4.1001847445302615E-2</v>
      </c>
      <c r="O30" s="43">
        <v>-5.8500000000000002E-4</v>
      </c>
      <c r="P30" s="43">
        <v>-5.1999999999999995E-4</v>
      </c>
      <c r="Q30" s="43">
        <v>1.02E-4</v>
      </c>
      <c r="R30" s="30">
        <v>1.8636605778635951E-2</v>
      </c>
      <c r="S30" s="43">
        <v>-4.1100000000000002E-4</v>
      </c>
      <c r="T30" s="43">
        <v>-3.7300000000000001E-4</v>
      </c>
      <c r="U30" s="43">
        <v>-7.9999999999999996E-6</v>
      </c>
      <c r="W30" s="30">
        <v>4.1001847445302615E-2</v>
      </c>
      <c r="X30" s="43">
        <v>-3.9599999999999998E-4</v>
      </c>
      <c r="Y30" s="43">
        <v>-3.6299999999999999E-4</v>
      </c>
      <c r="Z30" s="43">
        <v>-4.8000000000000001E-5</v>
      </c>
      <c r="AA30" s="30">
        <v>1.8636605778635951E-2</v>
      </c>
      <c r="AB30" s="43">
        <v>-3.7100000000000002E-4</v>
      </c>
      <c r="AC30" s="43">
        <v>-3.39E-4</v>
      </c>
      <c r="AD30" s="43">
        <v>-3.6999999999999998E-5</v>
      </c>
      <c r="AF30" s="30">
        <v>4.1001847445302615E-2</v>
      </c>
      <c r="AG30" s="43">
        <v>-7.3800000000000005E-4</v>
      </c>
      <c r="AH30" s="43">
        <v>-7.3999999999999999E-4</v>
      </c>
      <c r="AI30" s="43">
        <v>4.1800000000000002E-4</v>
      </c>
      <c r="AJ30" s="30">
        <v>1.8636605778635951E-2</v>
      </c>
      <c r="AK30" s="43">
        <v>-4.2700000000000002E-4</v>
      </c>
      <c r="AL30" s="43">
        <v>-4.2700000000000002E-4</v>
      </c>
      <c r="AM30" s="43">
        <v>-5.0000000000000004E-6</v>
      </c>
      <c r="AO30" s="30">
        <v>4.1001847445302615E-2</v>
      </c>
      <c r="AP30" s="43">
        <v>-3.5599999999999998E-4</v>
      </c>
      <c r="AQ30" s="43">
        <v>-3.57E-4</v>
      </c>
      <c r="AR30" s="43">
        <v>-7.1000000000000005E-5</v>
      </c>
      <c r="AS30" s="30">
        <v>1.8636605778635951E-2</v>
      </c>
      <c r="AT30" s="43">
        <v>-2.8200000000000002E-4</v>
      </c>
      <c r="AU30" s="43">
        <v>-2.8200000000000002E-4</v>
      </c>
      <c r="AV30" s="43">
        <v>-1.4300000000000001E-4</v>
      </c>
      <c r="AX30" s="30">
        <v>4.1001847445302615E-2</v>
      </c>
      <c r="AY30" s="43">
        <v>-7.36E-4</v>
      </c>
      <c r="AZ30" s="43">
        <v>-7.3800000000000005E-4</v>
      </c>
      <c r="BA30" s="43">
        <v>4.2099999999999999E-4</v>
      </c>
      <c r="BB30" s="30">
        <v>1.8636605778635951E-2</v>
      </c>
      <c r="BC30" s="43">
        <v>-4.2499999999999998E-4</v>
      </c>
      <c r="BD30" s="43">
        <v>-4.26E-4</v>
      </c>
      <c r="BE30" s="43">
        <v>-5.0000000000000004E-6</v>
      </c>
      <c r="BG30" s="30">
        <v>4.1001847445302615E-2</v>
      </c>
      <c r="BH30" s="43">
        <v>-3.5799999999999997E-4</v>
      </c>
      <c r="BI30" s="43">
        <v>-3.5799999999999997E-4</v>
      </c>
      <c r="BJ30" s="43">
        <v>-6.6000000000000005E-5</v>
      </c>
      <c r="BK30" s="30">
        <v>1.8636605778635951E-2</v>
      </c>
      <c r="BL30" s="43">
        <v>-2.8400000000000002E-4</v>
      </c>
      <c r="BM30" s="43">
        <v>-2.8400000000000002E-4</v>
      </c>
      <c r="BN30" s="43">
        <v>-1.3899999999999999E-4</v>
      </c>
      <c r="BP30" s="30">
        <v>4.1001847445302615E-2</v>
      </c>
      <c r="BQ30" s="43">
        <v>-7.18E-4</v>
      </c>
      <c r="BR30" s="43">
        <v>-7.0899999999999999E-4</v>
      </c>
      <c r="BS30" s="43">
        <v>7.0299999999999996E-4</v>
      </c>
      <c r="BT30" s="30">
        <v>1.8636605778635951E-2</v>
      </c>
      <c r="BU30" s="43">
        <v>-3.8299999999999999E-4</v>
      </c>
      <c r="BV30" s="43">
        <v>-3.7500000000000001E-4</v>
      </c>
      <c r="BW30" s="43">
        <v>1.12E-4</v>
      </c>
      <c r="BY30" s="30">
        <v>4.1001847445302615E-2</v>
      </c>
      <c r="BZ30" s="43">
        <v>-3.6299999999999999E-4</v>
      </c>
      <c r="CA30" s="43">
        <v>-3.48E-4</v>
      </c>
      <c r="CB30" s="43">
        <v>9.1000000000000003E-5</v>
      </c>
      <c r="CC30" s="30">
        <v>1.8636605778635951E-2</v>
      </c>
      <c r="CD30" s="43">
        <v>-2.8400000000000002E-4</v>
      </c>
      <c r="CE30" s="43">
        <v>-2.6899999999999998E-4</v>
      </c>
      <c r="CF30" s="43">
        <v>1.2999999999999999E-5</v>
      </c>
      <c r="CH30" s="30">
        <v>4.1001847445302615E-2</v>
      </c>
      <c r="CI30" s="43">
        <v>-4.7800000000000002E-4</v>
      </c>
      <c r="CJ30" s="43">
        <v>-4.2999999999999999E-4</v>
      </c>
      <c r="CK30" s="43">
        <v>-1.2E-5</v>
      </c>
      <c r="CL30" s="30">
        <v>1.8636605778635951E-2</v>
      </c>
      <c r="CM30" s="43">
        <v>-3.2600000000000001E-4</v>
      </c>
      <c r="CN30" s="43">
        <v>-3.0600000000000001E-4</v>
      </c>
      <c r="CO30" s="43">
        <v>-1.2799999999999999E-4</v>
      </c>
      <c r="CQ30" s="30">
        <v>4.1001847445302615E-2</v>
      </c>
      <c r="CR30" s="43">
        <v>-2.2100000000000001E-4</v>
      </c>
      <c r="CS30" s="43">
        <v>-2.2000000000000001E-4</v>
      </c>
      <c r="CT30" s="43">
        <v>-2.0900000000000001E-4</v>
      </c>
      <c r="CU30" s="30">
        <v>1.8636605778635951E-2</v>
      </c>
      <c r="CV30" s="43">
        <v>-2.1499999999999999E-4</v>
      </c>
      <c r="CW30" s="43">
        <v>-2.1499999999999999E-4</v>
      </c>
      <c r="CX30" s="43">
        <v>-2.1100000000000001E-4</v>
      </c>
    </row>
    <row r="31" spans="2:102" x14ac:dyDescent="0.25">
      <c r="N31" s="30">
        <v>4.2865617611969282E-2</v>
      </c>
      <c r="O31" s="43">
        <v>-6.0300000000000002E-4</v>
      </c>
      <c r="P31" s="43">
        <v>-5.3499999999999999E-4</v>
      </c>
      <c r="Q31" s="43">
        <v>1.15E-4</v>
      </c>
      <c r="R31" s="30">
        <v>1.956849087863595E-2</v>
      </c>
      <c r="S31" s="43">
        <v>-4.1800000000000002E-4</v>
      </c>
      <c r="T31" s="43">
        <v>-3.79E-4</v>
      </c>
      <c r="U31" s="43">
        <v>-5.0000000000000004E-6</v>
      </c>
      <c r="W31" s="30">
        <v>4.2865617611969282E-2</v>
      </c>
      <c r="X31" s="43">
        <v>-3.9899999999999999E-4</v>
      </c>
      <c r="Y31" s="43">
        <v>-3.6600000000000001E-4</v>
      </c>
      <c r="Z31" s="43">
        <v>-4.8000000000000001E-5</v>
      </c>
      <c r="AA31" s="30">
        <v>1.956849087863595E-2</v>
      </c>
      <c r="AB31" s="43">
        <v>-3.7100000000000002E-4</v>
      </c>
      <c r="AC31" s="43">
        <v>-3.4000000000000002E-4</v>
      </c>
      <c r="AD31" s="43">
        <v>-3.8000000000000002E-5</v>
      </c>
      <c r="AF31" s="30">
        <v>4.2865617611969282E-2</v>
      </c>
      <c r="AG31" s="43">
        <v>-7.7499999999999997E-4</v>
      </c>
      <c r="AH31" s="43">
        <v>-7.7700000000000002E-4</v>
      </c>
      <c r="AI31" s="43">
        <v>4.9100000000000001E-4</v>
      </c>
      <c r="AJ31" s="30">
        <v>1.956849087863595E-2</v>
      </c>
      <c r="AK31" s="43">
        <v>-4.37E-4</v>
      </c>
      <c r="AL31" s="43">
        <v>-4.3800000000000002E-4</v>
      </c>
      <c r="AM31" s="43">
        <v>5.0000000000000004E-6</v>
      </c>
      <c r="AO31" s="30">
        <v>4.2865617611969282E-2</v>
      </c>
      <c r="AP31" s="43">
        <v>-3.6099999999999999E-4</v>
      </c>
      <c r="AQ31" s="43">
        <v>-3.6200000000000002E-4</v>
      </c>
      <c r="AR31" s="43">
        <v>-6.6000000000000005E-5</v>
      </c>
      <c r="AS31" s="30">
        <v>1.956849087863595E-2</v>
      </c>
      <c r="AT31" s="43">
        <v>-2.8600000000000001E-4</v>
      </c>
      <c r="AU31" s="43">
        <v>-2.8600000000000001E-4</v>
      </c>
      <c r="AV31" s="43">
        <v>-1.3899999999999999E-4</v>
      </c>
      <c r="AX31" s="30">
        <v>4.2865617611969282E-2</v>
      </c>
      <c r="AY31" s="43">
        <v>-7.7200000000000001E-4</v>
      </c>
      <c r="AZ31" s="43">
        <v>-7.7499999999999997E-4</v>
      </c>
      <c r="BA31" s="43">
        <v>4.95E-4</v>
      </c>
      <c r="BB31" s="30">
        <v>1.956849087863595E-2</v>
      </c>
      <c r="BC31" s="43">
        <v>-4.3600000000000003E-4</v>
      </c>
      <c r="BD31" s="43">
        <v>-4.3600000000000003E-4</v>
      </c>
      <c r="BE31" s="43">
        <v>5.0000000000000004E-6</v>
      </c>
      <c r="BG31" s="30">
        <v>4.2865617611969282E-2</v>
      </c>
      <c r="BH31" s="43">
        <v>-3.6299999999999999E-4</v>
      </c>
      <c r="BI31" s="43">
        <v>-3.6299999999999999E-4</v>
      </c>
      <c r="BJ31" s="43">
        <v>-6.0999999999999999E-5</v>
      </c>
      <c r="BK31" s="30">
        <v>1.956849087863595E-2</v>
      </c>
      <c r="BL31" s="43">
        <v>-2.8800000000000001E-4</v>
      </c>
      <c r="BM31" s="43">
        <v>-2.8800000000000001E-4</v>
      </c>
      <c r="BN31" s="43">
        <v>-1.36E-4</v>
      </c>
      <c r="BP31" s="30">
        <v>4.2865617611969282E-2</v>
      </c>
      <c r="BQ31" s="43">
        <v>-7.5100000000000004E-4</v>
      </c>
      <c r="BR31" s="43">
        <v>-7.4299999999999995E-4</v>
      </c>
      <c r="BS31" s="43">
        <v>7.76E-4</v>
      </c>
      <c r="BT31" s="30">
        <v>1.956849087863595E-2</v>
      </c>
      <c r="BU31" s="43">
        <v>-3.9399999999999998E-4</v>
      </c>
      <c r="BV31" s="43">
        <v>-3.86E-4</v>
      </c>
      <c r="BW31" s="43">
        <v>1.2300000000000001E-4</v>
      </c>
      <c r="BY31" s="30">
        <v>4.2865617611969282E-2</v>
      </c>
      <c r="BZ31" s="43">
        <v>-3.68E-4</v>
      </c>
      <c r="CA31" s="43">
        <v>-3.5300000000000002E-4</v>
      </c>
      <c r="CB31" s="43">
        <v>9.6000000000000002E-5</v>
      </c>
      <c r="CC31" s="30">
        <v>1.956849087863595E-2</v>
      </c>
      <c r="CD31" s="43">
        <v>-2.8800000000000001E-4</v>
      </c>
      <c r="CE31" s="43">
        <v>-2.7300000000000002E-4</v>
      </c>
      <c r="CF31" s="43">
        <v>1.7E-5</v>
      </c>
      <c r="CH31" s="30">
        <v>4.2865617611969282E-2</v>
      </c>
      <c r="CI31" s="43">
        <v>-4.9299999999999995E-4</v>
      </c>
      <c r="CJ31" s="43">
        <v>-4.4200000000000001E-4</v>
      </c>
      <c r="CK31" s="43">
        <v>-8.2259999999999997E-8</v>
      </c>
      <c r="CL31" s="30">
        <v>1.956849087863595E-2</v>
      </c>
      <c r="CM31" s="43">
        <v>-3.3199999999999999E-4</v>
      </c>
      <c r="CN31" s="43">
        <v>-3.1100000000000002E-4</v>
      </c>
      <c r="CO31" s="43">
        <v>-1.2400000000000001E-4</v>
      </c>
      <c r="CQ31" s="30">
        <v>4.2865617611969282E-2</v>
      </c>
      <c r="CR31" s="43">
        <v>-2.22E-4</v>
      </c>
      <c r="CS31" s="43">
        <v>-2.2100000000000001E-4</v>
      </c>
      <c r="CT31" s="43">
        <v>-2.0799999999999999E-4</v>
      </c>
      <c r="CU31" s="30">
        <v>1.956849087863595E-2</v>
      </c>
      <c r="CV31" s="43">
        <v>-2.1499999999999999E-4</v>
      </c>
      <c r="CW31" s="43">
        <v>-2.1499999999999999E-4</v>
      </c>
      <c r="CX31" s="43">
        <v>-2.1100000000000001E-4</v>
      </c>
    </row>
    <row r="32" spans="2:102" x14ac:dyDescent="0.25">
      <c r="H32" s="1"/>
      <c r="I32" s="1"/>
      <c r="N32" s="30">
        <v>4.4729387778635957E-2</v>
      </c>
      <c r="O32" s="43">
        <v>-6.2100000000000002E-4</v>
      </c>
      <c r="P32" s="43">
        <v>-5.5000000000000003E-4</v>
      </c>
      <c r="Q32" s="43">
        <v>1.2799999999999999E-4</v>
      </c>
      <c r="R32" s="30">
        <v>2.0500375978635948E-2</v>
      </c>
      <c r="S32" s="43">
        <v>-4.2400000000000001E-4</v>
      </c>
      <c r="T32" s="43">
        <v>-3.8400000000000001E-4</v>
      </c>
      <c r="U32" s="43">
        <v>-9.9999999999999995E-7</v>
      </c>
      <c r="W32" s="30">
        <v>4.4729387778635957E-2</v>
      </c>
      <c r="X32" s="43">
        <v>-4.0200000000000001E-4</v>
      </c>
      <c r="Y32" s="43">
        <v>-3.6900000000000002E-4</v>
      </c>
      <c r="Z32" s="43">
        <v>-4.8000000000000001E-5</v>
      </c>
      <c r="AA32" s="30">
        <v>2.0500375978635948E-2</v>
      </c>
      <c r="AB32" s="43">
        <v>-3.7199999999999999E-4</v>
      </c>
      <c r="AC32" s="43">
        <v>-3.4099999999999999E-4</v>
      </c>
      <c r="AD32" s="43">
        <v>-3.8999999999999999E-5</v>
      </c>
      <c r="AF32" s="30">
        <v>4.4729387778635957E-2</v>
      </c>
      <c r="AG32" s="43">
        <v>-8.12E-4</v>
      </c>
      <c r="AH32" s="43">
        <v>-8.1400000000000005E-4</v>
      </c>
      <c r="AI32" s="43">
        <v>5.6499999999999996E-4</v>
      </c>
      <c r="AJ32" s="30">
        <v>2.0500375978635948E-2</v>
      </c>
      <c r="AK32" s="43">
        <v>-4.4799999999999999E-4</v>
      </c>
      <c r="AL32" s="43">
        <v>-4.4900000000000002E-4</v>
      </c>
      <c r="AM32" s="43">
        <v>1.5999999999999999E-5</v>
      </c>
      <c r="AO32" s="30">
        <v>4.4729387778635957E-2</v>
      </c>
      <c r="AP32" s="43">
        <v>-3.6600000000000001E-4</v>
      </c>
      <c r="AQ32" s="43">
        <v>-3.6699999999999998E-4</v>
      </c>
      <c r="AR32" s="43">
        <v>-6.2000000000000003E-5</v>
      </c>
      <c r="AS32" s="30">
        <v>2.0500375978635948E-2</v>
      </c>
      <c r="AT32" s="43">
        <v>-2.8899999999999998E-4</v>
      </c>
      <c r="AU32" s="43">
        <v>-2.8899999999999998E-4</v>
      </c>
      <c r="AV32" s="43">
        <v>-1.36E-4</v>
      </c>
      <c r="AX32" s="30">
        <v>4.4729387778635957E-2</v>
      </c>
      <c r="AY32" s="43">
        <v>-8.0900000000000004E-4</v>
      </c>
      <c r="AZ32" s="43">
        <v>-8.12E-4</v>
      </c>
      <c r="BA32" s="43">
        <v>5.6899999999999995E-4</v>
      </c>
      <c r="BB32" s="30">
        <v>2.0500375978635948E-2</v>
      </c>
      <c r="BC32" s="43">
        <v>-4.46E-4</v>
      </c>
      <c r="BD32" s="43">
        <v>-4.4700000000000002E-4</v>
      </c>
      <c r="BE32" s="43">
        <v>1.5999999999999999E-5</v>
      </c>
      <c r="BG32" s="30">
        <v>4.4729387778635957E-2</v>
      </c>
      <c r="BH32" s="43">
        <v>-3.68E-4</v>
      </c>
      <c r="BI32" s="43">
        <v>-3.68E-4</v>
      </c>
      <c r="BJ32" s="43">
        <v>-5.7000000000000003E-5</v>
      </c>
      <c r="BK32" s="30">
        <v>2.0500375978635948E-2</v>
      </c>
      <c r="BL32" s="43">
        <v>-2.9100000000000003E-4</v>
      </c>
      <c r="BM32" s="43">
        <v>-2.9100000000000003E-4</v>
      </c>
      <c r="BN32" s="43">
        <v>-1.3200000000000001E-4</v>
      </c>
      <c r="BP32" s="30">
        <v>4.4729387778635957E-2</v>
      </c>
      <c r="BQ32" s="43">
        <v>-7.8700000000000005E-4</v>
      </c>
      <c r="BR32" s="43">
        <v>-7.7800000000000005E-4</v>
      </c>
      <c r="BS32" s="43">
        <v>8.4900000000000004E-4</v>
      </c>
      <c r="BT32" s="30">
        <v>2.0500375978635948E-2</v>
      </c>
      <c r="BU32" s="43">
        <v>-4.06E-4</v>
      </c>
      <c r="BV32" s="43">
        <v>-3.9800000000000002E-4</v>
      </c>
      <c r="BW32" s="43">
        <v>1.35E-4</v>
      </c>
      <c r="BY32" s="30">
        <v>4.4729387778635957E-2</v>
      </c>
      <c r="BZ32" s="43">
        <v>-3.7300000000000001E-4</v>
      </c>
      <c r="CA32" s="43">
        <v>-3.5799999999999997E-4</v>
      </c>
      <c r="CB32" s="43">
        <v>1.01E-4</v>
      </c>
      <c r="CC32" s="30">
        <v>2.0500375978635948E-2</v>
      </c>
      <c r="CD32" s="43">
        <v>-2.92E-4</v>
      </c>
      <c r="CE32" s="43">
        <v>-2.7599999999999999E-4</v>
      </c>
      <c r="CF32" s="43">
        <v>2.0999999999999999E-5</v>
      </c>
      <c r="CH32" s="30">
        <v>4.4729387778635957E-2</v>
      </c>
      <c r="CI32" s="43">
        <v>-5.0699999999999996E-4</v>
      </c>
      <c r="CJ32" s="43">
        <v>-4.5399999999999998E-4</v>
      </c>
      <c r="CK32" s="43">
        <v>1.1E-5</v>
      </c>
      <c r="CL32" s="30">
        <v>2.0500375978635948E-2</v>
      </c>
      <c r="CM32" s="43">
        <v>-3.3799999999999998E-4</v>
      </c>
      <c r="CN32" s="43">
        <v>-3.1500000000000001E-4</v>
      </c>
      <c r="CO32" s="43">
        <v>-1.1900000000000001E-4</v>
      </c>
      <c r="CQ32" s="30">
        <v>4.4729387778635957E-2</v>
      </c>
      <c r="CR32" s="43">
        <v>-2.24E-4</v>
      </c>
      <c r="CS32" s="43">
        <v>-2.22E-4</v>
      </c>
      <c r="CT32" s="43">
        <v>-2.0599999999999999E-4</v>
      </c>
      <c r="CU32" s="30">
        <v>2.0500375978635948E-2</v>
      </c>
      <c r="CV32" s="43">
        <v>-2.1499999999999999E-4</v>
      </c>
      <c r="CW32" s="43">
        <v>-2.1499999999999999E-4</v>
      </c>
      <c r="CX32" s="43">
        <v>-2.1100000000000001E-4</v>
      </c>
    </row>
    <row r="33" spans="2:102" x14ac:dyDescent="0.25">
      <c r="H33" s="73"/>
      <c r="I33" s="73"/>
      <c r="N33" s="30">
        <v>4.6593157945302624E-2</v>
      </c>
      <c r="O33" s="43">
        <v>-6.3900000000000003E-4</v>
      </c>
      <c r="P33" s="43">
        <v>-5.6599999999999999E-4</v>
      </c>
      <c r="Q33" s="43">
        <v>1.4100000000000001E-4</v>
      </c>
      <c r="R33" s="30">
        <v>2.1432261078635946E-2</v>
      </c>
      <c r="S33" s="43">
        <v>-4.2999999999999999E-4</v>
      </c>
      <c r="T33" s="43">
        <v>-3.8900000000000002E-4</v>
      </c>
      <c r="U33" s="43">
        <v>3.0000000000000001E-6</v>
      </c>
      <c r="W33" s="30">
        <v>4.6593157945302624E-2</v>
      </c>
      <c r="X33" s="43">
        <v>-4.06E-4</v>
      </c>
      <c r="Y33" s="43">
        <v>-3.7199999999999999E-4</v>
      </c>
      <c r="Z33" s="43">
        <v>-4.6999999999999997E-5</v>
      </c>
      <c r="AA33" s="30">
        <v>2.1432261078635946E-2</v>
      </c>
      <c r="AB33" s="43">
        <v>-3.7300000000000001E-4</v>
      </c>
      <c r="AC33" s="43">
        <v>-3.4099999999999999E-4</v>
      </c>
      <c r="AD33" s="43">
        <v>-3.8999999999999999E-5</v>
      </c>
      <c r="AF33" s="30">
        <v>4.6593157945302624E-2</v>
      </c>
      <c r="AG33" s="43">
        <v>-8.52E-4</v>
      </c>
      <c r="AH33" s="43">
        <v>-8.5400000000000005E-4</v>
      </c>
      <c r="AI33" s="43">
        <v>6.4099999999999997E-4</v>
      </c>
      <c r="AJ33" s="30">
        <v>2.1432261078635946E-2</v>
      </c>
      <c r="AK33" s="43">
        <v>-4.5899999999999999E-4</v>
      </c>
      <c r="AL33" s="43">
        <v>-4.5899999999999999E-4</v>
      </c>
      <c r="AM33" s="43">
        <v>2.5999999999999998E-5</v>
      </c>
      <c r="AO33" s="30">
        <v>4.6593157945302624E-2</v>
      </c>
      <c r="AP33" s="43">
        <v>-3.7100000000000002E-4</v>
      </c>
      <c r="AQ33" s="43">
        <v>-3.7100000000000002E-4</v>
      </c>
      <c r="AR33" s="43">
        <v>-5.7000000000000003E-5</v>
      </c>
      <c r="AS33" s="30">
        <v>2.1432261078635946E-2</v>
      </c>
      <c r="AT33" s="43">
        <v>-2.9300000000000002E-4</v>
      </c>
      <c r="AU33" s="43">
        <v>-2.9300000000000002E-4</v>
      </c>
      <c r="AV33" s="43">
        <v>-1.3300000000000001E-4</v>
      </c>
      <c r="AX33" s="30">
        <v>4.6593157945302624E-2</v>
      </c>
      <c r="AY33" s="43">
        <v>-8.4699999999999999E-4</v>
      </c>
      <c r="AZ33" s="43">
        <v>-8.4900000000000004E-4</v>
      </c>
      <c r="BA33" s="43">
        <v>6.4400000000000004E-4</v>
      </c>
      <c r="BB33" s="30">
        <v>2.1432261078635946E-2</v>
      </c>
      <c r="BC33" s="43">
        <v>-4.57E-4</v>
      </c>
      <c r="BD33" s="43">
        <v>-4.5800000000000002E-4</v>
      </c>
      <c r="BE33" s="43">
        <v>2.5999999999999998E-5</v>
      </c>
      <c r="BG33" s="30">
        <v>4.6593157945302624E-2</v>
      </c>
      <c r="BH33" s="43">
        <v>-3.7199999999999999E-4</v>
      </c>
      <c r="BI33" s="43">
        <v>-3.7300000000000001E-4</v>
      </c>
      <c r="BJ33" s="43">
        <v>-5.1999999999999997E-5</v>
      </c>
      <c r="BK33" s="30">
        <v>2.1432261078635946E-2</v>
      </c>
      <c r="BL33" s="43">
        <v>-2.9500000000000001E-4</v>
      </c>
      <c r="BM33" s="43">
        <v>-2.9500000000000001E-4</v>
      </c>
      <c r="BN33" s="43">
        <v>-1.2899999999999999E-4</v>
      </c>
      <c r="BP33" s="30">
        <v>4.6593157945302624E-2</v>
      </c>
      <c r="BQ33" s="43">
        <v>-8.2299999999999995E-4</v>
      </c>
      <c r="BR33" s="43">
        <v>-8.1400000000000005E-4</v>
      </c>
      <c r="BS33" s="43">
        <v>9.2199999999999997E-4</v>
      </c>
      <c r="BT33" s="30">
        <v>2.1432261078635946E-2</v>
      </c>
      <c r="BU33" s="43">
        <v>-4.17E-4</v>
      </c>
      <c r="BV33" s="43">
        <v>-4.0900000000000002E-4</v>
      </c>
      <c r="BW33" s="43">
        <v>1.46E-4</v>
      </c>
      <c r="BY33" s="30">
        <v>4.6593157945302624E-2</v>
      </c>
      <c r="BZ33" s="43">
        <v>-3.7800000000000003E-4</v>
      </c>
      <c r="CA33" s="43">
        <v>-3.6299999999999999E-4</v>
      </c>
      <c r="CB33" s="43">
        <v>1.06E-4</v>
      </c>
      <c r="CC33" s="30">
        <v>2.1432261078635946E-2</v>
      </c>
      <c r="CD33" s="43">
        <v>-2.9500000000000001E-4</v>
      </c>
      <c r="CE33" s="43">
        <v>-2.7999999999999998E-4</v>
      </c>
      <c r="CF33" s="43">
        <v>2.4000000000000001E-5</v>
      </c>
      <c r="CH33" s="30">
        <v>4.6593157945302624E-2</v>
      </c>
      <c r="CI33" s="43">
        <v>-5.22E-4</v>
      </c>
      <c r="CJ33" s="43">
        <v>-4.66E-4</v>
      </c>
      <c r="CK33" s="43">
        <v>2.3E-5</v>
      </c>
      <c r="CL33" s="30">
        <v>2.1432261078635946E-2</v>
      </c>
      <c r="CM33" s="43">
        <v>-3.4299999999999999E-4</v>
      </c>
      <c r="CN33" s="43">
        <v>-3.2000000000000003E-4</v>
      </c>
      <c r="CO33" s="43">
        <v>-1.15E-4</v>
      </c>
      <c r="CQ33" s="30">
        <v>4.6593157945302624E-2</v>
      </c>
      <c r="CR33" s="43">
        <v>-2.2599999999999999E-4</v>
      </c>
      <c r="CS33" s="43">
        <v>-2.24E-4</v>
      </c>
      <c r="CT33" s="43">
        <v>-2.05E-4</v>
      </c>
      <c r="CU33" s="30">
        <v>2.1432261078635946E-2</v>
      </c>
      <c r="CV33" s="43">
        <v>-2.1499999999999999E-4</v>
      </c>
      <c r="CW33" s="43">
        <v>-2.1499999999999999E-4</v>
      </c>
      <c r="CX33" s="43">
        <v>-2.12E-4</v>
      </c>
    </row>
    <row r="34" spans="2:102" x14ac:dyDescent="0.25">
      <c r="B34" s="74" t="s">
        <v>80</v>
      </c>
      <c r="C34" s="74"/>
      <c r="H34" s="1"/>
      <c r="I34" s="1"/>
      <c r="N34" s="30">
        <v>4.8456928111969291E-2</v>
      </c>
      <c r="O34" s="43">
        <v>-6.6100000000000002E-4</v>
      </c>
      <c r="P34" s="43">
        <v>-5.8299999999999997E-4</v>
      </c>
      <c r="Q34" s="43">
        <v>1.6000000000000001E-4</v>
      </c>
      <c r="R34" s="30">
        <v>2.2364146178635944E-2</v>
      </c>
      <c r="S34" s="43">
        <v>-4.3600000000000003E-4</v>
      </c>
      <c r="T34" s="43">
        <v>-3.9500000000000001E-4</v>
      </c>
      <c r="U34" s="43">
        <v>6.0000000000000002E-6</v>
      </c>
      <c r="W34" s="30">
        <v>4.8456928111969291E-2</v>
      </c>
      <c r="X34" s="43">
        <v>-4.0900000000000002E-4</v>
      </c>
      <c r="Y34" s="43">
        <v>-3.7500000000000001E-4</v>
      </c>
      <c r="Z34" s="43">
        <v>-4.6999999999999997E-5</v>
      </c>
      <c r="AA34" s="30">
        <v>2.2364146178635944E-2</v>
      </c>
      <c r="AB34" s="43">
        <v>-3.7300000000000001E-4</v>
      </c>
      <c r="AC34" s="43">
        <v>-3.4200000000000002E-4</v>
      </c>
      <c r="AD34" s="43">
        <v>-4.0000000000000003E-5</v>
      </c>
      <c r="AF34" s="30">
        <v>4.8456928111969291E-2</v>
      </c>
      <c r="AG34" s="43">
        <v>-8.9700000000000001E-4</v>
      </c>
      <c r="AH34" s="43">
        <v>-8.9999999999999998E-4</v>
      </c>
      <c r="AI34" s="43">
        <v>7.2000000000000005E-4</v>
      </c>
      <c r="AJ34" s="30">
        <v>2.2364146178635944E-2</v>
      </c>
      <c r="AK34" s="43">
        <v>-4.6900000000000002E-4</v>
      </c>
      <c r="AL34" s="43">
        <v>-4.6999999999999999E-4</v>
      </c>
      <c r="AM34" s="43">
        <v>3.6000000000000001E-5</v>
      </c>
      <c r="AO34" s="30">
        <v>4.8456928111969291E-2</v>
      </c>
      <c r="AP34" s="43">
        <v>-3.7500000000000001E-4</v>
      </c>
      <c r="AQ34" s="43">
        <v>-3.7599999999999998E-4</v>
      </c>
      <c r="AR34" s="43">
        <v>-5.3000000000000001E-5</v>
      </c>
      <c r="AS34" s="30">
        <v>2.2364146178635944E-2</v>
      </c>
      <c r="AT34" s="43">
        <v>-2.9599999999999998E-4</v>
      </c>
      <c r="AU34" s="43">
        <v>-2.9599999999999998E-4</v>
      </c>
      <c r="AV34" s="43">
        <v>-1.2899999999999999E-4</v>
      </c>
      <c r="AX34" s="30">
        <v>4.8456928111969291E-2</v>
      </c>
      <c r="AY34" s="43">
        <v>-8.9400000000000005E-4</v>
      </c>
      <c r="AZ34" s="43">
        <v>-8.9700000000000001E-4</v>
      </c>
      <c r="BA34" s="43">
        <v>7.2400000000000003E-4</v>
      </c>
      <c r="BB34" s="30">
        <v>2.2364146178635944E-2</v>
      </c>
      <c r="BC34" s="43">
        <v>-4.6799999999999999E-4</v>
      </c>
      <c r="BD34" s="43">
        <v>-4.6799999999999999E-4</v>
      </c>
      <c r="BE34" s="43">
        <v>3.6999999999999998E-5</v>
      </c>
      <c r="BG34" s="30">
        <v>4.8456928111969291E-2</v>
      </c>
      <c r="BH34" s="43">
        <v>-3.77E-4</v>
      </c>
      <c r="BI34" s="43">
        <v>-3.77E-4</v>
      </c>
      <c r="BJ34" s="43">
        <v>-4.8000000000000001E-5</v>
      </c>
      <c r="BK34" s="30">
        <v>2.2364146178635944E-2</v>
      </c>
      <c r="BL34" s="43">
        <v>-2.9799999999999998E-4</v>
      </c>
      <c r="BM34" s="43">
        <v>-2.9799999999999998E-4</v>
      </c>
      <c r="BN34" s="43">
        <v>-1.25E-4</v>
      </c>
      <c r="BP34" s="30">
        <v>4.8456928111969291E-2</v>
      </c>
      <c r="BQ34" s="43">
        <v>-8.6600000000000002E-4</v>
      </c>
      <c r="BR34" s="43">
        <v>-8.5700000000000001E-4</v>
      </c>
      <c r="BS34" s="43">
        <v>1.0009999999999999E-3</v>
      </c>
      <c r="BT34" s="30">
        <v>2.2364146178635944E-2</v>
      </c>
      <c r="BU34" s="43">
        <v>-4.28E-4</v>
      </c>
      <c r="BV34" s="43">
        <v>-4.2000000000000002E-4</v>
      </c>
      <c r="BW34" s="43">
        <v>1.5799999999999999E-4</v>
      </c>
      <c r="BY34" s="30">
        <v>4.8456928111969291E-2</v>
      </c>
      <c r="BZ34" s="43">
        <v>-3.8299999999999999E-4</v>
      </c>
      <c r="CA34" s="43">
        <v>-3.68E-4</v>
      </c>
      <c r="CB34" s="43">
        <v>1.11E-4</v>
      </c>
      <c r="CC34" s="30">
        <v>2.2364146178635944E-2</v>
      </c>
      <c r="CD34" s="43">
        <v>-2.99E-4</v>
      </c>
      <c r="CE34" s="43">
        <v>-2.8400000000000002E-4</v>
      </c>
      <c r="CF34" s="43">
        <v>2.8E-5</v>
      </c>
      <c r="CH34" s="30">
        <v>4.8456928111969291E-2</v>
      </c>
      <c r="CI34" s="43">
        <v>-5.3799999999999996E-4</v>
      </c>
      <c r="CJ34" s="43">
        <v>-4.7899999999999999E-4</v>
      </c>
      <c r="CK34" s="43">
        <v>3.4999999999999997E-5</v>
      </c>
      <c r="CL34" s="30">
        <v>2.2364146178635944E-2</v>
      </c>
      <c r="CM34" s="43">
        <v>-3.4900000000000003E-4</v>
      </c>
      <c r="CN34" s="43">
        <v>-3.2400000000000001E-4</v>
      </c>
      <c r="CO34" s="43">
        <v>-1.11E-4</v>
      </c>
      <c r="CQ34" s="30">
        <v>4.8456928111969291E-2</v>
      </c>
      <c r="CR34" s="43">
        <v>-2.2800000000000001E-4</v>
      </c>
      <c r="CS34" s="43">
        <v>-2.2599999999999999E-4</v>
      </c>
      <c r="CT34" s="43">
        <v>-2.04E-4</v>
      </c>
      <c r="CU34" s="30">
        <v>2.2364146178635944E-2</v>
      </c>
      <c r="CV34" s="43">
        <v>-2.1499999999999999E-4</v>
      </c>
      <c r="CW34" s="43">
        <v>-2.1499999999999999E-4</v>
      </c>
      <c r="CX34" s="43">
        <v>-2.12E-4</v>
      </c>
    </row>
    <row r="35" spans="2:102" x14ac:dyDescent="0.25">
      <c r="B35" s="74" t="s">
        <v>45</v>
      </c>
      <c r="C35" s="74"/>
      <c r="H35" s="1"/>
      <c r="I35" s="1"/>
      <c r="N35" s="30">
        <v>5.0320698278635959E-2</v>
      </c>
      <c r="O35" s="43">
        <v>-6.8099999999999996E-4</v>
      </c>
      <c r="P35" s="43">
        <v>-5.9999999999999995E-4</v>
      </c>
      <c r="Q35" s="43">
        <v>1.7699999999999999E-4</v>
      </c>
      <c r="R35" s="30">
        <v>2.3296031278635946E-2</v>
      </c>
      <c r="S35" s="43">
        <v>-4.4299999999999998E-4</v>
      </c>
      <c r="T35" s="43">
        <v>-4.0000000000000002E-4</v>
      </c>
      <c r="U35" s="43">
        <v>1.0000000000000001E-5</v>
      </c>
      <c r="W35" s="30">
        <v>5.0320698278635959E-2</v>
      </c>
      <c r="X35" s="43">
        <v>-4.1300000000000001E-4</v>
      </c>
      <c r="Y35" s="43">
        <v>-3.7800000000000003E-4</v>
      </c>
      <c r="Z35" s="43">
        <v>-4.6999999999999997E-5</v>
      </c>
      <c r="AA35" s="30">
        <v>2.3296031278635946E-2</v>
      </c>
      <c r="AB35" s="43">
        <v>-3.7399999999999998E-4</v>
      </c>
      <c r="AC35" s="43">
        <v>-3.4299999999999999E-4</v>
      </c>
      <c r="AD35" s="43">
        <v>-4.1E-5</v>
      </c>
      <c r="AF35" s="30">
        <v>5.0320698278635959E-2</v>
      </c>
      <c r="AG35" s="43">
        <v>-9.3999999999999997E-4</v>
      </c>
      <c r="AH35" s="43">
        <v>-9.4300000000000004E-4</v>
      </c>
      <c r="AI35" s="43">
        <v>7.9900000000000001E-4</v>
      </c>
      <c r="AJ35" s="30">
        <v>2.3296031278635946E-2</v>
      </c>
      <c r="AK35" s="43">
        <v>-4.8000000000000001E-4</v>
      </c>
      <c r="AL35" s="43">
        <v>-4.8099999999999998E-4</v>
      </c>
      <c r="AM35" s="43">
        <v>4.6999999999999997E-5</v>
      </c>
      <c r="AO35" s="30">
        <v>5.0320698278635959E-2</v>
      </c>
      <c r="AP35" s="43">
        <v>-3.8000000000000002E-4</v>
      </c>
      <c r="AQ35" s="43">
        <v>-3.8000000000000002E-4</v>
      </c>
      <c r="AR35" s="43">
        <v>-4.8999999999999998E-5</v>
      </c>
      <c r="AS35" s="30">
        <v>2.3296031278635946E-2</v>
      </c>
      <c r="AT35" s="43">
        <v>-2.9999999999999997E-4</v>
      </c>
      <c r="AU35" s="43">
        <v>-2.9999999999999997E-4</v>
      </c>
      <c r="AV35" s="43">
        <v>-1.26E-4</v>
      </c>
      <c r="AX35" s="30">
        <v>5.0320698278635959E-2</v>
      </c>
      <c r="AY35" s="43">
        <v>-9.3700000000000001E-4</v>
      </c>
      <c r="AZ35" s="43">
        <v>-9.3999999999999997E-4</v>
      </c>
      <c r="BA35" s="43">
        <v>8.0400000000000003E-4</v>
      </c>
      <c r="BB35" s="30">
        <v>2.3296031278635946E-2</v>
      </c>
      <c r="BC35" s="43">
        <v>-4.7800000000000002E-4</v>
      </c>
      <c r="BD35" s="43">
        <v>-4.7899999999999999E-4</v>
      </c>
      <c r="BE35" s="43">
        <v>4.6999999999999997E-5</v>
      </c>
      <c r="BG35" s="30">
        <v>5.0320698278635959E-2</v>
      </c>
      <c r="BH35" s="43">
        <v>-3.8099999999999999E-4</v>
      </c>
      <c r="BI35" s="43">
        <v>-3.8099999999999999E-4</v>
      </c>
      <c r="BJ35" s="43">
        <v>-4.3000000000000002E-5</v>
      </c>
      <c r="BK35" s="30">
        <v>2.3296031278635946E-2</v>
      </c>
      <c r="BL35" s="43">
        <v>-3.0200000000000002E-4</v>
      </c>
      <c r="BM35" s="43">
        <v>-3.0200000000000002E-4</v>
      </c>
      <c r="BN35" s="43">
        <v>-1.22E-4</v>
      </c>
      <c r="BP35" s="30">
        <v>5.0320698278635959E-2</v>
      </c>
      <c r="BQ35" s="43">
        <v>-9.1E-4</v>
      </c>
      <c r="BR35" s="43">
        <v>-8.9999999999999998E-4</v>
      </c>
      <c r="BS35" s="43">
        <v>1.091E-3</v>
      </c>
      <c r="BT35" s="30">
        <v>2.3296031278635946E-2</v>
      </c>
      <c r="BU35" s="43">
        <v>-4.4000000000000002E-4</v>
      </c>
      <c r="BV35" s="43">
        <v>-4.3100000000000001E-4</v>
      </c>
      <c r="BW35" s="43">
        <v>1.6899999999999999E-4</v>
      </c>
      <c r="BY35" s="30">
        <v>5.0320698278635959E-2</v>
      </c>
      <c r="BZ35" s="43">
        <v>-3.88E-4</v>
      </c>
      <c r="CA35" s="43">
        <v>-3.7199999999999999E-4</v>
      </c>
      <c r="CB35" s="43">
        <v>1.16E-4</v>
      </c>
      <c r="CC35" s="30">
        <v>2.3296031278635946E-2</v>
      </c>
      <c r="CD35" s="43">
        <v>-3.0299999999999999E-4</v>
      </c>
      <c r="CE35" s="43">
        <v>-2.8800000000000001E-4</v>
      </c>
      <c r="CF35" s="43">
        <v>3.1999999999999999E-5</v>
      </c>
      <c r="CH35" s="30">
        <v>5.0320698278635959E-2</v>
      </c>
      <c r="CI35" s="43">
        <v>-5.53E-4</v>
      </c>
      <c r="CJ35" s="43">
        <v>-4.9100000000000001E-4</v>
      </c>
      <c r="CK35" s="43">
        <v>4.6999999999999997E-5</v>
      </c>
      <c r="CL35" s="30">
        <v>2.3296031278635946E-2</v>
      </c>
      <c r="CM35" s="43">
        <v>-3.5500000000000001E-4</v>
      </c>
      <c r="CN35" s="43">
        <v>-3.2899999999999997E-4</v>
      </c>
      <c r="CO35" s="43">
        <v>-1.06E-4</v>
      </c>
      <c r="CQ35" s="30">
        <v>5.0320698278635959E-2</v>
      </c>
      <c r="CR35" s="43">
        <v>-2.3000000000000001E-4</v>
      </c>
      <c r="CS35" s="43">
        <v>-2.2699999999999999E-4</v>
      </c>
      <c r="CT35" s="43">
        <v>-2.02E-4</v>
      </c>
      <c r="CU35" s="30">
        <v>2.3296031278635946E-2</v>
      </c>
      <c r="CV35" s="43">
        <v>-2.1499999999999999E-4</v>
      </c>
      <c r="CW35" s="43">
        <v>-2.1499999999999999E-4</v>
      </c>
      <c r="CX35" s="43">
        <v>-2.12E-4</v>
      </c>
    </row>
    <row r="36" spans="2:102" x14ac:dyDescent="0.25">
      <c r="B36" s="74" t="s">
        <v>81</v>
      </c>
      <c r="C36" s="74"/>
      <c r="H36" s="73"/>
      <c r="I36" s="73"/>
      <c r="N36" s="30">
        <v>5.2184468445302626E-2</v>
      </c>
      <c r="O36" s="43">
        <v>-7.0200000000000004E-4</v>
      </c>
      <c r="P36" s="43">
        <v>-6.1700000000000004E-4</v>
      </c>
      <c r="Q36" s="43">
        <v>1.95E-4</v>
      </c>
      <c r="R36" s="30">
        <v>2.4227916378635944E-2</v>
      </c>
      <c r="S36" s="43">
        <v>-4.4900000000000002E-4</v>
      </c>
      <c r="T36" s="43">
        <v>-4.0499999999999998E-4</v>
      </c>
      <c r="U36" s="43">
        <v>1.4E-5</v>
      </c>
      <c r="W36" s="30">
        <v>5.2184468445302626E-2</v>
      </c>
      <c r="X36" s="43">
        <v>-4.17E-4</v>
      </c>
      <c r="Y36" s="43">
        <v>-3.8200000000000002E-4</v>
      </c>
      <c r="Z36" s="43">
        <v>-4.6E-5</v>
      </c>
      <c r="AA36" s="30">
        <v>2.4227916378635944E-2</v>
      </c>
      <c r="AB36" s="43">
        <v>-3.7500000000000001E-4</v>
      </c>
      <c r="AC36" s="43">
        <v>-3.4299999999999999E-4</v>
      </c>
      <c r="AD36" s="43">
        <v>-4.1999999999999998E-5</v>
      </c>
      <c r="AF36" s="30">
        <v>5.2184468445302626E-2</v>
      </c>
      <c r="AG36" s="43">
        <v>-9.8499999999999998E-4</v>
      </c>
      <c r="AH36" s="43">
        <v>-9.8799999999999995E-4</v>
      </c>
      <c r="AI36" s="43">
        <v>8.8099999999999995E-4</v>
      </c>
      <c r="AJ36" s="30">
        <v>2.4227916378635944E-2</v>
      </c>
      <c r="AK36" s="43">
        <v>-4.9100000000000001E-4</v>
      </c>
      <c r="AL36" s="43">
        <v>-4.9200000000000003E-4</v>
      </c>
      <c r="AM36" s="43">
        <v>5.7000000000000003E-5</v>
      </c>
      <c r="AO36" s="30">
        <v>5.2184468445302626E-2</v>
      </c>
      <c r="AP36" s="43">
        <v>-3.8400000000000001E-4</v>
      </c>
      <c r="AQ36" s="43">
        <v>-3.8400000000000001E-4</v>
      </c>
      <c r="AR36" s="43">
        <v>-4.5000000000000003E-5</v>
      </c>
      <c r="AS36" s="30">
        <v>2.4227916378635944E-2</v>
      </c>
      <c r="AT36" s="43">
        <v>-3.0299999999999999E-4</v>
      </c>
      <c r="AU36" s="43">
        <v>-3.0299999999999999E-4</v>
      </c>
      <c r="AV36" s="43">
        <v>-1.22E-4</v>
      </c>
      <c r="AX36" s="30">
        <v>5.2184468445302626E-2</v>
      </c>
      <c r="AY36" s="43">
        <v>-9.8200000000000002E-4</v>
      </c>
      <c r="AZ36" s="43">
        <v>-9.8499999999999998E-4</v>
      </c>
      <c r="BA36" s="43">
        <v>8.8599999999999996E-4</v>
      </c>
      <c r="BB36" s="30">
        <v>2.4227916378635944E-2</v>
      </c>
      <c r="BC36" s="43">
        <v>-4.8899999999999996E-4</v>
      </c>
      <c r="BD36" s="43">
        <v>-4.8999999999999998E-4</v>
      </c>
      <c r="BE36" s="43">
        <v>5.8E-5</v>
      </c>
      <c r="BG36" s="30">
        <v>5.2184468445302626E-2</v>
      </c>
      <c r="BH36" s="43">
        <v>-3.8499999999999998E-4</v>
      </c>
      <c r="BI36" s="43">
        <v>-3.8499999999999998E-4</v>
      </c>
      <c r="BJ36" s="43">
        <v>-4.0000000000000003E-5</v>
      </c>
      <c r="BK36" s="30">
        <v>2.4227916378635944E-2</v>
      </c>
      <c r="BL36" s="43">
        <v>-3.0499999999999999E-4</v>
      </c>
      <c r="BM36" s="43">
        <v>-3.0499999999999999E-4</v>
      </c>
      <c r="BN36" s="43">
        <v>-1.18E-4</v>
      </c>
      <c r="BP36" s="30">
        <v>5.2184468445302626E-2</v>
      </c>
      <c r="BQ36" s="43">
        <v>-9.6000000000000002E-4</v>
      </c>
      <c r="BR36" s="43">
        <v>-9.4799999999999995E-4</v>
      </c>
      <c r="BS36" s="43">
        <v>1.204E-3</v>
      </c>
      <c r="BT36" s="30">
        <v>2.4227916378635944E-2</v>
      </c>
      <c r="BU36" s="43">
        <v>-4.5100000000000001E-4</v>
      </c>
      <c r="BV36" s="43">
        <v>-4.4299999999999998E-4</v>
      </c>
      <c r="BW36" s="43">
        <v>1.8200000000000001E-4</v>
      </c>
      <c r="BY36" s="30">
        <v>5.2184468445302626E-2</v>
      </c>
      <c r="BZ36" s="43">
        <v>-3.9199999999999999E-4</v>
      </c>
      <c r="CA36" s="43">
        <v>-3.7599999999999998E-4</v>
      </c>
      <c r="CB36" s="43">
        <v>1.2E-4</v>
      </c>
      <c r="CC36" s="30">
        <v>2.4227916378635944E-2</v>
      </c>
      <c r="CD36" s="43">
        <v>-3.0600000000000001E-4</v>
      </c>
      <c r="CE36" s="43">
        <v>-2.9100000000000003E-4</v>
      </c>
      <c r="CF36" s="43">
        <v>3.4999999999999997E-5</v>
      </c>
      <c r="CH36" s="30">
        <v>5.2184468445302626E-2</v>
      </c>
      <c r="CI36" s="43">
        <v>-5.6999999999999998E-4</v>
      </c>
      <c r="CJ36" s="43">
        <v>-5.0500000000000002E-4</v>
      </c>
      <c r="CK36" s="43">
        <v>6.0000000000000002E-5</v>
      </c>
      <c r="CL36" s="30">
        <v>2.4227916378635944E-2</v>
      </c>
      <c r="CM36" s="43">
        <v>-3.6099999999999999E-4</v>
      </c>
      <c r="CN36" s="43">
        <v>-3.3399999999999999E-4</v>
      </c>
      <c r="CO36" s="43">
        <v>-1.02E-4</v>
      </c>
      <c r="CQ36" s="30">
        <v>5.2184468445302626E-2</v>
      </c>
      <c r="CR36" s="43">
        <v>-2.32E-4</v>
      </c>
      <c r="CS36" s="43">
        <v>-2.2900000000000001E-4</v>
      </c>
      <c r="CT36" s="43">
        <v>-2.0000000000000001E-4</v>
      </c>
      <c r="CU36" s="30">
        <v>2.4227916378635944E-2</v>
      </c>
      <c r="CV36" s="43">
        <v>-2.1499999999999999E-4</v>
      </c>
      <c r="CW36" s="43">
        <v>-2.1499999999999999E-4</v>
      </c>
      <c r="CX36" s="43">
        <v>-2.12E-4</v>
      </c>
    </row>
    <row r="37" spans="2:102" x14ac:dyDescent="0.25">
      <c r="B37" s="74" t="s">
        <v>90</v>
      </c>
      <c r="C37" s="74"/>
      <c r="D37" s="74"/>
      <c r="E37" s="3"/>
      <c r="H37" s="1"/>
      <c r="I37" s="1"/>
      <c r="N37" s="30">
        <v>5.40482386119693E-2</v>
      </c>
      <c r="O37" s="43">
        <v>-7.2900000000000005E-4</v>
      </c>
      <c r="P37" s="43">
        <v>-6.3900000000000003E-4</v>
      </c>
      <c r="Q37" s="43">
        <v>2.22E-4</v>
      </c>
      <c r="R37" s="30">
        <v>2.5159801478635942E-2</v>
      </c>
      <c r="S37" s="43">
        <v>-4.55E-4</v>
      </c>
      <c r="T37" s="43">
        <v>-4.1100000000000002E-4</v>
      </c>
      <c r="U37" s="43">
        <v>1.8E-5</v>
      </c>
      <c r="W37" s="30">
        <v>5.40482386119693E-2</v>
      </c>
      <c r="X37" s="43">
        <v>-4.2099999999999999E-4</v>
      </c>
      <c r="Y37" s="43">
        <v>-3.86E-4</v>
      </c>
      <c r="Z37" s="43">
        <v>-4.5000000000000003E-5</v>
      </c>
      <c r="AA37" s="30">
        <v>2.5159801478635942E-2</v>
      </c>
      <c r="AB37" s="43">
        <v>-3.7599999999999998E-4</v>
      </c>
      <c r="AC37" s="43">
        <v>-3.4400000000000001E-4</v>
      </c>
      <c r="AD37" s="43">
        <v>-4.1999999999999998E-5</v>
      </c>
      <c r="AF37" s="30">
        <v>5.40482386119693E-2</v>
      </c>
      <c r="AG37" s="43">
        <v>-1.0330000000000001E-3</v>
      </c>
      <c r="AH37" s="43">
        <v>-1.0369999999999999E-3</v>
      </c>
      <c r="AI37" s="43">
        <v>9.7099999999999997E-4</v>
      </c>
      <c r="AJ37" s="30">
        <v>2.5159801478635942E-2</v>
      </c>
      <c r="AK37" s="43">
        <v>-5.0100000000000003E-4</v>
      </c>
      <c r="AL37" s="43">
        <v>-5.0199999999999995E-4</v>
      </c>
      <c r="AM37" s="43">
        <v>6.7999999999999999E-5</v>
      </c>
      <c r="AO37" s="30">
        <v>5.40482386119693E-2</v>
      </c>
      <c r="AP37" s="43">
        <v>-3.8699999999999997E-4</v>
      </c>
      <c r="AQ37" s="43">
        <v>-3.8699999999999997E-4</v>
      </c>
      <c r="AR37" s="43">
        <v>-4.1999999999999998E-5</v>
      </c>
      <c r="AS37" s="30">
        <v>2.5159801478635942E-2</v>
      </c>
      <c r="AT37" s="43">
        <v>-3.0699999999999998E-4</v>
      </c>
      <c r="AU37" s="43">
        <v>-3.0699999999999998E-4</v>
      </c>
      <c r="AV37" s="43">
        <v>-1.1900000000000001E-4</v>
      </c>
      <c r="AX37" s="30">
        <v>5.40482386119693E-2</v>
      </c>
      <c r="AY37" s="43">
        <v>-1.0300000000000001E-3</v>
      </c>
      <c r="AZ37" s="43">
        <v>-1.034E-3</v>
      </c>
      <c r="BA37" s="43">
        <v>9.7599999999999998E-4</v>
      </c>
      <c r="BB37" s="30">
        <v>2.5159801478635942E-2</v>
      </c>
      <c r="BC37" s="43">
        <v>-5.0000000000000001E-4</v>
      </c>
      <c r="BD37" s="43">
        <v>-5.0100000000000003E-4</v>
      </c>
      <c r="BE37" s="43">
        <v>6.7999999999999999E-5</v>
      </c>
      <c r="BG37" s="30">
        <v>5.40482386119693E-2</v>
      </c>
      <c r="BH37" s="43">
        <v>-3.88E-4</v>
      </c>
      <c r="BI37" s="43">
        <v>-3.88E-4</v>
      </c>
      <c r="BJ37" s="43">
        <v>-3.6999999999999998E-5</v>
      </c>
      <c r="BK37" s="30">
        <v>2.5159801478635942E-2</v>
      </c>
      <c r="BL37" s="43">
        <v>-3.0899999999999998E-4</v>
      </c>
      <c r="BM37" s="43">
        <v>-3.0899999999999998E-4</v>
      </c>
      <c r="BN37" s="43">
        <v>-1.15E-4</v>
      </c>
      <c r="BP37" s="30">
        <v>5.40482386119693E-2</v>
      </c>
      <c r="BQ37" s="43">
        <v>-1.0039999999999999E-3</v>
      </c>
      <c r="BR37" s="43">
        <v>-9.8900000000000008E-4</v>
      </c>
      <c r="BS37" s="43">
        <v>1.361E-3</v>
      </c>
      <c r="BT37" s="30">
        <v>2.5159801478635942E-2</v>
      </c>
      <c r="BU37" s="43">
        <v>-4.6299999999999998E-4</v>
      </c>
      <c r="BV37" s="43">
        <v>-4.5399999999999998E-4</v>
      </c>
      <c r="BW37" s="43">
        <v>1.94E-4</v>
      </c>
      <c r="BY37" s="30">
        <v>5.40482386119693E-2</v>
      </c>
      <c r="BZ37" s="43">
        <v>-3.9500000000000001E-4</v>
      </c>
      <c r="CA37" s="43">
        <v>-3.79E-4</v>
      </c>
      <c r="CB37" s="43">
        <v>1.2300000000000001E-4</v>
      </c>
      <c r="CC37" s="30">
        <v>2.5159801478635942E-2</v>
      </c>
      <c r="CD37" s="43">
        <v>-3.1E-4</v>
      </c>
      <c r="CE37" s="43">
        <v>-2.9500000000000001E-4</v>
      </c>
      <c r="CF37" s="43">
        <v>3.8999999999999999E-5</v>
      </c>
      <c r="CH37" s="30">
        <v>5.40482386119693E-2</v>
      </c>
      <c r="CI37" s="43">
        <v>-5.8900000000000001E-4</v>
      </c>
      <c r="CJ37" s="43">
        <v>-5.1999999999999995E-4</v>
      </c>
      <c r="CK37" s="43">
        <v>8.1000000000000004E-5</v>
      </c>
      <c r="CL37" s="30">
        <v>2.5159801478635942E-2</v>
      </c>
      <c r="CM37" s="43">
        <v>-3.6600000000000001E-4</v>
      </c>
      <c r="CN37" s="43">
        <v>-3.39E-4</v>
      </c>
      <c r="CO37" s="43">
        <v>-9.7E-5</v>
      </c>
      <c r="CQ37" s="30">
        <v>5.40482386119693E-2</v>
      </c>
      <c r="CR37" s="43">
        <v>-2.3499999999999999E-4</v>
      </c>
      <c r="CS37" s="43">
        <v>-2.31E-4</v>
      </c>
      <c r="CT37" s="43">
        <v>-1.9799999999999999E-4</v>
      </c>
      <c r="CU37" s="30">
        <v>2.5159801478635942E-2</v>
      </c>
      <c r="CV37" s="43">
        <v>-2.1499999999999999E-4</v>
      </c>
      <c r="CW37" s="43">
        <v>-2.1499999999999999E-4</v>
      </c>
      <c r="CX37" s="43">
        <v>-2.12E-4</v>
      </c>
    </row>
    <row r="38" spans="2:102" x14ac:dyDescent="0.25">
      <c r="H38" s="1"/>
      <c r="I38" s="1"/>
      <c r="N38" s="30">
        <v>5.5912008778635967E-2</v>
      </c>
      <c r="O38" s="43">
        <v>-7.54E-4</v>
      </c>
      <c r="P38" s="43">
        <v>-6.6E-4</v>
      </c>
      <c r="Q38" s="43">
        <v>2.4600000000000002E-4</v>
      </c>
      <c r="R38" s="30">
        <v>2.6091686578635941E-2</v>
      </c>
      <c r="S38" s="43">
        <v>-4.6200000000000001E-4</v>
      </c>
      <c r="T38" s="43">
        <v>-4.1599999999999997E-4</v>
      </c>
      <c r="U38" s="43">
        <v>2.1999999999999999E-5</v>
      </c>
      <c r="W38" s="30">
        <v>5.5912008778635967E-2</v>
      </c>
      <c r="X38" s="43">
        <v>-4.2499999999999998E-4</v>
      </c>
      <c r="Y38" s="43">
        <v>-3.8900000000000002E-4</v>
      </c>
      <c r="Z38" s="43">
        <v>-4.3999999999999999E-5</v>
      </c>
      <c r="AA38" s="30">
        <v>2.6091686578635941E-2</v>
      </c>
      <c r="AB38" s="43">
        <v>-3.77E-4</v>
      </c>
      <c r="AC38" s="43">
        <v>-3.4499999999999998E-4</v>
      </c>
      <c r="AD38" s="43">
        <v>-4.3000000000000002E-5</v>
      </c>
      <c r="AF38" s="30">
        <v>5.5912008778635967E-2</v>
      </c>
      <c r="AG38" s="43">
        <v>-1.0820000000000001E-3</v>
      </c>
      <c r="AH38" s="43">
        <v>-1.0859999999999999E-3</v>
      </c>
      <c r="AI38" s="43">
        <v>1.059E-3</v>
      </c>
      <c r="AJ38" s="30">
        <v>2.6091686578635941E-2</v>
      </c>
      <c r="AK38" s="43">
        <v>-5.1199999999999998E-4</v>
      </c>
      <c r="AL38" s="43">
        <v>-5.13E-4</v>
      </c>
      <c r="AM38" s="43">
        <v>7.7999999999999999E-5</v>
      </c>
      <c r="AO38" s="30">
        <v>5.5912008778635967E-2</v>
      </c>
      <c r="AP38" s="43">
        <v>-3.8999999999999999E-4</v>
      </c>
      <c r="AQ38" s="43">
        <v>-3.9100000000000002E-4</v>
      </c>
      <c r="AR38" s="43">
        <v>-3.8999999999999999E-5</v>
      </c>
      <c r="AS38" s="30">
        <v>2.6091686578635941E-2</v>
      </c>
      <c r="AT38" s="43">
        <v>-3.1E-4</v>
      </c>
      <c r="AU38" s="43">
        <v>-3.1E-4</v>
      </c>
      <c r="AV38" s="43">
        <v>-1.16E-4</v>
      </c>
      <c r="AX38" s="30">
        <v>5.5912008778635967E-2</v>
      </c>
      <c r="AY38" s="43">
        <v>-1.0790000000000001E-3</v>
      </c>
      <c r="AZ38" s="43">
        <v>-1.0820000000000001E-3</v>
      </c>
      <c r="BA38" s="43">
        <v>1.065E-3</v>
      </c>
      <c r="BB38" s="30">
        <v>2.6091686578635941E-2</v>
      </c>
      <c r="BC38" s="43">
        <v>-5.1099999999999995E-4</v>
      </c>
      <c r="BD38" s="43">
        <v>-5.1199999999999998E-4</v>
      </c>
      <c r="BE38" s="43">
        <v>7.7999999999999999E-5</v>
      </c>
      <c r="BG38" s="30">
        <v>5.5912008778635967E-2</v>
      </c>
      <c r="BH38" s="43">
        <v>-3.9100000000000002E-4</v>
      </c>
      <c r="BI38" s="43">
        <v>-3.9199999999999999E-4</v>
      </c>
      <c r="BJ38" s="43">
        <v>-3.4E-5</v>
      </c>
      <c r="BK38" s="30">
        <v>2.6091686578635941E-2</v>
      </c>
      <c r="BL38" s="43">
        <v>-3.1199999999999999E-4</v>
      </c>
      <c r="BM38" s="43">
        <v>-3.1199999999999999E-4</v>
      </c>
      <c r="BN38" s="43">
        <v>-1.11E-4</v>
      </c>
      <c r="BP38" s="30">
        <v>5.5912008778635967E-2</v>
      </c>
      <c r="BQ38" s="43">
        <v>-1.034E-3</v>
      </c>
      <c r="BR38" s="43">
        <v>-1.0189999999999999E-3</v>
      </c>
      <c r="BS38" s="43">
        <v>1.5169999999999999E-3</v>
      </c>
      <c r="BT38" s="30">
        <v>2.6091686578635941E-2</v>
      </c>
      <c r="BU38" s="43">
        <v>-4.7699999999999999E-4</v>
      </c>
      <c r="BV38" s="43">
        <v>-4.6799999999999999E-4</v>
      </c>
      <c r="BW38" s="43">
        <v>2.12E-4</v>
      </c>
      <c r="BY38" s="30">
        <v>5.5912008778635967E-2</v>
      </c>
      <c r="BZ38" s="43">
        <v>-3.9899999999999999E-4</v>
      </c>
      <c r="CA38" s="43">
        <v>-3.8299999999999999E-4</v>
      </c>
      <c r="CB38" s="43">
        <v>1.27E-4</v>
      </c>
      <c r="CC38" s="30">
        <v>2.6091686578635941E-2</v>
      </c>
      <c r="CD38" s="43">
        <v>-3.1399999999999999E-4</v>
      </c>
      <c r="CE38" s="43">
        <v>-2.9799999999999998E-4</v>
      </c>
      <c r="CF38" s="43">
        <v>4.1999999999999998E-5</v>
      </c>
      <c r="CH38" s="30">
        <v>5.5912008778635967E-2</v>
      </c>
      <c r="CI38" s="43">
        <v>-6.0800000000000003E-4</v>
      </c>
      <c r="CJ38" s="43">
        <v>-5.3399999999999997E-4</v>
      </c>
      <c r="CK38" s="43">
        <v>1E-4</v>
      </c>
      <c r="CL38" s="30">
        <v>2.6091686578635941E-2</v>
      </c>
      <c r="CM38" s="43">
        <v>-3.7199999999999999E-4</v>
      </c>
      <c r="CN38" s="43">
        <v>-3.4299999999999999E-4</v>
      </c>
      <c r="CO38" s="43">
        <v>-9.2999999999999997E-5</v>
      </c>
      <c r="CQ38" s="30">
        <v>5.5912008778635967E-2</v>
      </c>
      <c r="CR38" s="43">
        <v>-2.3800000000000001E-4</v>
      </c>
      <c r="CS38" s="43">
        <v>-2.34E-4</v>
      </c>
      <c r="CT38" s="43">
        <v>-1.9599999999999999E-4</v>
      </c>
      <c r="CU38" s="30">
        <v>2.6091686578635941E-2</v>
      </c>
      <c r="CV38" s="43">
        <v>-2.1499999999999999E-4</v>
      </c>
      <c r="CW38" s="43">
        <v>-2.1499999999999999E-4</v>
      </c>
      <c r="CX38" s="43">
        <v>-2.12E-4</v>
      </c>
    </row>
    <row r="39" spans="2:102" x14ac:dyDescent="0.25">
      <c r="H39" s="73"/>
      <c r="I39" s="73"/>
      <c r="N39" s="30">
        <v>5.7775778945302635E-2</v>
      </c>
      <c r="O39" s="43">
        <v>-7.8399999999999997E-4</v>
      </c>
      <c r="P39" s="43">
        <v>-6.8400000000000004E-4</v>
      </c>
      <c r="Q39" s="43">
        <v>2.81E-4</v>
      </c>
      <c r="R39" s="30">
        <v>2.7023571678635939E-2</v>
      </c>
      <c r="S39" s="43">
        <v>-4.6799999999999999E-4</v>
      </c>
      <c r="T39" s="43">
        <v>-4.2200000000000001E-4</v>
      </c>
      <c r="U39" s="43">
        <v>2.5000000000000001E-5</v>
      </c>
      <c r="W39" s="30">
        <v>5.7775778945302635E-2</v>
      </c>
      <c r="X39" s="43">
        <v>-4.2999999999999999E-4</v>
      </c>
      <c r="Y39" s="43">
        <v>-3.9399999999999998E-4</v>
      </c>
      <c r="Z39" s="43">
        <v>-4.3000000000000002E-5</v>
      </c>
      <c r="AA39" s="30">
        <v>2.7023571678635939E-2</v>
      </c>
      <c r="AB39" s="43">
        <v>-3.77E-4</v>
      </c>
      <c r="AC39" s="43">
        <v>-3.4600000000000001E-4</v>
      </c>
      <c r="AD39" s="43">
        <v>-4.3000000000000002E-5</v>
      </c>
      <c r="AF39" s="30">
        <v>5.7775778945302635E-2</v>
      </c>
      <c r="AG39" s="43">
        <v>-1.1360000000000001E-3</v>
      </c>
      <c r="AH39" s="43">
        <v>-1.14E-3</v>
      </c>
      <c r="AI39" s="43">
        <v>1.1590000000000001E-3</v>
      </c>
      <c r="AJ39" s="30">
        <v>2.7023571678635939E-2</v>
      </c>
      <c r="AK39" s="43">
        <v>-5.2300000000000003E-4</v>
      </c>
      <c r="AL39" s="43">
        <v>-5.2400000000000005E-4</v>
      </c>
      <c r="AM39" s="43">
        <v>8.7999999999999998E-5</v>
      </c>
      <c r="AO39" s="30">
        <v>5.7775778945302635E-2</v>
      </c>
      <c r="AP39" s="43">
        <v>-3.9199999999999999E-4</v>
      </c>
      <c r="AQ39" s="43">
        <v>-3.9199999999999999E-4</v>
      </c>
      <c r="AR39" s="43">
        <v>-3.8000000000000002E-5</v>
      </c>
      <c r="AS39" s="30">
        <v>2.7023571678635939E-2</v>
      </c>
      <c r="AT39" s="43">
        <v>-3.1399999999999999E-4</v>
      </c>
      <c r="AU39" s="43">
        <v>-3.1399999999999999E-4</v>
      </c>
      <c r="AV39" s="43">
        <v>-1.12E-4</v>
      </c>
      <c r="AX39" s="30">
        <v>5.7775778945302635E-2</v>
      </c>
      <c r="AY39" s="43">
        <v>-1.1329999999999999E-3</v>
      </c>
      <c r="AZ39" s="43">
        <v>-1.137E-3</v>
      </c>
      <c r="BA39" s="43">
        <v>1.1640000000000001E-3</v>
      </c>
      <c r="BB39" s="30">
        <v>2.7023571678635939E-2</v>
      </c>
      <c r="BC39" s="43">
        <v>-5.2099999999999998E-4</v>
      </c>
      <c r="BD39" s="43">
        <v>-5.22E-4</v>
      </c>
      <c r="BE39" s="43">
        <v>8.8999999999999995E-5</v>
      </c>
      <c r="BG39" s="30">
        <v>5.7775778945302635E-2</v>
      </c>
      <c r="BH39" s="43">
        <v>-3.9300000000000001E-4</v>
      </c>
      <c r="BI39" s="43">
        <v>-3.9300000000000001E-4</v>
      </c>
      <c r="BJ39" s="43">
        <v>-3.1999999999999999E-5</v>
      </c>
      <c r="BK39" s="30">
        <v>2.7023571678635939E-2</v>
      </c>
      <c r="BL39" s="43">
        <v>-3.1599999999999998E-4</v>
      </c>
      <c r="BM39" s="43">
        <v>-3.1599999999999998E-4</v>
      </c>
      <c r="BN39" s="43">
        <v>-1.08E-4</v>
      </c>
      <c r="BP39" s="30">
        <v>5.7775778945302635E-2</v>
      </c>
      <c r="BQ39" s="43">
        <v>-1.039E-3</v>
      </c>
      <c r="BR39" s="43">
        <v>-1.0250000000000001E-3</v>
      </c>
      <c r="BS39" s="43">
        <v>1.7160000000000001E-3</v>
      </c>
      <c r="BT39" s="30">
        <v>2.7023571678635939E-2</v>
      </c>
      <c r="BU39" s="43">
        <v>-4.8999999999999998E-4</v>
      </c>
      <c r="BV39" s="43">
        <v>-4.8099999999999998E-4</v>
      </c>
      <c r="BW39" s="43">
        <v>2.2800000000000001E-4</v>
      </c>
      <c r="BY39" s="30">
        <v>5.7775778945302635E-2</v>
      </c>
      <c r="BZ39" s="43">
        <v>-4.0200000000000001E-4</v>
      </c>
      <c r="CA39" s="43">
        <v>-3.86E-4</v>
      </c>
      <c r="CB39" s="43">
        <v>1.2999999999999999E-4</v>
      </c>
      <c r="CC39" s="30">
        <v>2.7023571678635939E-2</v>
      </c>
      <c r="CD39" s="43">
        <v>-3.1700000000000001E-4</v>
      </c>
      <c r="CE39" s="43">
        <v>-3.0200000000000002E-4</v>
      </c>
      <c r="CF39" s="43">
        <v>4.6E-5</v>
      </c>
      <c r="CH39" s="30">
        <v>5.7775778945302635E-2</v>
      </c>
      <c r="CI39" s="43">
        <v>-6.2799999999999998E-4</v>
      </c>
      <c r="CJ39" s="43">
        <v>-5.5099999999999995E-4</v>
      </c>
      <c r="CK39" s="43">
        <v>1.21E-4</v>
      </c>
      <c r="CL39" s="30">
        <v>2.7023571678635939E-2</v>
      </c>
      <c r="CM39" s="43">
        <v>-3.7800000000000003E-4</v>
      </c>
      <c r="CN39" s="43">
        <v>-3.48E-4</v>
      </c>
      <c r="CO39" s="43">
        <v>-8.7999999999999998E-5</v>
      </c>
      <c r="CQ39" s="30">
        <v>5.7775778945302635E-2</v>
      </c>
      <c r="CR39" s="43">
        <v>-2.41E-4</v>
      </c>
      <c r="CS39" s="43">
        <v>-2.3599999999999999E-4</v>
      </c>
      <c r="CT39" s="43">
        <v>-1.94E-4</v>
      </c>
      <c r="CU39" s="30">
        <v>2.7023571678635939E-2</v>
      </c>
      <c r="CV39" s="43">
        <v>-2.1499999999999999E-4</v>
      </c>
      <c r="CW39" s="43">
        <v>-2.1499999999999999E-4</v>
      </c>
      <c r="CX39" s="43">
        <v>-2.12E-4</v>
      </c>
    </row>
    <row r="40" spans="2:102" x14ac:dyDescent="0.25">
      <c r="H40" s="1"/>
      <c r="I40" s="1"/>
      <c r="N40" s="30">
        <v>5.9639549111969302E-2</v>
      </c>
      <c r="O40" s="43">
        <v>-8.1499999999999997E-4</v>
      </c>
      <c r="P40" s="43">
        <v>-7.0799999999999997E-4</v>
      </c>
      <c r="Q40" s="43">
        <v>3.21E-4</v>
      </c>
      <c r="R40" s="30">
        <v>2.7955456778635937E-2</v>
      </c>
      <c r="S40" s="43">
        <v>-4.75E-4</v>
      </c>
      <c r="T40" s="43">
        <v>-4.2700000000000002E-4</v>
      </c>
      <c r="U40" s="43">
        <v>2.9E-5</v>
      </c>
      <c r="W40" s="30">
        <v>5.9639549111969302E-2</v>
      </c>
      <c r="X40" s="43">
        <v>-4.3399999999999998E-4</v>
      </c>
      <c r="Y40" s="43">
        <v>-3.97E-4</v>
      </c>
      <c r="Z40" s="43">
        <v>-4.1999999999999998E-5</v>
      </c>
      <c r="AA40" s="30">
        <v>2.7955456778635937E-2</v>
      </c>
      <c r="AB40" s="43">
        <v>-3.7800000000000003E-4</v>
      </c>
      <c r="AC40" s="43">
        <v>-3.4699999999999998E-4</v>
      </c>
      <c r="AD40" s="43">
        <v>-4.3999999999999999E-5</v>
      </c>
      <c r="AF40" s="30">
        <v>5.9639549111969302E-2</v>
      </c>
      <c r="AG40" s="43">
        <v>-1.1869999999999999E-3</v>
      </c>
      <c r="AH40" s="43">
        <v>-1.1919999999999999E-3</v>
      </c>
      <c r="AI40" s="43">
        <v>1.25E-3</v>
      </c>
      <c r="AJ40" s="30">
        <v>2.7955456778635937E-2</v>
      </c>
      <c r="AK40" s="43">
        <v>-5.3399999999999997E-4</v>
      </c>
      <c r="AL40" s="43">
        <v>-5.3499999999999999E-4</v>
      </c>
      <c r="AM40" s="43">
        <v>9.8999999999999994E-5</v>
      </c>
      <c r="AO40" s="30">
        <v>5.9639549111969302E-2</v>
      </c>
      <c r="AP40" s="43">
        <v>-3.9399999999999998E-4</v>
      </c>
      <c r="AQ40" s="43">
        <v>-3.9500000000000001E-4</v>
      </c>
      <c r="AR40" s="43">
        <v>-3.6000000000000001E-5</v>
      </c>
      <c r="AS40" s="30">
        <v>2.7955456778635937E-2</v>
      </c>
      <c r="AT40" s="43">
        <v>-3.1700000000000001E-4</v>
      </c>
      <c r="AU40" s="43">
        <v>-3.1700000000000001E-4</v>
      </c>
      <c r="AV40" s="43">
        <v>-1.0900000000000001E-4</v>
      </c>
      <c r="AX40" s="30">
        <v>5.9639549111969302E-2</v>
      </c>
      <c r="AY40" s="43">
        <v>-1.1850000000000001E-3</v>
      </c>
      <c r="AZ40" s="43">
        <v>-1.189E-3</v>
      </c>
      <c r="BA40" s="43">
        <v>1.255E-3</v>
      </c>
      <c r="BB40" s="30">
        <v>2.7955456778635937E-2</v>
      </c>
      <c r="BC40" s="43">
        <v>-5.3300000000000005E-4</v>
      </c>
      <c r="BD40" s="43">
        <v>-5.3399999999999997E-4</v>
      </c>
      <c r="BE40" s="43">
        <v>9.8999999999999994E-5</v>
      </c>
      <c r="BG40" s="30">
        <v>5.9639549111969302E-2</v>
      </c>
      <c r="BH40" s="43">
        <v>-3.9500000000000001E-4</v>
      </c>
      <c r="BI40" s="43">
        <v>-3.9500000000000001E-4</v>
      </c>
      <c r="BJ40" s="43">
        <v>-3.0000000000000001E-5</v>
      </c>
      <c r="BK40" s="30">
        <v>2.7955456778635937E-2</v>
      </c>
      <c r="BL40" s="43">
        <v>-3.19E-4</v>
      </c>
      <c r="BM40" s="43">
        <v>-3.19E-4</v>
      </c>
      <c r="BN40" s="43">
        <v>-1.05E-4</v>
      </c>
      <c r="BP40" s="30">
        <v>5.9639549111969302E-2</v>
      </c>
      <c r="BQ40" s="43">
        <v>-1.062E-3</v>
      </c>
      <c r="BR40" s="43">
        <v>-1.049E-3</v>
      </c>
      <c r="BS40" s="43">
        <v>1.8469999999999999E-3</v>
      </c>
      <c r="BT40" s="30">
        <v>2.7955456778635937E-2</v>
      </c>
      <c r="BU40" s="43">
        <v>-5.0299999999999997E-4</v>
      </c>
      <c r="BV40" s="43">
        <v>-4.9299999999999995E-4</v>
      </c>
      <c r="BW40" s="43">
        <v>2.4600000000000002E-4</v>
      </c>
      <c r="BY40" s="30">
        <v>5.9639549111969302E-2</v>
      </c>
      <c r="BZ40" s="43">
        <v>-4.0499999999999998E-4</v>
      </c>
      <c r="CA40" s="43">
        <v>-3.8900000000000002E-4</v>
      </c>
      <c r="CB40" s="43">
        <v>1.3300000000000001E-4</v>
      </c>
      <c r="CC40" s="30">
        <v>2.7955456778635937E-2</v>
      </c>
      <c r="CD40" s="43">
        <v>-3.21E-4</v>
      </c>
      <c r="CE40" s="43">
        <v>-3.0600000000000001E-4</v>
      </c>
      <c r="CF40" s="43">
        <v>5.0000000000000002E-5</v>
      </c>
      <c r="CH40" s="30">
        <v>5.9639549111969302E-2</v>
      </c>
      <c r="CI40" s="43">
        <v>-6.4800000000000003E-4</v>
      </c>
      <c r="CJ40" s="43">
        <v>-5.6700000000000001E-4</v>
      </c>
      <c r="CK40" s="43">
        <v>1.4100000000000001E-4</v>
      </c>
      <c r="CL40" s="30">
        <v>2.7955456778635937E-2</v>
      </c>
      <c r="CM40" s="43">
        <v>-3.8400000000000001E-4</v>
      </c>
      <c r="CN40" s="43">
        <v>-3.5300000000000002E-4</v>
      </c>
      <c r="CO40" s="43">
        <v>-8.3999999999999995E-5</v>
      </c>
      <c r="CQ40" s="30">
        <v>5.9639549111969302E-2</v>
      </c>
      <c r="CR40" s="43">
        <v>-2.4499999999999999E-4</v>
      </c>
      <c r="CS40" s="43">
        <v>-2.3900000000000001E-4</v>
      </c>
      <c r="CT40" s="43">
        <v>-1.9100000000000001E-4</v>
      </c>
      <c r="CU40" s="30">
        <v>2.7955456778635937E-2</v>
      </c>
      <c r="CV40" s="43">
        <v>-2.1499999999999999E-4</v>
      </c>
      <c r="CW40" s="43">
        <v>-2.1499999999999999E-4</v>
      </c>
      <c r="CX40" s="43">
        <v>-2.12E-4</v>
      </c>
    </row>
    <row r="41" spans="2:102" x14ac:dyDescent="0.25">
      <c r="H41" s="1"/>
      <c r="I41" s="1"/>
      <c r="N41" s="30">
        <v>6.1503319278635969E-2</v>
      </c>
      <c r="O41" s="43">
        <v>-8.4699999999999999E-4</v>
      </c>
      <c r="P41" s="43">
        <v>-7.3300000000000004E-4</v>
      </c>
      <c r="Q41" s="43">
        <v>3.6000000000000002E-4</v>
      </c>
      <c r="R41" s="30">
        <v>2.7955456778635937E-2</v>
      </c>
      <c r="S41" s="43">
        <v>-4.75E-4</v>
      </c>
      <c r="T41" s="43">
        <v>-4.2700000000000002E-4</v>
      </c>
      <c r="U41" s="43">
        <v>2.9E-5</v>
      </c>
      <c r="W41" s="30">
        <v>6.1503319278635969E-2</v>
      </c>
      <c r="X41" s="43">
        <v>-4.3800000000000002E-4</v>
      </c>
      <c r="Y41" s="43">
        <v>-4.0099999999999999E-4</v>
      </c>
      <c r="Z41" s="43">
        <v>-4.1E-5</v>
      </c>
      <c r="AA41" s="30">
        <v>2.7955456778635937E-2</v>
      </c>
      <c r="AB41" s="43">
        <v>-3.7800000000000003E-4</v>
      </c>
      <c r="AC41" s="43">
        <v>-3.4699999999999998E-4</v>
      </c>
      <c r="AD41" s="43">
        <v>-4.3999999999999999E-5</v>
      </c>
      <c r="AF41" s="30">
        <v>6.1503319278635969E-2</v>
      </c>
      <c r="AG41" s="43">
        <v>-1.235E-3</v>
      </c>
      <c r="AH41" s="43">
        <v>-1.24E-3</v>
      </c>
      <c r="AI41" s="43">
        <v>1.335E-3</v>
      </c>
      <c r="AJ41" s="30">
        <v>2.7955456778635937E-2</v>
      </c>
      <c r="AK41" s="43">
        <v>-5.3399999999999997E-4</v>
      </c>
      <c r="AL41" s="43">
        <v>-5.3499999999999999E-4</v>
      </c>
      <c r="AM41" s="43">
        <v>9.8999999999999994E-5</v>
      </c>
      <c r="AO41" s="30">
        <v>6.1503319278635969E-2</v>
      </c>
      <c r="AP41" s="43">
        <v>-3.97E-4</v>
      </c>
      <c r="AQ41" s="43">
        <v>-3.9800000000000002E-4</v>
      </c>
      <c r="AR41" s="43">
        <v>-3.3000000000000003E-5</v>
      </c>
      <c r="AS41" s="30">
        <v>2.7955456778635937E-2</v>
      </c>
      <c r="AT41" s="43">
        <v>-3.1700000000000001E-4</v>
      </c>
      <c r="AU41" s="43">
        <v>-3.1700000000000001E-4</v>
      </c>
      <c r="AV41" s="43">
        <v>-1.0900000000000001E-4</v>
      </c>
      <c r="AX41" s="30">
        <v>6.1503319278635969E-2</v>
      </c>
      <c r="AY41" s="43">
        <v>-1.2329999999999999E-3</v>
      </c>
      <c r="AZ41" s="43">
        <v>-1.237E-3</v>
      </c>
      <c r="BA41" s="43">
        <v>1.341E-3</v>
      </c>
      <c r="BB41" s="30">
        <v>2.7955456778635937E-2</v>
      </c>
      <c r="BC41" s="43">
        <v>-5.3300000000000005E-4</v>
      </c>
      <c r="BD41" s="43">
        <v>-5.3399999999999997E-4</v>
      </c>
      <c r="BE41" s="43">
        <v>9.8999999999999994E-5</v>
      </c>
      <c r="BG41" s="30">
        <v>6.1503319278635969E-2</v>
      </c>
      <c r="BH41" s="43">
        <v>-3.9800000000000002E-4</v>
      </c>
      <c r="BI41" s="43">
        <v>-3.9899999999999999E-4</v>
      </c>
      <c r="BJ41" s="43">
        <v>-2.6999999999999999E-5</v>
      </c>
      <c r="BK41" s="30">
        <v>2.7955456778635937E-2</v>
      </c>
      <c r="BL41" s="43">
        <v>-3.19E-4</v>
      </c>
      <c r="BM41" s="43">
        <v>-3.19E-4</v>
      </c>
      <c r="BN41" s="43">
        <v>-1.05E-4</v>
      </c>
      <c r="BP41" s="30">
        <v>6.1503319278635969E-2</v>
      </c>
      <c r="BQ41" s="43">
        <v>-1.0859999999999999E-3</v>
      </c>
      <c r="BR41" s="43">
        <v>-1.072E-3</v>
      </c>
      <c r="BS41" s="43">
        <v>1.9689999999999998E-3</v>
      </c>
      <c r="BT41" s="30">
        <v>2.7955456778635937E-2</v>
      </c>
      <c r="BU41" s="43">
        <v>-5.0299999999999997E-4</v>
      </c>
      <c r="BV41" s="43">
        <v>-4.9299999999999995E-4</v>
      </c>
      <c r="BW41" s="43">
        <v>2.4600000000000002E-4</v>
      </c>
      <c r="BY41" s="30">
        <v>6.1503319278635969E-2</v>
      </c>
      <c r="BZ41" s="43">
        <v>-4.0900000000000002E-4</v>
      </c>
      <c r="CA41" s="43">
        <v>-3.9300000000000001E-4</v>
      </c>
      <c r="CB41" s="43">
        <v>1.37E-4</v>
      </c>
      <c r="CC41" s="30">
        <v>2.7955456778635937E-2</v>
      </c>
      <c r="CD41" s="43">
        <v>-3.21E-4</v>
      </c>
      <c r="CE41" s="43">
        <v>-3.0600000000000001E-4</v>
      </c>
      <c r="CF41" s="43">
        <v>5.0000000000000002E-5</v>
      </c>
      <c r="CH41" s="30">
        <v>6.1503319278635969E-2</v>
      </c>
      <c r="CI41" s="43">
        <v>-6.6699999999999995E-4</v>
      </c>
      <c r="CJ41" s="43">
        <v>-5.8100000000000003E-4</v>
      </c>
      <c r="CK41" s="43">
        <v>1.6000000000000001E-4</v>
      </c>
      <c r="CL41" s="30">
        <v>2.7955456778635937E-2</v>
      </c>
      <c r="CM41" s="43">
        <v>-3.8400000000000001E-4</v>
      </c>
      <c r="CN41" s="43">
        <v>-3.5300000000000002E-4</v>
      </c>
      <c r="CO41" s="43">
        <v>-8.3999999999999995E-5</v>
      </c>
      <c r="CQ41" s="30">
        <v>6.1503319278635969E-2</v>
      </c>
      <c r="CR41" s="43">
        <v>-2.4800000000000001E-4</v>
      </c>
      <c r="CS41" s="43">
        <v>-2.42E-4</v>
      </c>
      <c r="CT41" s="43">
        <v>-1.8900000000000001E-4</v>
      </c>
      <c r="CU41" s="30">
        <v>2.7955456778635937E-2</v>
      </c>
      <c r="CV41" s="43">
        <v>-2.1499999999999999E-4</v>
      </c>
      <c r="CW41" s="43">
        <v>-2.1499999999999999E-4</v>
      </c>
      <c r="CX41" s="43">
        <v>-2.12E-4</v>
      </c>
    </row>
    <row r="42" spans="2:102" x14ac:dyDescent="0.25">
      <c r="N42" s="30">
        <v>6.3367089445302643E-2</v>
      </c>
      <c r="O42" s="43">
        <v>-8.7900000000000001E-4</v>
      </c>
      <c r="P42" s="43">
        <v>-7.5799999999999999E-4</v>
      </c>
      <c r="Q42" s="43">
        <v>3.9800000000000002E-4</v>
      </c>
      <c r="R42" s="30">
        <v>2.8887341878635939E-2</v>
      </c>
      <c r="S42" s="43">
        <v>-4.8200000000000001E-4</v>
      </c>
      <c r="T42" s="43">
        <v>-4.3300000000000001E-4</v>
      </c>
      <c r="U42" s="43">
        <v>3.3000000000000003E-5</v>
      </c>
      <c r="W42" s="30">
        <v>6.3367089445302643E-2</v>
      </c>
      <c r="X42" s="43">
        <v>-4.4200000000000001E-4</v>
      </c>
      <c r="Y42" s="43">
        <v>-4.0400000000000001E-4</v>
      </c>
      <c r="Z42" s="43">
        <v>-4.0000000000000003E-5</v>
      </c>
      <c r="AA42" s="30">
        <v>2.8887341878635939E-2</v>
      </c>
      <c r="AB42" s="43">
        <v>-3.79E-4</v>
      </c>
      <c r="AC42" s="43">
        <v>-3.48E-4</v>
      </c>
      <c r="AD42" s="43">
        <v>-4.5000000000000003E-5</v>
      </c>
      <c r="AF42" s="30">
        <v>6.3367089445302643E-2</v>
      </c>
      <c r="AG42" s="43">
        <v>-1.2819999999999999E-3</v>
      </c>
      <c r="AH42" s="43">
        <v>-1.2869999999999999E-3</v>
      </c>
      <c r="AI42" s="43">
        <v>1.415E-3</v>
      </c>
      <c r="AJ42" s="30">
        <v>2.8887341878635939E-2</v>
      </c>
      <c r="AK42" s="43">
        <v>-5.4600000000000004E-4</v>
      </c>
      <c r="AL42" s="43">
        <v>-5.4699999999999996E-4</v>
      </c>
      <c r="AM42" s="43">
        <v>1.0900000000000001E-4</v>
      </c>
      <c r="AO42" s="30">
        <v>6.3367089445302643E-2</v>
      </c>
      <c r="AP42" s="43">
        <v>-4.0000000000000002E-4</v>
      </c>
      <c r="AQ42" s="43">
        <v>-4.0099999999999999E-4</v>
      </c>
      <c r="AR42" s="43">
        <v>-3.0000000000000001E-5</v>
      </c>
      <c r="AS42" s="30">
        <v>2.8887341878635939E-2</v>
      </c>
      <c r="AT42" s="43">
        <v>-3.2000000000000003E-4</v>
      </c>
      <c r="AU42" s="43">
        <v>-3.21E-4</v>
      </c>
      <c r="AV42" s="43">
        <v>-1.06E-4</v>
      </c>
      <c r="AX42" s="30">
        <v>6.3367089445302643E-2</v>
      </c>
      <c r="AY42" s="43">
        <v>-1.279E-3</v>
      </c>
      <c r="AZ42" s="43">
        <v>-1.284E-3</v>
      </c>
      <c r="BA42" s="43">
        <v>1.421E-3</v>
      </c>
      <c r="BB42" s="30">
        <v>2.8887341878635939E-2</v>
      </c>
      <c r="BC42" s="43">
        <v>-5.44E-4</v>
      </c>
      <c r="BD42" s="43">
        <v>-5.4500000000000002E-4</v>
      </c>
      <c r="BE42" s="43">
        <v>1.1E-4</v>
      </c>
      <c r="BG42" s="30">
        <v>6.3367089445302643E-2</v>
      </c>
      <c r="BH42" s="43">
        <v>-4.0099999999999999E-4</v>
      </c>
      <c r="BI42" s="43">
        <v>-4.0200000000000001E-4</v>
      </c>
      <c r="BJ42" s="43">
        <v>-2.4000000000000001E-5</v>
      </c>
      <c r="BK42" s="30">
        <v>2.8887341878635939E-2</v>
      </c>
      <c r="BL42" s="43">
        <v>-3.2200000000000002E-4</v>
      </c>
      <c r="BM42" s="43">
        <v>-3.2200000000000002E-4</v>
      </c>
      <c r="BN42" s="43">
        <v>-1.01E-4</v>
      </c>
      <c r="BP42" s="30">
        <v>6.3367089445302643E-2</v>
      </c>
      <c r="BQ42" s="43">
        <v>-1.1069999999999999E-3</v>
      </c>
      <c r="BR42" s="43">
        <v>-1.0939999999999999E-3</v>
      </c>
      <c r="BS42" s="43">
        <v>2.098E-3</v>
      </c>
      <c r="BT42" s="30">
        <v>2.8887341878635939E-2</v>
      </c>
      <c r="BU42" s="43">
        <v>-5.1699999999999999E-4</v>
      </c>
      <c r="BV42" s="43">
        <v>-5.0699999999999996E-4</v>
      </c>
      <c r="BW42" s="43">
        <v>2.6800000000000001E-4</v>
      </c>
      <c r="BY42" s="30">
        <v>6.3367089445302643E-2</v>
      </c>
      <c r="BZ42" s="43">
        <v>-4.1300000000000001E-4</v>
      </c>
      <c r="CA42" s="43">
        <v>-3.97E-4</v>
      </c>
      <c r="CB42" s="43">
        <v>1.4100000000000001E-4</v>
      </c>
      <c r="CC42" s="30">
        <v>2.8887341878635939E-2</v>
      </c>
      <c r="CD42" s="43">
        <v>-3.2400000000000001E-4</v>
      </c>
      <c r="CE42" s="43">
        <v>-3.0899999999999998E-4</v>
      </c>
      <c r="CF42" s="43">
        <v>5.3000000000000001E-5</v>
      </c>
      <c r="CH42" s="30">
        <v>6.3367089445302643E-2</v>
      </c>
      <c r="CI42" s="43">
        <v>-6.8499999999999995E-4</v>
      </c>
      <c r="CJ42" s="43">
        <v>-5.9599999999999996E-4</v>
      </c>
      <c r="CK42" s="43">
        <v>1.7899999999999999E-4</v>
      </c>
      <c r="CL42" s="30">
        <v>2.8887341878635939E-2</v>
      </c>
      <c r="CM42" s="43">
        <v>-3.8999999999999999E-4</v>
      </c>
      <c r="CN42" s="43">
        <v>-3.5799999999999997E-4</v>
      </c>
      <c r="CO42" s="43">
        <v>-7.8999999999999996E-5</v>
      </c>
      <c r="CQ42" s="30">
        <v>6.3367089445302643E-2</v>
      </c>
      <c r="CR42" s="43">
        <v>-2.5000000000000001E-4</v>
      </c>
      <c r="CS42" s="43">
        <v>-2.4399999999999999E-4</v>
      </c>
      <c r="CT42" s="43">
        <v>-1.8699999999999999E-4</v>
      </c>
      <c r="CU42" s="30">
        <v>2.8887341878635939E-2</v>
      </c>
      <c r="CV42" s="43">
        <v>-2.1499999999999999E-4</v>
      </c>
      <c r="CW42" s="43">
        <v>-2.1499999999999999E-4</v>
      </c>
      <c r="CX42" s="43">
        <v>-2.13E-4</v>
      </c>
    </row>
    <row r="43" spans="2:102" x14ac:dyDescent="0.25">
      <c r="N43" s="30">
        <v>6.5230859611969311E-2</v>
      </c>
      <c r="O43" s="43">
        <v>-9.1200000000000005E-4</v>
      </c>
      <c r="P43" s="43">
        <v>-7.8299999999999995E-4</v>
      </c>
      <c r="Q43" s="43">
        <v>4.55E-4</v>
      </c>
      <c r="R43" s="30">
        <v>2.9819226978635937E-2</v>
      </c>
      <c r="S43" s="43">
        <v>-4.8799999999999999E-4</v>
      </c>
      <c r="T43" s="43">
        <v>-4.3899999999999999E-4</v>
      </c>
      <c r="U43" s="43">
        <v>3.6999999999999998E-5</v>
      </c>
      <c r="W43" s="30">
        <v>6.5230859611969311E-2</v>
      </c>
      <c r="X43" s="43">
        <v>-4.4700000000000002E-4</v>
      </c>
      <c r="Y43" s="43">
        <v>-4.08E-4</v>
      </c>
      <c r="Z43" s="43">
        <v>-3.8999999999999999E-5</v>
      </c>
      <c r="AA43" s="30">
        <v>2.9819226978635937E-2</v>
      </c>
      <c r="AB43" s="43">
        <v>-3.8000000000000002E-4</v>
      </c>
      <c r="AC43" s="43">
        <v>-3.48E-4</v>
      </c>
      <c r="AD43" s="43">
        <v>-4.5000000000000003E-5</v>
      </c>
      <c r="AF43" s="30">
        <v>6.5230859611969311E-2</v>
      </c>
      <c r="AG43" s="43">
        <v>-1.3309999999999999E-3</v>
      </c>
      <c r="AH43" s="43">
        <v>-1.3359999999999999E-3</v>
      </c>
      <c r="AI43" s="43">
        <v>1.498E-3</v>
      </c>
      <c r="AJ43" s="30">
        <v>2.9819226978635937E-2</v>
      </c>
      <c r="AK43" s="43">
        <v>-5.5699999999999999E-4</v>
      </c>
      <c r="AL43" s="43">
        <v>-5.5800000000000001E-4</v>
      </c>
      <c r="AM43" s="43">
        <v>1.2E-4</v>
      </c>
      <c r="AO43" s="30">
        <v>6.5230859611969311E-2</v>
      </c>
      <c r="AP43" s="43">
        <v>-4.0299999999999998E-4</v>
      </c>
      <c r="AQ43" s="43">
        <v>-4.0400000000000001E-4</v>
      </c>
      <c r="AR43" s="43">
        <v>-2.6999999999999999E-5</v>
      </c>
      <c r="AS43" s="30">
        <v>2.9819226978635937E-2</v>
      </c>
      <c r="AT43" s="43">
        <v>-3.2400000000000001E-4</v>
      </c>
      <c r="AU43" s="43">
        <v>-3.2400000000000001E-4</v>
      </c>
      <c r="AV43" s="43">
        <v>-1.03E-4</v>
      </c>
      <c r="AX43" s="30">
        <v>6.5230859611969311E-2</v>
      </c>
      <c r="AY43" s="43">
        <v>-1.328E-3</v>
      </c>
      <c r="AZ43" s="43">
        <v>-1.333E-3</v>
      </c>
      <c r="BA43" s="43">
        <v>1.5039999999999999E-3</v>
      </c>
      <c r="BB43" s="30">
        <v>2.9819226978635937E-2</v>
      </c>
      <c r="BC43" s="43">
        <v>-5.5500000000000005E-4</v>
      </c>
      <c r="BD43" s="43">
        <v>-5.5599999999999996E-4</v>
      </c>
      <c r="BE43" s="43">
        <v>1.21E-4</v>
      </c>
      <c r="BG43" s="30">
        <v>6.5230859611969311E-2</v>
      </c>
      <c r="BH43" s="43">
        <v>-4.0400000000000001E-4</v>
      </c>
      <c r="BI43" s="43">
        <v>-4.0400000000000001E-4</v>
      </c>
      <c r="BJ43" s="43">
        <v>-2.0999999999999999E-5</v>
      </c>
      <c r="BK43" s="30">
        <v>2.9819226978635937E-2</v>
      </c>
      <c r="BL43" s="43">
        <v>-3.2499999999999999E-4</v>
      </c>
      <c r="BM43" s="43">
        <v>-3.2600000000000001E-4</v>
      </c>
      <c r="BN43" s="43">
        <v>-9.7999999999999997E-5</v>
      </c>
      <c r="BP43" s="30">
        <v>6.5230859611969311E-2</v>
      </c>
      <c r="BQ43" s="43">
        <v>-1.1299999999999999E-3</v>
      </c>
      <c r="BR43" s="43">
        <v>-1.1169999999999999E-3</v>
      </c>
      <c r="BS43" s="43">
        <v>2.2290000000000001E-3</v>
      </c>
      <c r="BT43" s="30">
        <v>2.9819226978635937E-2</v>
      </c>
      <c r="BU43" s="43">
        <v>-5.31E-4</v>
      </c>
      <c r="BV43" s="43">
        <v>-5.2099999999999998E-4</v>
      </c>
      <c r="BW43" s="43">
        <v>2.9100000000000003E-4</v>
      </c>
      <c r="BY43" s="30">
        <v>6.5230859611969311E-2</v>
      </c>
      <c r="BZ43" s="43">
        <v>-4.17E-4</v>
      </c>
      <c r="CA43" s="43">
        <v>-4.0000000000000002E-4</v>
      </c>
      <c r="CB43" s="43">
        <v>1.45E-4</v>
      </c>
      <c r="CC43" s="30">
        <v>2.9819226978635937E-2</v>
      </c>
      <c r="CD43" s="43">
        <v>-3.28E-4</v>
      </c>
      <c r="CE43" s="43">
        <v>-3.1300000000000002E-4</v>
      </c>
      <c r="CF43" s="43">
        <v>5.5999999999999999E-5</v>
      </c>
      <c r="CH43" s="30">
        <v>6.5230859611969311E-2</v>
      </c>
      <c r="CI43" s="43">
        <v>-7.0399999999999998E-4</v>
      </c>
      <c r="CJ43" s="43">
        <v>-6.11E-4</v>
      </c>
      <c r="CK43" s="43">
        <v>1.9900000000000001E-4</v>
      </c>
      <c r="CL43" s="30">
        <v>2.9819226978635937E-2</v>
      </c>
      <c r="CM43" s="43">
        <v>-3.9599999999999998E-4</v>
      </c>
      <c r="CN43" s="43">
        <v>-3.6299999999999999E-4</v>
      </c>
      <c r="CO43" s="43">
        <v>-7.4999999999999993E-5</v>
      </c>
      <c r="CQ43" s="30">
        <v>6.5230859611969311E-2</v>
      </c>
      <c r="CR43" s="43">
        <v>-2.5300000000000002E-4</v>
      </c>
      <c r="CS43" s="43">
        <v>-2.4600000000000002E-4</v>
      </c>
      <c r="CT43" s="43">
        <v>-1.85E-4</v>
      </c>
      <c r="CU43" s="30">
        <v>2.9819226978635937E-2</v>
      </c>
      <c r="CV43" s="43">
        <v>-2.1499999999999999E-4</v>
      </c>
      <c r="CW43" s="43">
        <v>-2.1499999999999999E-4</v>
      </c>
      <c r="CX43" s="43">
        <v>-2.13E-4</v>
      </c>
    </row>
    <row r="44" spans="2:102" x14ac:dyDescent="0.25">
      <c r="N44" s="30">
        <v>6.7094629778635978E-2</v>
      </c>
      <c r="O44" s="43">
        <v>-9.4600000000000001E-4</v>
      </c>
      <c r="P44" s="43">
        <v>-8.0900000000000004E-4</v>
      </c>
      <c r="Q44" s="43">
        <v>5.0799999999999999E-4</v>
      </c>
      <c r="R44" s="30">
        <v>3.0751112078635935E-2</v>
      </c>
      <c r="S44" s="43">
        <v>-4.95E-4</v>
      </c>
      <c r="T44" s="43">
        <v>-4.4499999999999997E-4</v>
      </c>
      <c r="U44" s="43">
        <v>4.1999999999999998E-5</v>
      </c>
      <c r="W44" s="30">
        <v>6.7094629778635978E-2</v>
      </c>
      <c r="X44" s="43">
        <v>-4.5100000000000001E-4</v>
      </c>
      <c r="Y44" s="43">
        <v>-4.1199999999999999E-4</v>
      </c>
      <c r="Z44" s="43">
        <v>-3.8000000000000002E-5</v>
      </c>
      <c r="AA44" s="30">
        <v>3.0751112078635935E-2</v>
      </c>
      <c r="AB44" s="43">
        <v>-3.8099999999999999E-4</v>
      </c>
      <c r="AC44" s="43">
        <v>-3.5E-4</v>
      </c>
      <c r="AD44" s="43">
        <v>-4.5000000000000003E-5</v>
      </c>
      <c r="AF44" s="30">
        <v>6.7094629778635978E-2</v>
      </c>
      <c r="AG44" s="43">
        <v>-1.3810000000000001E-3</v>
      </c>
      <c r="AH44" s="43">
        <v>-1.387E-3</v>
      </c>
      <c r="AI44" s="43">
        <v>1.5839999999999999E-3</v>
      </c>
      <c r="AJ44" s="30">
        <v>3.0751112078635935E-2</v>
      </c>
      <c r="AK44" s="43">
        <v>-5.6999999999999998E-4</v>
      </c>
      <c r="AL44" s="43">
        <v>-5.71E-4</v>
      </c>
      <c r="AM44" s="43">
        <v>1.34E-4</v>
      </c>
      <c r="AO44" s="30">
        <v>6.7094629778635978E-2</v>
      </c>
      <c r="AP44" s="43">
        <v>-4.06E-4</v>
      </c>
      <c r="AQ44" s="43">
        <v>-4.06E-4</v>
      </c>
      <c r="AR44" s="43">
        <v>-2.5000000000000001E-5</v>
      </c>
      <c r="AS44" s="30">
        <v>3.0751112078635935E-2</v>
      </c>
      <c r="AT44" s="43">
        <v>-3.2699999999999998E-4</v>
      </c>
      <c r="AU44" s="43">
        <v>-3.2699999999999998E-4</v>
      </c>
      <c r="AV44" s="43">
        <v>-1E-4</v>
      </c>
      <c r="AX44" s="30">
        <v>6.7094629778635978E-2</v>
      </c>
      <c r="AY44" s="43">
        <v>-1.3780000000000001E-3</v>
      </c>
      <c r="AZ44" s="43">
        <v>-1.3829999999999999E-3</v>
      </c>
      <c r="BA44" s="43">
        <v>1.5900000000000001E-3</v>
      </c>
      <c r="BB44" s="30">
        <v>3.0751112078635935E-2</v>
      </c>
      <c r="BC44" s="43">
        <v>-5.6899999999999995E-4</v>
      </c>
      <c r="BD44" s="43">
        <v>-5.6999999999999998E-4</v>
      </c>
      <c r="BE44" s="43">
        <v>1.35E-4</v>
      </c>
      <c r="BG44" s="30">
        <v>6.7094629778635978E-2</v>
      </c>
      <c r="BH44" s="43">
        <v>-4.06E-4</v>
      </c>
      <c r="BI44" s="43">
        <v>-4.0700000000000003E-4</v>
      </c>
      <c r="BJ44" s="43">
        <v>-1.8E-5</v>
      </c>
      <c r="BK44" s="30">
        <v>3.0751112078635935E-2</v>
      </c>
      <c r="BL44" s="43">
        <v>-3.28E-4</v>
      </c>
      <c r="BM44" s="43">
        <v>-3.2899999999999997E-4</v>
      </c>
      <c r="BN44" s="43">
        <v>-9.5000000000000005E-5</v>
      </c>
      <c r="BP44" s="30">
        <v>6.7094629778635978E-2</v>
      </c>
      <c r="BQ44" s="43">
        <v>-1.1540000000000001E-3</v>
      </c>
      <c r="BR44" s="43">
        <v>-1.1410000000000001E-3</v>
      </c>
      <c r="BS44" s="43">
        <v>2.3640000000000002E-3</v>
      </c>
      <c r="BT44" s="30">
        <v>3.0751112078635935E-2</v>
      </c>
      <c r="BU44" s="43">
        <v>-5.4600000000000004E-4</v>
      </c>
      <c r="BV44" s="43">
        <v>-5.3600000000000002E-4</v>
      </c>
      <c r="BW44" s="43">
        <v>3.2400000000000001E-4</v>
      </c>
      <c r="BY44" s="30">
        <v>6.7094629778635978E-2</v>
      </c>
      <c r="BZ44" s="43">
        <v>-4.2000000000000002E-4</v>
      </c>
      <c r="CA44" s="43">
        <v>-4.0299999999999998E-4</v>
      </c>
      <c r="CB44" s="43">
        <v>1.4799999999999999E-4</v>
      </c>
      <c r="CC44" s="30">
        <v>3.0751112078635935E-2</v>
      </c>
      <c r="CD44" s="43">
        <v>-3.3100000000000002E-4</v>
      </c>
      <c r="CE44" s="43">
        <v>-3.1599999999999998E-4</v>
      </c>
      <c r="CF44" s="43">
        <v>6.0000000000000002E-5</v>
      </c>
      <c r="CH44" s="30">
        <v>6.7094629778635978E-2</v>
      </c>
      <c r="CI44" s="43">
        <v>-7.2499999999999995E-4</v>
      </c>
      <c r="CJ44" s="43">
        <v>-6.2399999999999999E-4</v>
      </c>
      <c r="CK44" s="43">
        <v>2.4899999999999998E-4</v>
      </c>
      <c r="CL44" s="30">
        <v>3.0751112078635935E-2</v>
      </c>
      <c r="CM44" s="43">
        <v>-4.0200000000000001E-4</v>
      </c>
      <c r="CN44" s="43">
        <v>-3.68E-4</v>
      </c>
      <c r="CO44" s="43">
        <v>-6.9999999999999994E-5</v>
      </c>
      <c r="CQ44" s="30">
        <v>6.7094629778635978E-2</v>
      </c>
      <c r="CR44" s="43">
        <v>-2.5599999999999999E-4</v>
      </c>
      <c r="CS44" s="43">
        <v>-2.4800000000000001E-4</v>
      </c>
      <c r="CT44" s="43">
        <v>-1.83E-4</v>
      </c>
      <c r="CU44" s="30">
        <v>3.0751112078635935E-2</v>
      </c>
      <c r="CV44" s="43">
        <v>-2.14E-4</v>
      </c>
      <c r="CW44" s="43">
        <v>-2.14E-4</v>
      </c>
      <c r="CX44" s="43">
        <v>-2.13E-4</v>
      </c>
    </row>
    <row r="45" spans="2:102" x14ac:dyDescent="0.25">
      <c r="N45" s="30">
        <v>6.8958399945302645E-2</v>
      </c>
      <c r="O45" s="43">
        <v>-9.8299999999999993E-4</v>
      </c>
      <c r="P45" s="43">
        <v>-8.3699999999999996E-4</v>
      </c>
      <c r="Q45" s="43">
        <v>5.6099999999999998E-4</v>
      </c>
      <c r="R45" s="30">
        <v>3.1682997178635937E-2</v>
      </c>
      <c r="S45" s="43">
        <v>-5.0299999999999997E-4</v>
      </c>
      <c r="T45" s="43">
        <v>-4.5100000000000001E-4</v>
      </c>
      <c r="U45" s="43">
        <v>4.6E-5</v>
      </c>
      <c r="W45" s="30">
        <v>6.8958399945302645E-2</v>
      </c>
      <c r="X45" s="43">
        <v>-4.55E-4</v>
      </c>
      <c r="Y45" s="43">
        <v>-4.1599999999999997E-4</v>
      </c>
      <c r="Z45" s="43">
        <v>-3.6999999999999998E-5</v>
      </c>
      <c r="AA45" s="30">
        <v>3.1682997178635937E-2</v>
      </c>
      <c r="AB45" s="43">
        <v>-3.8200000000000002E-4</v>
      </c>
      <c r="AC45" s="43">
        <v>-3.5100000000000002E-4</v>
      </c>
      <c r="AD45" s="43">
        <v>-4.6E-5</v>
      </c>
      <c r="AF45" s="30">
        <v>6.8958399945302645E-2</v>
      </c>
      <c r="AG45" s="43">
        <v>-1.4300000000000001E-3</v>
      </c>
      <c r="AH45" s="43">
        <v>-1.436E-3</v>
      </c>
      <c r="AI45" s="43">
        <v>1.668E-3</v>
      </c>
      <c r="AJ45" s="30">
        <v>3.1682997178635937E-2</v>
      </c>
      <c r="AK45" s="43">
        <v>-5.8299999999999997E-4</v>
      </c>
      <c r="AL45" s="43">
        <v>-5.8399999999999999E-4</v>
      </c>
      <c r="AM45" s="43">
        <v>1.4999999999999999E-4</v>
      </c>
      <c r="AO45" s="30">
        <v>6.8958399945302645E-2</v>
      </c>
      <c r="AP45" s="43">
        <v>-4.08E-4</v>
      </c>
      <c r="AQ45" s="43">
        <v>-4.0900000000000002E-4</v>
      </c>
      <c r="AR45" s="43">
        <v>-2.1999999999999999E-5</v>
      </c>
      <c r="AS45" s="30">
        <v>3.1682997178635937E-2</v>
      </c>
      <c r="AT45" s="43">
        <v>-3.3E-4</v>
      </c>
      <c r="AU45" s="43">
        <v>-3.3E-4</v>
      </c>
      <c r="AV45" s="43">
        <v>-9.7E-5</v>
      </c>
      <c r="AX45" s="30">
        <v>6.8958399945302645E-2</v>
      </c>
      <c r="AY45" s="43">
        <v>-1.4270000000000001E-3</v>
      </c>
      <c r="AZ45" s="43">
        <v>-1.433E-3</v>
      </c>
      <c r="BA45" s="43">
        <v>1.6750000000000001E-3</v>
      </c>
      <c r="BB45" s="30">
        <v>3.1682997178635937E-2</v>
      </c>
      <c r="BC45" s="43">
        <v>-5.8100000000000003E-4</v>
      </c>
      <c r="BD45" s="43">
        <v>-5.8299999999999997E-4</v>
      </c>
      <c r="BE45" s="43">
        <v>1.5100000000000001E-4</v>
      </c>
      <c r="BG45" s="30">
        <v>6.8958399945302645E-2</v>
      </c>
      <c r="BH45" s="43">
        <v>-4.0900000000000002E-4</v>
      </c>
      <c r="BI45" s="43">
        <v>-4.0999999999999999E-4</v>
      </c>
      <c r="BJ45" s="43">
        <v>-1.5999999999999999E-5</v>
      </c>
      <c r="BK45" s="30">
        <v>3.1682997178635937E-2</v>
      </c>
      <c r="BL45" s="43">
        <v>-3.3100000000000002E-4</v>
      </c>
      <c r="BM45" s="43">
        <v>-3.3199999999999999E-4</v>
      </c>
      <c r="BN45" s="43">
        <v>-9.2E-5</v>
      </c>
      <c r="BP45" s="30">
        <v>6.8958399945302645E-2</v>
      </c>
      <c r="BQ45" s="43">
        <v>-1.1770000000000001E-3</v>
      </c>
      <c r="BR45" s="43">
        <v>-1.1640000000000001E-3</v>
      </c>
      <c r="BS45" s="43">
        <v>2.4979999999999998E-3</v>
      </c>
      <c r="BT45" s="30">
        <v>3.1682997178635937E-2</v>
      </c>
      <c r="BU45" s="43">
        <v>-5.6099999999999998E-4</v>
      </c>
      <c r="BV45" s="43">
        <v>-5.5099999999999995E-4</v>
      </c>
      <c r="BW45" s="43">
        <v>3.57E-4</v>
      </c>
      <c r="BY45" s="30">
        <v>6.8958399945302645E-2</v>
      </c>
      <c r="BZ45" s="43">
        <v>-4.2299999999999998E-4</v>
      </c>
      <c r="CA45" s="43">
        <v>-4.06E-4</v>
      </c>
      <c r="CB45" s="43">
        <v>1.5100000000000001E-4</v>
      </c>
      <c r="CC45" s="30">
        <v>3.1682997178635937E-2</v>
      </c>
      <c r="CD45" s="43">
        <v>-3.3399999999999999E-4</v>
      </c>
      <c r="CE45" s="43">
        <v>-3.19E-4</v>
      </c>
      <c r="CF45" s="43">
        <v>6.3E-5</v>
      </c>
      <c r="CH45" s="30">
        <v>6.8958399945302645E-2</v>
      </c>
      <c r="CI45" s="43">
        <v>-7.45E-4</v>
      </c>
      <c r="CJ45" s="43">
        <v>-6.38E-4</v>
      </c>
      <c r="CK45" s="43">
        <v>2.9E-4</v>
      </c>
      <c r="CL45" s="30">
        <v>3.1682997178635937E-2</v>
      </c>
      <c r="CM45" s="43">
        <v>-4.0900000000000002E-4</v>
      </c>
      <c r="CN45" s="43">
        <v>-3.7300000000000001E-4</v>
      </c>
      <c r="CO45" s="43">
        <v>-6.4999999999999994E-5</v>
      </c>
      <c r="CQ45" s="30">
        <v>6.8958399945302645E-2</v>
      </c>
      <c r="CR45" s="43">
        <v>-2.5900000000000001E-4</v>
      </c>
      <c r="CS45" s="43">
        <v>-2.5099999999999998E-4</v>
      </c>
      <c r="CT45" s="43">
        <v>-1.8100000000000001E-4</v>
      </c>
      <c r="CU45" s="30">
        <v>3.1682997178635937E-2</v>
      </c>
      <c r="CV45" s="43">
        <v>-2.14E-4</v>
      </c>
      <c r="CW45" s="43">
        <v>-2.14E-4</v>
      </c>
      <c r="CX45" s="43">
        <v>-2.13E-4</v>
      </c>
    </row>
    <row r="46" spans="2:102" x14ac:dyDescent="0.25">
      <c r="N46" s="30">
        <v>7.0822170111969313E-2</v>
      </c>
      <c r="O46" s="43">
        <v>-1.0200000000000001E-3</v>
      </c>
      <c r="P46" s="43">
        <v>-8.6600000000000002E-4</v>
      </c>
      <c r="Q46" s="43">
        <v>6.1600000000000001E-4</v>
      </c>
      <c r="R46" s="30">
        <v>3.2614882278635932E-2</v>
      </c>
      <c r="S46" s="43">
        <v>-5.1000000000000004E-4</v>
      </c>
      <c r="T46" s="43">
        <v>-4.57E-4</v>
      </c>
      <c r="U46" s="43">
        <v>5.1E-5</v>
      </c>
      <c r="W46" s="30">
        <v>7.0822170111969313E-2</v>
      </c>
      <c r="X46" s="43">
        <v>-4.5899999999999999E-4</v>
      </c>
      <c r="Y46" s="43">
        <v>-4.1899999999999999E-4</v>
      </c>
      <c r="Z46" s="43">
        <v>-3.6000000000000001E-5</v>
      </c>
      <c r="AA46" s="30">
        <v>3.2614882278635932E-2</v>
      </c>
      <c r="AB46" s="43">
        <v>-3.8400000000000001E-4</v>
      </c>
      <c r="AC46" s="43">
        <v>-3.5199999999999999E-4</v>
      </c>
      <c r="AD46" s="43">
        <v>-4.6E-5</v>
      </c>
      <c r="AF46" s="30">
        <v>7.0822170111969313E-2</v>
      </c>
      <c r="AG46" s="43">
        <v>-1.487E-3</v>
      </c>
      <c r="AH46" s="43">
        <v>-1.4940000000000001E-3</v>
      </c>
      <c r="AI46" s="43">
        <v>1.748E-3</v>
      </c>
      <c r="AJ46" s="30">
        <v>3.2614882278635932E-2</v>
      </c>
      <c r="AK46" s="43">
        <v>-5.9599999999999996E-4</v>
      </c>
      <c r="AL46" s="43">
        <v>-5.9699999999999998E-4</v>
      </c>
      <c r="AM46" s="43">
        <v>1.65E-4</v>
      </c>
      <c r="AO46" s="30">
        <v>7.0822170111969313E-2</v>
      </c>
      <c r="AP46" s="43">
        <v>-4.1100000000000002E-4</v>
      </c>
      <c r="AQ46" s="43">
        <v>-4.1100000000000002E-4</v>
      </c>
      <c r="AR46" s="43">
        <v>-2.0000000000000002E-5</v>
      </c>
      <c r="AS46" s="30">
        <v>3.2614882278635932E-2</v>
      </c>
      <c r="AT46" s="43">
        <v>-3.3300000000000002E-4</v>
      </c>
      <c r="AU46" s="43">
        <v>-3.3300000000000002E-4</v>
      </c>
      <c r="AV46" s="43">
        <v>-9.3999999999999994E-5</v>
      </c>
      <c r="AX46" s="30">
        <v>7.0822170111969313E-2</v>
      </c>
      <c r="AY46" s="43">
        <v>-1.4549999999999999E-3</v>
      </c>
      <c r="AZ46" s="43">
        <v>-1.4610000000000001E-3</v>
      </c>
      <c r="BA46" s="43">
        <v>1.812E-3</v>
      </c>
      <c r="BB46" s="30">
        <v>3.2614882278635932E-2</v>
      </c>
      <c r="BC46" s="43">
        <v>-5.9400000000000002E-4</v>
      </c>
      <c r="BD46" s="43">
        <v>-5.9599999999999996E-4</v>
      </c>
      <c r="BE46" s="43">
        <v>1.66E-4</v>
      </c>
      <c r="BG46" s="30">
        <v>7.0822170111969313E-2</v>
      </c>
      <c r="BH46" s="43">
        <v>-4.1199999999999999E-4</v>
      </c>
      <c r="BI46" s="43">
        <v>-4.1199999999999999E-4</v>
      </c>
      <c r="BJ46" s="43">
        <v>-1.2999999999999999E-5</v>
      </c>
      <c r="BK46" s="30">
        <v>3.2614882278635932E-2</v>
      </c>
      <c r="BL46" s="43">
        <v>-3.3399999999999999E-4</v>
      </c>
      <c r="BM46" s="43">
        <v>-3.3399999999999999E-4</v>
      </c>
      <c r="BN46" s="43">
        <v>-8.8999999999999995E-5</v>
      </c>
      <c r="BP46" s="30">
        <v>7.0822170111969313E-2</v>
      </c>
      <c r="BQ46" s="43">
        <v>-1.201E-3</v>
      </c>
      <c r="BR46" s="43">
        <v>-1.189E-3</v>
      </c>
      <c r="BS46" s="43">
        <v>2.637E-3</v>
      </c>
      <c r="BT46" s="30">
        <v>3.2614882278635932E-2</v>
      </c>
      <c r="BU46" s="43">
        <v>-5.7499999999999999E-4</v>
      </c>
      <c r="BV46" s="43">
        <v>-5.6599999999999999E-4</v>
      </c>
      <c r="BW46" s="43">
        <v>3.8900000000000002E-4</v>
      </c>
      <c r="BY46" s="30">
        <v>7.0822170111969313E-2</v>
      </c>
      <c r="BZ46" s="43">
        <v>-4.2400000000000001E-4</v>
      </c>
      <c r="CA46" s="43">
        <v>-4.0700000000000003E-4</v>
      </c>
      <c r="CB46" s="43">
        <v>1.5200000000000001E-4</v>
      </c>
      <c r="CC46" s="30">
        <v>3.2614882278635932E-2</v>
      </c>
      <c r="CD46" s="43">
        <v>-3.3700000000000001E-4</v>
      </c>
      <c r="CE46" s="43">
        <v>-3.2200000000000002E-4</v>
      </c>
      <c r="CF46" s="43">
        <v>6.6000000000000005E-5</v>
      </c>
      <c r="CH46" s="30">
        <v>7.0822170111969313E-2</v>
      </c>
      <c r="CI46" s="43">
        <v>-7.6599999999999997E-4</v>
      </c>
      <c r="CJ46" s="43">
        <v>-6.5200000000000002E-4</v>
      </c>
      <c r="CK46" s="43">
        <v>3.3100000000000002E-4</v>
      </c>
      <c r="CL46" s="30">
        <v>3.2614882278635932E-2</v>
      </c>
      <c r="CM46" s="43">
        <v>-4.15E-4</v>
      </c>
      <c r="CN46" s="43">
        <v>-3.79E-4</v>
      </c>
      <c r="CO46" s="43">
        <v>-6.0000000000000002E-5</v>
      </c>
      <c r="CQ46" s="30">
        <v>7.0822170111969313E-2</v>
      </c>
      <c r="CR46" s="43">
        <v>-2.61E-4</v>
      </c>
      <c r="CS46" s="43">
        <v>-2.5300000000000002E-4</v>
      </c>
      <c r="CT46" s="43">
        <v>-1.7899999999999999E-4</v>
      </c>
      <c r="CU46" s="30">
        <v>3.2614882278635932E-2</v>
      </c>
      <c r="CV46" s="43">
        <v>-2.1499999999999999E-4</v>
      </c>
      <c r="CW46" s="43">
        <v>-2.1499999999999999E-4</v>
      </c>
      <c r="CX46" s="43">
        <v>-2.13E-4</v>
      </c>
    </row>
    <row r="47" spans="2:102" x14ac:dyDescent="0.25">
      <c r="N47" s="30">
        <v>7.268594027863598E-2</v>
      </c>
      <c r="O47" s="43">
        <v>-1.0629999999999999E-3</v>
      </c>
      <c r="P47" s="43">
        <v>-8.9899999999999995E-4</v>
      </c>
      <c r="Q47" s="43">
        <v>6.8099999999999996E-4</v>
      </c>
      <c r="R47" s="30">
        <v>3.3546767378635933E-2</v>
      </c>
      <c r="S47" s="43">
        <v>-5.1699999999999999E-4</v>
      </c>
      <c r="T47" s="43">
        <v>-4.6299999999999998E-4</v>
      </c>
      <c r="U47" s="43">
        <v>5.5000000000000002E-5</v>
      </c>
      <c r="W47" s="30">
        <v>7.268594027863598E-2</v>
      </c>
      <c r="X47" s="43">
        <v>-4.6500000000000003E-4</v>
      </c>
      <c r="Y47" s="43">
        <v>-4.2400000000000001E-4</v>
      </c>
      <c r="Z47" s="43">
        <v>-3.4E-5</v>
      </c>
      <c r="AA47" s="30">
        <v>3.3546767378635933E-2</v>
      </c>
      <c r="AB47" s="43">
        <v>-3.8499999999999998E-4</v>
      </c>
      <c r="AC47" s="43">
        <v>-3.5300000000000002E-4</v>
      </c>
      <c r="AD47" s="43">
        <v>-4.6999999999999997E-5</v>
      </c>
      <c r="AF47" s="30">
        <v>7.268594027863598E-2</v>
      </c>
      <c r="AG47" s="43">
        <v>-1.5020000000000001E-3</v>
      </c>
      <c r="AH47" s="43">
        <v>-1.5089999999999999E-3</v>
      </c>
      <c r="AI47" s="43">
        <v>1.941E-3</v>
      </c>
      <c r="AJ47" s="30">
        <v>3.3546767378635933E-2</v>
      </c>
      <c r="AK47" s="43">
        <v>-6.0899999999999995E-4</v>
      </c>
      <c r="AL47" s="43">
        <v>-6.0999999999999997E-4</v>
      </c>
      <c r="AM47" s="43">
        <v>1.8000000000000001E-4</v>
      </c>
      <c r="AO47" s="30">
        <v>7.268594027863598E-2</v>
      </c>
      <c r="AP47" s="43">
        <v>-4.1100000000000002E-4</v>
      </c>
      <c r="AQ47" s="43">
        <v>-4.1199999999999999E-4</v>
      </c>
      <c r="AR47" s="43">
        <v>-2.0000000000000002E-5</v>
      </c>
      <c r="AS47" s="30">
        <v>3.3546767378635933E-2</v>
      </c>
      <c r="AT47" s="43">
        <v>-3.3599999999999998E-4</v>
      </c>
      <c r="AU47" s="43">
        <v>-3.3599999999999998E-4</v>
      </c>
      <c r="AV47" s="43">
        <v>-9.1000000000000003E-5</v>
      </c>
      <c r="AX47" s="30">
        <v>7.268594027863598E-2</v>
      </c>
      <c r="AY47" s="43">
        <v>-1.488E-3</v>
      </c>
      <c r="AZ47" s="43">
        <v>-1.4940000000000001E-3</v>
      </c>
      <c r="BA47" s="43">
        <v>1.9689999999999998E-3</v>
      </c>
      <c r="BB47" s="30">
        <v>3.3546767378635933E-2</v>
      </c>
      <c r="BC47" s="43">
        <v>-6.0700000000000001E-4</v>
      </c>
      <c r="BD47" s="43">
        <v>-6.0899999999999995E-4</v>
      </c>
      <c r="BE47" s="43">
        <v>1.8100000000000001E-4</v>
      </c>
      <c r="BG47" s="30">
        <v>7.268594027863598E-2</v>
      </c>
      <c r="BH47" s="43">
        <v>-4.1199999999999999E-4</v>
      </c>
      <c r="BI47" s="43">
        <v>-4.1300000000000001E-4</v>
      </c>
      <c r="BJ47" s="43">
        <v>-1.2999999999999999E-5</v>
      </c>
      <c r="BK47" s="30">
        <v>3.3546767378635933E-2</v>
      </c>
      <c r="BL47" s="43">
        <v>-3.3700000000000001E-4</v>
      </c>
      <c r="BM47" s="43">
        <v>-3.3700000000000001E-4</v>
      </c>
      <c r="BN47" s="43">
        <v>-8.7000000000000001E-5</v>
      </c>
      <c r="BP47" s="30">
        <v>7.268594027863598E-2</v>
      </c>
      <c r="BQ47" s="43">
        <v>-1.224E-3</v>
      </c>
      <c r="BR47" s="43">
        <v>-1.212E-3</v>
      </c>
      <c r="BS47" s="43">
        <v>2.8410000000000002E-3</v>
      </c>
      <c r="BT47" s="30">
        <v>3.3546767378635933E-2</v>
      </c>
      <c r="BU47" s="43">
        <v>-5.9000000000000003E-4</v>
      </c>
      <c r="BV47" s="43">
        <v>-5.8E-4</v>
      </c>
      <c r="BW47" s="43">
        <v>4.2099999999999999E-4</v>
      </c>
      <c r="BY47" s="30">
        <v>7.268594027863598E-2</v>
      </c>
      <c r="BZ47" s="43">
        <v>-4.2400000000000001E-4</v>
      </c>
      <c r="CA47" s="43">
        <v>-4.0700000000000003E-4</v>
      </c>
      <c r="CB47" s="43">
        <v>1.5200000000000001E-4</v>
      </c>
      <c r="CC47" s="30">
        <v>3.3546767378635933E-2</v>
      </c>
      <c r="CD47" s="43">
        <v>-3.4099999999999999E-4</v>
      </c>
      <c r="CE47" s="43">
        <v>-3.2499999999999999E-4</v>
      </c>
      <c r="CF47" s="43">
        <v>6.8999999999999997E-5</v>
      </c>
      <c r="CH47" s="30">
        <v>7.268594027863598E-2</v>
      </c>
      <c r="CI47" s="43">
        <v>-7.9000000000000001E-4</v>
      </c>
      <c r="CJ47" s="43">
        <v>-6.69E-4</v>
      </c>
      <c r="CK47" s="43">
        <v>3.79E-4</v>
      </c>
      <c r="CL47" s="30">
        <v>3.3546767378635933E-2</v>
      </c>
      <c r="CM47" s="43">
        <v>-4.2200000000000001E-4</v>
      </c>
      <c r="CN47" s="43">
        <v>-3.8400000000000001E-4</v>
      </c>
      <c r="CO47" s="43">
        <v>-5.5000000000000002E-5</v>
      </c>
      <c r="CQ47" s="30">
        <v>7.268594027863598E-2</v>
      </c>
      <c r="CR47" s="43">
        <v>-2.6499999999999999E-4</v>
      </c>
      <c r="CS47" s="43">
        <v>-2.5599999999999999E-4</v>
      </c>
      <c r="CT47" s="43">
        <v>-1.76E-4</v>
      </c>
      <c r="CU47" s="30">
        <v>3.3546767378635933E-2</v>
      </c>
      <c r="CV47" s="43">
        <v>-2.1499999999999999E-4</v>
      </c>
      <c r="CW47" s="43">
        <v>-2.1499999999999999E-4</v>
      </c>
      <c r="CX47" s="43">
        <v>-2.13E-4</v>
      </c>
    </row>
    <row r="48" spans="2:102" x14ac:dyDescent="0.25">
      <c r="N48" s="30">
        <v>7.4549710445302647E-2</v>
      </c>
      <c r="O48" s="43">
        <v>-1.1069999999999999E-3</v>
      </c>
      <c r="P48" s="43">
        <v>-9.3300000000000002E-4</v>
      </c>
      <c r="Q48" s="43">
        <v>7.4600000000000003E-4</v>
      </c>
      <c r="R48" s="30">
        <v>3.4478652478635935E-2</v>
      </c>
      <c r="S48" s="43">
        <v>-5.2400000000000005E-4</v>
      </c>
      <c r="T48" s="43">
        <v>-4.6900000000000002E-4</v>
      </c>
      <c r="U48" s="43">
        <v>5.8999999999999998E-5</v>
      </c>
      <c r="W48" s="30">
        <v>7.4549710445302647E-2</v>
      </c>
      <c r="X48" s="43">
        <v>-4.6999999999999999E-4</v>
      </c>
      <c r="Y48" s="43">
        <v>-4.2900000000000002E-4</v>
      </c>
      <c r="Z48" s="43">
        <v>-3.1999999999999999E-5</v>
      </c>
      <c r="AA48" s="30">
        <v>3.4478652478635935E-2</v>
      </c>
      <c r="AB48" s="43">
        <v>-3.86E-4</v>
      </c>
      <c r="AC48" s="43">
        <v>-3.5399999999999999E-4</v>
      </c>
      <c r="AD48" s="43">
        <v>-4.6999999999999997E-5</v>
      </c>
      <c r="AF48" s="30">
        <v>7.4549710445302647E-2</v>
      </c>
      <c r="AG48" s="43">
        <v>-1.536E-3</v>
      </c>
      <c r="AH48" s="43">
        <v>-1.542E-3</v>
      </c>
      <c r="AI48" s="43">
        <v>2.0999999999999999E-3</v>
      </c>
      <c r="AJ48" s="30">
        <v>3.4478652478635935E-2</v>
      </c>
      <c r="AK48" s="43">
        <v>-6.2200000000000005E-4</v>
      </c>
      <c r="AL48" s="43">
        <v>-6.2299999999999996E-4</v>
      </c>
      <c r="AM48" s="43">
        <v>1.95E-4</v>
      </c>
      <c r="AO48" s="30">
        <v>7.4549710445302647E-2</v>
      </c>
      <c r="AP48" s="43">
        <v>-4.1199999999999999E-4</v>
      </c>
      <c r="AQ48" s="43">
        <v>-4.1199999999999999E-4</v>
      </c>
      <c r="AR48" s="43">
        <v>-2.0000000000000002E-5</v>
      </c>
      <c r="AS48" s="30">
        <v>3.4478652478635935E-2</v>
      </c>
      <c r="AT48" s="43">
        <v>-3.39E-4</v>
      </c>
      <c r="AU48" s="43">
        <v>-3.39E-4</v>
      </c>
      <c r="AV48" s="43">
        <v>-8.7999999999999998E-5</v>
      </c>
      <c r="AX48" s="30">
        <v>7.4549710445302647E-2</v>
      </c>
      <c r="AY48" s="43">
        <v>-1.5219999999999999E-3</v>
      </c>
      <c r="AZ48" s="43">
        <v>-1.5280000000000001E-3</v>
      </c>
      <c r="BA48" s="43">
        <v>2.1280000000000001E-3</v>
      </c>
      <c r="BB48" s="30">
        <v>3.4478652478635935E-2</v>
      </c>
      <c r="BC48" s="43">
        <v>-6.2E-4</v>
      </c>
      <c r="BD48" s="43">
        <v>-6.2200000000000005E-4</v>
      </c>
      <c r="BE48" s="43">
        <v>1.9599999999999999E-4</v>
      </c>
      <c r="BG48" s="30">
        <v>7.4549710445302647E-2</v>
      </c>
      <c r="BH48" s="43">
        <v>-4.1199999999999999E-4</v>
      </c>
      <c r="BI48" s="43">
        <v>-4.1300000000000001E-4</v>
      </c>
      <c r="BJ48" s="43">
        <v>-1.2999999999999999E-5</v>
      </c>
      <c r="BK48" s="30">
        <v>3.4478652478635935E-2</v>
      </c>
      <c r="BL48" s="43">
        <v>-3.4000000000000002E-4</v>
      </c>
      <c r="BM48" s="43">
        <v>-3.4000000000000002E-4</v>
      </c>
      <c r="BN48" s="43">
        <v>-8.3999999999999995E-5</v>
      </c>
      <c r="BP48" s="30">
        <v>7.4549710445302647E-2</v>
      </c>
      <c r="BQ48" s="43">
        <v>-1.242E-3</v>
      </c>
      <c r="BR48" s="43">
        <v>-1.23E-3</v>
      </c>
      <c r="BS48" s="43">
        <v>3.0560000000000001E-3</v>
      </c>
      <c r="BT48" s="30">
        <v>3.4478652478635935E-2</v>
      </c>
      <c r="BU48" s="43">
        <v>-6.0499999999999996E-4</v>
      </c>
      <c r="BV48" s="43">
        <v>-5.9500000000000004E-4</v>
      </c>
      <c r="BW48" s="43">
        <v>4.5300000000000001E-4</v>
      </c>
      <c r="BY48" s="30">
        <v>7.4549710445302647E-2</v>
      </c>
      <c r="BZ48" s="43">
        <v>-4.2299999999999998E-4</v>
      </c>
      <c r="CA48" s="43">
        <v>-4.06E-4</v>
      </c>
      <c r="CB48" s="43">
        <v>1.5100000000000001E-4</v>
      </c>
      <c r="CC48" s="30">
        <v>3.4478652478635935E-2</v>
      </c>
      <c r="CD48" s="43">
        <v>-3.4400000000000001E-4</v>
      </c>
      <c r="CE48" s="43">
        <v>-3.2899999999999997E-4</v>
      </c>
      <c r="CF48" s="43">
        <v>7.2000000000000002E-5</v>
      </c>
      <c r="CH48" s="30">
        <v>7.4549710445302647E-2</v>
      </c>
      <c r="CI48" s="43">
        <v>-8.1599999999999999E-4</v>
      </c>
      <c r="CJ48" s="43">
        <v>-6.87E-4</v>
      </c>
      <c r="CK48" s="43">
        <v>4.2700000000000002E-4</v>
      </c>
      <c r="CL48" s="30">
        <v>3.4478652478635935E-2</v>
      </c>
      <c r="CM48" s="43">
        <v>-4.28E-4</v>
      </c>
      <c r="CN48" s="43">
        <v>-3.8900000000000002E-4</v>
      </c>
      <c r="CO48" s="43">
        <v>-5.0000000000000002E-5</v>
      </c>
      <c r="CQ48" s="30">
        <v>7.4549710445302647E-2</v>
      </c>
      <c r="CR48" s="43">
        <v>-2.6899999999999998E-4</v>
      </c>
      <c r="CS48" s="43">
        <v>-2.5900000000000001E-4</v>
      </c>
      <c r="CT48" s="43">
        <v>-1.73E-4</v>
      </c>
      <c r="CU48" s="30">
        <v>3.4478652478635935E-2</v>
      </c>
      <c r="CV48" s="43">
        <v>-2.1499999999999999E-4</v>
      </c>
      <c r="CW48" s="43">
        <v>-2.1499999999999999E-4</v>
      </c>
      <c r="CX48" s="43">
        <v>-2.13E-4</v>
      </c>
    </row>
    <row r="49" spans="14:102" x14ac:dyDescent="0.25">
      <c r="N49" s="30">
        <v>7.6413480611969314E-2</v>
      </c>
      <c r="O49" s="43">
        <v>-1.1509999999999999E-3</v>
      </c>
      <c r="P49" s="43">
        <v>-9.6599999999999995E-4</v>
      </c>
      <c r="Q49" s="43">
        <v>8.0800000000000002E-4</v>
      </c>
      <c r="R49" s="30">
        <v>3.5410537578635937E-2</v>
      </c>
      <c r="S49" s="43">
        <v>-5.31E-4</v>
      </c>
      <c r="T49" s="43">
        <v>-4.75E-4</v>
      </c>
      <c r="U49" s="43">
        <v>6.3999999999999997E-5</v>
      </c>
      <c r="W49" s="30">
        <v>7.6413480611969314E-2</v>
      </c>
      <c r="X49" s="43">
        <v>-4.75E-4</v>
      </c>
      <c r="Y49" s="43">
        <v>-4.3300000000000001E-4</v>
      </c>
      <c r="Z49" s="43">
        <v>-3.0000000000000001E-5</v>
      </c>
      <c r="AA49" s="30">
        <v>3.5410537578635937E-2</v>
      </c>
      <c r="AB49" s="43">
        <v>-3.8699999999999997E-4</v>
      </c>
      <c r="AC49" s="43">
        <v>-3.5500000000000001E-4</v>
      </c>
      <c r="AD49" s="43">
        <v>-4.6999999999999997E-5</v>
      </c>
      <c r="AF49" s="30">
        <v>7.6413480611969314E-2</v>
      </c>
      <c r="AG49" s="43">
        <v>-1.5690000000000001E-3</v>
      </c>
      <c r="AH49" s="43">
        <v>-1.5759999999999999E-3</v>
      </c>
      <c r="AI49" s="43">
        <v>2.2520000000000001E-3</v>
      </c>
      <c r="AJ49" s="30">
        <v>3.5410537578635937E-2</v>
      </c>
      <c r="AK49" s="43">
        <v>-6.3500000000000004E-4</v>
      </c>
      <c r="AL49" s="43">
        <v>-6.3599999999999996E-4</v>
      </c>
      <c r="AM49" s="43">
        <v>2.1000000000000001E-4</v>
      </c>
      <c r="AO49" s="30">
        <v>7.6413480611969314E-2</v>
      </c>
      <c r="AP49" s="43">
        <v>-4.1100000000000002E-4</v>
      </c>
      <c r="AQ49" s="43">
        <v>-4.1100000000000002E-4</v>
      </c>
      <c r="AR49" s="43">
        <v>-2.0999999999999999E-5</v>
      </c>
      <c r="AS49" s="30">
        <v>3.5410537578635937E-2</v>
      </c>
      <c r="AT49" s="43">
        <v>-3.4099999999999999E-4</v>
      </c>
      <c r="AU49" s="43">
        <v>-3.4200000000000002E-4</v>
      </c>
      <c r="AV49" s="43">
        <v>-8.5000000000000006E-5</v>
      </c>
      <c r="AX49" s="30">
        <v>7.6413480611969314E-2</v>
      </c>
      <c r="AY49" s="43">
        <v>-1.554E-3</v>
      </c>
      <c r="AZ49" s="43">
        <v>-1.5610000000000001E-3</v>
      </c>
      <c r="BA49" s="43">
        <v>2.2820000000000002E-3</v>
      </c>
      <c r="BB49" s="30">
        <v>3.5410537578635937E-2</v>
      </c>
      <c r="BC49" s="43">
        <v>-6.3299999999999999E-4</v>
      </c>
      <c r="BD49" s="43">
        <v>-6.3500000000000004E-4</v>
      </c>
      <c r="BE49" s="43">
        <v>2.1100000000000001E-4</v>
      </c>
      <c r="BG49" s="30">
        <v>7.6413480611969314E-2</v>
      </c>
      <c r="BH49" s="43">
        <v>-4.1100000000000002E-4</v>
      </c>
      <c r="BI49" s="43">
        <v>-4.1199999999999999E-4</v>
      </c>
      <c r="BJ49" s="43">
        <v>-1.4E-5</v>
      </c>
      <c r="BK49" s="30">
        <v>3.5410537578635937E-2</v>
      </c>
      <c r="BL49" s="43">
        <v>-3.4299999999999999E-4</v>
      </c>
      <c r="BM49" s="43">
        <v>-3.4299999999999999E-4</v>
      </c>
      <c r="BN49" s="43">
        <v>-8.1000000000000004E-5</v>
      </c>
      <c r="BP49" s="30">
        <v>7.6413480611969314E-2</v>
      </c>
      <c r="BQ49" s="43">
        <v>-1.2620000000000001E-3</v>
      </c>
      <c r="BR49" s="43">
        <v>-1.25E-3</v>
      </c>
      <c r="BS49" s="43">
        <v>3.2529999999999998E-3</v>
      </c>
      <c r="BT49" s="30">
        <v>3.5410537578635937E-2</v>
      </c>
      <c r="BU49" s="43">
        <v>-6.1899999999999998E-4</v>
      </c>
      <c r="BV49" s="43">
        <v>-6.0999999999999997E-4</v>
      </c>
      <c r="BW49" s="43">
        <v>4.8500000000000003E-4</v>
      </c>
      <c r="BY49" s="30">
        <v>7.6413480611969314E-2</v>
      </c>
      <c r="BZ49" s="43">
        <v>-4.2400000000000001E-4</v>
      </c>
      <c r="CA49" s="43">
        <v>-4.0700000000000003E-4</v>
      </c>
      <c r="CB49" s="43">
        <v>1.5200000000000001E-4</v>
      </c>
      <c r="CC49" s="30">
        <v>3.5410537578635937E-2</v>
      </c>
      <c r="CD49" s="43">
        <v>-3.4699999999999998E-4</v>
      </c>
      <c r="CE49" s="43">
        <v>-3.3199999999999999E-4</v>
      </c>
      <c r="CF49" s="43">
        <v>7.4999999999999993E-5</v>
      </c>
      <c r="CH49" s="30">
        <v>7.6413480611969314E-2</v>
      </c>
      <c r="CI49" s="43">
        <v>-8.4400000000000002E-4</v>
      </c>
      <c r="CJ49" s="43">
        <v>-7.0799999999999997E-4</v>
      </c>
      <c r="CK49" s="43">
        <v>4.7399999999999997E-4</v>
      </c>
      <c r="CL49" s="30">
        <v>3.5410537578635937E-2</v>
      </c>
      <c r="CM49" s="43">
        <v>-4.35E-4</v>
      </c>
      <c r="CN49" s="43">
        <v>-3.9500000000000001E-4</v>
      </c>
      <c r="CO49" s="43">
        <v>-4.5000000000000003E-5</v>
      </c>
      <c r="CQ49" s="30">
        <v>7.6413480611969314E-2</v>
      </c>
      <c r="CR49" s="43">
        <v>-2.72E-4</v>
      </c>
      <c r="CS49" s="43">
        <v>-2.6200000000000003E-4</v>
      </c>
      <c r="CT49" s="43">
        <v>-1.7100000000000001E-4</v>
      </c>
      <c r="CU49" s="30">
        <v>3.5410537578635937E-2</v>
      </c>
      <c r="CV49" s="43">
        <v>-2.1599999999999999E-4</v>
      </c>
      <c r="CW49" s="43">
        <v>-2.1599999999999999E-4</v>
      </c>
      <c r="CX49" s="43">
        <v>-2.12E-4</v>
      </c>
    </row>
    <row r="50" spans="14:102" x14ac:dyDescent="0.25">
      <c r="N50" s="30">
        <v>7.8277250778635996E-2</v>
      </c>
      <c r="O50" s="43">
        <v>-1.194E-3</v>
      </c>
      <c r="P50" s="43">
        <v>-9.990000000000001E-4</v>
      </c>
      <c r="Q50" s="43">
        <v>8.7000000000000001E-4</v>
      </c>
      <c r="R50" s="30">
        <v>3.6342422678635945E-2</v>
      </c>
      <c r="S50" s="43">
        <v>-5.3899999999999998E-4</v>
      </c>
      <c r="T50" s="43">
        <v>-4.8200000000000001E-4</v>
      </c>
      <c r="U50" s="43">
        <v>6.9999999999999994E-5</v>
      </c>
      <c r="W50" s="30">
        <v>7.8277250778635996E-2</v>
      </c>
      <c r="X50" s="43">
        <v>-4.8000000000000001E-4</v>
      </c>
      <c r="Y50" s="43">
        <v>-4.3800000000000002E-4</v>
      </c>
      <c r="Z50" s="43">
        <v>-2.8E-5</v>
      </c>
      <c r="AA50" s="30">
        <v>3.6342422678635945E-2</v>
      </c>
      <c r="AB50" s="43">
        <v>-3.88E-4</v>
      </c>
      <c r="AC50" s="43">
        <v>-3.5599999999999998E-4</v>
      </c>
      <c r="AD50" s="43">
        <v>-4.8000000000000001E-5</v>
      </c>
      <c r="AF50" s="30">
        <v>7.8277250778635996E-2</v>
      </c>
      <c r="AG50" s="43">
        <v>-1.6019999999999999E-3</v>
      </c>
      <c r="AH50" s="43">
        <v>-1.609E-3</v>
      </c>
      <c r="AI50" s="43">
        <v>2.4060000000000002E-3</v>
      </c>
      <c r="AJ50" s="30">
        <v>3.6342422678635945E-2</v>
      </c>
      <c r="AK50" s="43">
        <v>-6.4800000000000003E-4</v>
      </c>
      <c r="AL50" s="43">
        <v>-6.4899999999999995E-4</v>
      </c>
      <c r="AM50" s="43">
        <v>2.2499999999999999E-4</v>
      </c>
      <c r="AO50" s="30">
        <v>7.8277250778635996E-2</v>
      </c>
      <c r="AP50" s="43">
        <v>-4.1100000000000002E-4</v>
      </c>
      <c r="AQ50" s="43">
        <v>-4.1100000000000002E-4</v>
      </c>
      <c r="AR50" s="43">
        <v>-2.0999999999999999E-5</v>
      </c>
      <c r="AS50" s="30">
        <v>3.6342422678635945E-2</v>
      </c>
      <c r="AT50" s="43">
        <v>-3.4400000000000001E-4</v>
      </c>
      <c r="AU50" s="43">
        <v>-3.4499999999999998E-4</v>
      </c>
      <c r="AV50" s="43">
        <v>-8.2000000000000001E-5</v>
      </c>
      <c r="AX50" s="30">
        <v>7.8277250778635996E-2</v>
      </c>
      <c r="AY50" s="43">
        <v>-1.586E-3</v>
      </c>
      <c r="AZ50" s="43">
        <v>-1.593E-3</v>
      </c>
      <c r="BA50" s="43">
        <v>2.4369999999999999E-3</v>
      </c>
      <c r="BB50" s="30">
        <v>3.6342422678635945E-2</v>
      </c>
      <c r="BC50" s="43">
        <v>-6.4599999999999998E-4</v>
      </c>
      <c r="BD50" s="43">
        <v>-6.4800000000000003E-4</v>
      </c>
      <c r="BE50" s="43">
        <v>2.2599999999999999E-4</v>
      </c>
      <c r="BG50" s="30">
        <v>7.8277250778635996E-2</v>
      </c>
      <c r="BH50" s="43">
        <v>-4.1100000000000002E-4</v>
      </c>
      <c r="BI50" s="43">
        <v>-4.1199999999999999E-4</v>
      </c>
      <c r="BJ50" s="43">
        <v>-1.4E-5</v>
      </c>
      <c r="BK50" s="30">
        <v>3.6342422678635945E-2</v>
      </c>
      <c r="BL50" s="43">
        <v>-3.4600000000000001E-4</v>
      </c>
      <c r="BM50" s="43">
        <v>-3.4600000000000001E-4</v>
      </c>
      <c r="BN50" s="43">
        <v>-7.7999999999999999E-5</v>
      </c>
      <c r="BP50" s="30">
        <v>7.8277250778635996E-2</v>
      </c>
      <c r="BQ50" s="43">
        <v>-1.2830000000000001E-3</v>
      </c>
      <c r="BR50" s="43">
        <v>-1.271E-3</v>
      </c>
      <c r="BS50" s="43">
        <v>3.454E-3</v>
      </c>
      <c r="BT50" s="30">
        <v>3.6342422678635945E-2</v>
      </c>
      <c r="BU50" s="43">
        <v>-6.3400000000000001E-4</v>
      </c>
      <c r="BV50" s="43">
        <v>-6.2399999999999999E-4</v>
      </c>
      <c r="BW50" s="43">
        <v>5.1699999999999999E-4</v>
      </c>
      <c r="BY50" s="30">
        <v>7.8277250778635996E-2</v>
      </c>
      <c r="BZ50" s="43">
        <v>-4.2400000000000001E-4</v>
      </c>
      <c r="CA50" s="43">
        <v>-4.0700000000000003E-4</v>
      </c>
      <c r="CB50" s="43">
        <v>1.5200000000000001E-4</v>
      </c>
      <c r="CC50" s="30">
        <v>3.6342422678635945E-2</v>
      </c>
      <c r="CD50" s="43">
        <v>-3.5E-4</v>
      </c>
      <c r="CE50" s="43">
        <v>-3.3500000000000001E-4</v>
      </c>
      <c r="CF50" s="43">
        <v>7.7999999999999999E-5</v>
      </c>
      <c r="CH50" s="30">
        <v>7.8277250778635996E-2</v>
      </c>
      <c r="CI50" s="43">
        <v>-8.7200000000000005E-4</v>
      </c>
      <c r="CJ50" s="43">
        <v>-7.2800000000000002E-4</v>
      </c>
      <c r="CK50" s="43">
        <v>5.1999999999999995E-4</v>
      </c>
      <c r="CL50" s="30">
        <v>3.6342422678635945E-2</v>
      </c>
      <c r="CM50" s="43">
        <v>-4.4099999999999999E-4</v>
      </c>
      <c r="CN50" s="43">
        <v>-4.0000000000000002E-4</v>
      </c>
      <c r="CO50" s="43">
        <v>-4.0000000000000003E-5</v>
      </c>
      <c r="CQ50" s="30">
        <v>7.8277250778635996E-2</v>
      </c>
      <c r="CR50" s="43">
        <v>-2.7599999999999999E-4</v>
      </c>
      <c r="CS50" s="43">
        <v>-2.6499999999999999E-4</v>
      </c>
      <c r="CT50" s="43">
        <v>-1.6799999999999999E-4</v>
      </c>
      <c r="CU50" s="30">
        <v>3.6342422678635945E-2</v>
      </c>
      <c r="CV50" s="43">
        <v>-2.1599999999999999E-4</v>
      </c>
      <c r="CW50" s="43">
        <v>-2.1599999999999999E-4</v>
      </c>
      <c r="CX50" s="43">
        <v>-2.12E-4</v>
      </c>
    </row>
    <row r="51" spans="14:102" x14ac:dyDescent="0.25">
      <c r="N51" s="30">
        <v>8.0141020945302663E-2</v>
      </c>
      <c r="O51" s="43">
        <v>-1.238E-3</v>
      </c>
      <c r="P51" s="43">
        <v>-1.0330000000000001E-3</v>
      </c>
      <c r="Q51" s="43">
        <v>9.3300000000000002E-4</v>
      </c>
      <c r="R51" s="30">
        <v>3.727430777863594E-2</v>
      </c>
      <c r="S51" s="43">
        <v>-5.4900000000000001E-4</v>
      </c>
      <c r="T51" s="43">
        <v>-4.8999999999999998E-4</v>
      </c>
      <c r="U51" s="43">
        <v>7.6000000000000004E-5</v>
      </c>
      <c r="W51" s="30">
        <v>8.0141020945302663E-2</v>
      </c>
      <c r="X51" s="43">
        <v>-4.86E-4</v>
      </c>
      <c r="Y51" s="43">
        <v>-4.4200000000000001E-4</v>
      </c>
      <c r="Z51" s="43">
        <v>-2.5999999999999998E-5</v>
      </c>
      <c r="AA51" s="30">
        <v>3.727430777863594E-2</v>
      </c>
      <c r="AB51" s="43">
        <v>-3.8999999999999999E-4</v>
      </c>
      <c r="AC51" s="43">
        <v>-3.57E-4</v>
      </c>
      <c r="AD51" s="43">
        <v>-4.8000000000000001E-5</v>
      </c>
      <c r="AF51" s="30">
        <v>8.0141020945302663E-2</v>
      </c>
      <c r="AG51" s="43">
        <v>-1.65E-3</v>
      </c>
      <c r="AH51" s="43">
        <v>-1.658E-3</v>
      </c>
      <c r="AI51" s="43">
        <v>2.5479999999999999E-3</v>
      </c>
      <c r="AJ51" s="30">
        <v>3.727430777863594E-2</v>
      </c>
      <c r="AK51" s="43">
        <v>-6.6600000000000003E-4</v>
      </c>
      <c r="AL51" s="43">
        <v>-6.6799999999999997E-4</v>
      </c>
      <c r="AM51" s="43">
        <v>2.7300000000000002E-4</v>
      </c>
      <c r="AO51" s="30">
        <v>8.0141020945302663E-2</v>
      </c>
      <c r="AP51" s="43">
        <v>-4.0999999999999999E-4</v>
      </c>
      <c r="AQ51" s="43">
        <v>-4.1100000000000002E-4</v>
      </c>
      <c r="AR51" s="43">
        <v>-2.1999999999999999E-5</v>
      </c>
      <c r="AS51" s="30">
        <v>3.727430777863594E-2</v>
      </c>
      <c r="AT51" s="43">
        <v>-3.4699999999999998E-4</v>
      </c>
      <c r="AU51" s="43">
        <v>-3.4699999999999998E-4</v>
      </c>
      <c r="AV51" s="43">
        <v>-8.0000000000000007E-5</v>
      </c>
      <c r="AX51" s="30">
        <v>8.0141020945302663E-2</v>
      </c>
      <c r="AY51" s="43">
        <v>-1.619E-3</v>
      </c>
      <c r="AZ51" s="43">
        <v>-1.6260000000000001E-3</v>
      </c>
      <c r="BA51" s="43">
        <v>2.594E-3</v>
      </c>
      <c r="BB51" s="30">
        <v>3.727430777863594E-2</v>
      </c>
      <c r="BC51" s="43">
        <v>-6.6500000000000001E-4</v>
      </c>
      <c r="BD51" s="43">
        <v>-6.6699999999999995E-4</v>
      </c>
      <c r="BE51" s="43">
        <v>2.7599999999999999E-4</v>
      </c>
      <c r="BG51" s="30">
        <v>8.0141020945302663E-2</v>
      </c>
      <c r="BH51" s="43">
        <v>-4.1100000000000002E-4</v>
      </c>
      <c r="BI51" s="43">
        <v>-4.1100000000000002E-4</v>
      </c>
      <c r="BJ51" s="43">
        <v>-1.4E-5</v>
      </c>
      <c r="BK51" s="30">
        <v>3.727430777863594E-2</v>
      </c>
      <c r="BL51" s="43">
        <v>-3.48E-4</v>
      </c>
      <c r="BM51" s="43">
        <v>-3.4900000000000003E-4</v>
      </c>
      <c r="BN51" s="43">
        <v>-7.6000000000000004E-5</v>
      </c>
      <c r="BP51" s="30">
        <v>8.0141020945302663E-2</v>
      </c>
      <c r="BQ51" s="43">
        <v>-1.3029999999999999E-3</v>
      </c>
      <c r="BR51" s="43">
        <v>-1.291E-3</v>
      </c>
      <c r="BS51" s="43">
        <v>3.6740000000000002E-3</v>
      </c>
      <c r="BT51" s="30">
        <v>3.727430777863594E-2</v>
      </c>
      <c r="BU51" s="43">
        <v>-6.5200000000000002E-4</v>
      </c>
      <c r="BV51" s="43">
        <v>-6.4199999999999999E-4</v>
      </c>
      <c r="BW51" s="43">
        <v>5.5599999999999996E-4</v>
      </c>
      <c r="BY51" s="30">
        <v>8.0141020945302663E-2</v>
      </c>
      <c r="BZ51" s="43">
        <v>-4.2400000000000001E-4</v>
      </c>
      <c r="CA51" s="43">
        <v>-4.0700000000000003E-4</v>
      </c>
      <c r="CB51" s="43">
        <v>1.5200000000000001E-4</v>
      </c>
      <c r="CC51" s="30">
        <v>3.727430777863594E-2</v>
      </c>
      <c r="CD51" s="43">
        <v>-3.5300000000000002E-4</v>
      </c>
      <c r="CE51" s="43">
        <v>-3.3700000000000001E-4</v>
      </c>
      <c r="CF51" s="43">
        <v>8.1000000000000004E-5</v>
      </c>
      <c r="CH51" s="30">
        <v>8.0141020945302663E-2</v>
      </c>
      <c r="CI51" s="43">
        <v>-9.0300000000000005E-4</v>
      </c>
      <c r="CJ51" s="43">
        <v>-7.5000000000000002E-4</v>
      </c>
      <c r="CK51" s="43">
        <v>5.71E-4</v>
      </c>
      <c r="CL51" s="30">
        <v>3.727430777863594E-2</v>
      </c>
      <c r="CM51" s="43">
        <v>-4.4900000000000002E-4</v>
      </c>
      <c r="CN51" s="43">
        <v>-4.06E-4</v>
      </c>
      <c r="CO51" s="43">
        <v>-3.3000000000000003E-5</v>
      </c>
      <c r="CQ51" s="30">
        <v>8.0141020945302663E-2</v>
      </c>
      <c r="CR51" s="43">
        <v>-2.8200000000000002E-4</v>
      </c>
      <c r="CS51" s="43">
        <v>-2.6899999999999998E-4</v>
      </c>
      <c r="CT51" s="43">
        <v>-1.64E-4</v>
      </c>
      <c r="CU51" s="30">
        <v>3.727430777863594E-2</v>
      </c>
      <c r="CV51" s="43">
        <v>-2.1699999999999999E-4</v>
      </c>
      <c r="CW51" s="43">
        <v>-2.1699999999999999E-4</v>
      </c>
      <c r="CX51" s="43">
        <v>-2.1100000000000001E-4</v>
      </c>
    </row>
    <row r="52" spans="14:102" x14ac:dyDescent="0.25">
      <c r="N52" s="30">
        <v>8.200479111196933E-2</v>
      </c>
      <c r="O52" s="43">
        <v>-1.292E-3</v>
      </c>
      <c r="P52" s="43">
        <v>-1.0740000000000001E-3</v>
      </c>
      <c r="Q52" s="43">
        <v>1.013E-3</v>
      </c>
      <c r="R52" s="30">
        <v>3.727430777863594E-2</v>
      </c>
      <c r="S52" s="43">
        <v>-5.4900000000000001E-4</v>
      </c>
      <c r="T52" s="43">
        <v>-4.8999999999999998E-4</v>
      </c>
      <c r="U52" s="43">
        <v>7.6000000000000004E-5</v>
      </c>
      <c r="W52" s="30">
        <v>8.200479111196933E-2</v>
      </c>
      <c r="X52" s="43">
        <v>-4.9299999999999995E-4</v>
      </c>
      <c r="Y52" s="43">
        <v>-4.4900000000000002E-4</v>
      </c>
      <c r="Z52" s="43">
        <v>-2.3E-5</v>
      </c>
      <c r="AA52" s="30">
        <v>3.727430777863594E-2</v>
      </c>
      <c r="AB52" s="43">
        <v>-3.8999999999999999E-4</v>
      </c>
      <c r="AC52" s="43">
        <v>-3.57E-4</v>
      </c>
      <c r="AD52" s="43">
        <v>-4.8000000000000001E-5</v>
      </c>
      <c r="AF52" s="30">
        <v>8.200479111196933E-2</v>
      </c>
      <c r="AG52" s="43">
        <v>-1.6720000000000001E-3</v>
      </c>
      <c r="AH52" s="43">
        <v>-1.6800000000000001E-3</v>
      </c>
      <c r="AI52" s="43">
        <v>2.8059999999999999E-3</v>
      </c>
      <c r="AJ52" s="30">
        <v>3.727430777863594E-2</v>
      </c>
      <c r="AK52" s="43">
        <v>-6.6600000000000003E-4</v>
      </c>
      <c r="AL52" s="43">
        <v>-6.6799999999999997E-4</v>
      </c>
      <c r="AM52" s="43">
        <v>2.7300000000000002E-4</v>
      </c>
      <c r="AO52" s="30">
        <v>8.200479111196933E-2</v>
      </c>
      <c r="AP52" s="43">
        <v>-4.0700000000000003E-4</v>
      </c>
      <c r="AQ52" s="43">
        <v>-4.08E-4</v>
      </c>
      <c r="AR52" s="43">
        <v>-2.5000000000000001E-5</v>
      </c>
      <c r="AS52" s="30">
        <v>3.727430777863594E-2</v>
      </c>
      <c r="AT52" s="43">
        <v>-3.4699999999999998E-4</v>
      </c>
      <c r="AU52" s="43">
        <v>-3.4699999999999998E-4</v>
      </c>
      <c r="AV52" s="43">
        <v>-8.0000000000000007E-5</v>
      </c>
      <c r="AX52" s="30">
        <v>8.200479111196933E-2</v>
      </c>
      <c r="AY52" s="43">
        <v>-1.637E-3</v>
      </c>
      <c r="AZ52" s="43">
        <v>-1.645E-3</v>
      </c>
      <c r="BA52" s="43">
        <v>2.8660000000000001E-3</v>
      </c>
      <c r="BB52" s="30">
        <v>3.727430777863594E-2</v>
      </c>
      <c r="BC52" s="43">
        <v>-6.6500000000000001E-4</v>
      </c>
      <c r="BD52" s="43">
        <v>-6.6699999999999995E-4</v>
      </c>
      <c r="BE52" s="43">
        <v>2.7599999999999999E-4</v>
      </c>
      <c r="BG52" s="30">
        <v>8.200479111196933E-2</v>
      </c>
      <c r="BH52" s="43">
        <v>-4.08E-4</v>
      </c>
      <c r="BI52" s="43">
        <v>-4.08E-4</v>
      </c>
      <c r="BJ52" s="43">
        <v>-1.8E-5</v>
      </c>
      <c r="BK52" s="30">
        <v>3.727430777863594E-2</v>
      </c>
      <c r="BL52" s="43">
        <v>-3.48E-4</v>
      </c>
      <c r="BM52" s="43">
        <v>-3.4900000000000003E-4</v>
      </c>
      <c r="BN52" s="43">
        <v>-7.6000000000000004E-5</v>
      </c>
      <c r="BP52" s="30">
        <v>8.200479111196933E-2</v>
      </c>
      <c r="BQ52" s="43">
        <v>-1.3209999999999999E-3</v>
      </c>
      <c r="BR52" s="43">
        <v>-1.31E-3</v>
      </c>
      <c r="BS52" s="43">
        <v>3.9449999999999997E-3</v>
      </c>
      <c r="BT52" s="30">
        <v>3.727430777863594E-2</v>
      </c>
      <c r="BU52" s="43">
        <v>-6.5200000000000002E-4</v>
      </c>
      <c r="BV52" s="43">
        <v>-6.4199999999999999E-4</v>
      </c>
      <c r="BW52" s="43">
        <v>5.5599999999999996E-4</v>
      </c>
      <c r="BY52" s="30">
        <v>8.200479111196933E-2</v>
      </c>
      <c r="BZ52" s="43">
        <v>-4.2200000000000001E-4</v>
      </c>
      <c r="CA52" s="43">
        <v>-4.0400000000000001E-4</v>
      </c>
      <c r="CB52" s="43">
        <v>1.4899999999999999E-4</v>
      </c>
      <c r="CC52" s="30">
        <v>3.727430777863594E-2</v>
      </c>
      <c r="CD52" s="43">
        <v>-3.5300000000000002E-4</v>
      </c>
      <c r="CE52" s="43">
        <v>-3.3700000000000001E-4</v>
      </c>
      <c r="CF52" s="43">
        <v>8.1000000000000004E-5</v>
      </c>
      <c r="CH52" s="30">
        <v>8.200479111196933E-2</v>
      </c>
      <c r="CI52" s="43">
        <v>-9.3899999999999995E-4</v>
      </c>
      <c r="CJ52" s="43">
        <v>-7.7700000000000002E-4</v>
      </c>
      <c r="CK52" s="43">
        <v>6.3100000000000005E-4</v>
      </c>
      <c r="CL52" s="30">
        <v>3.727430777863594E-2</v>
      </c>
      <c r="CM52" s="43">
        <v>-4.4900000000000002E-4</v>
      </c>
      <c r="CN52" s="43">
        <v>-4.06E-4</v>
      </c>
      <c r="CO52" s="43">
        <v>-3.3000000000000003E-5</v>
      </c>
      <c r="CQ52" s="30">
        <v>8.200479111196933E-2</v>
      </c>
      <c r="CR52" s="43">
        <v>-2.8800000000000001E-4</v>
      </c>
      <c r="CS52" s="43">
        <v>-2.7500000000000002E-4</v>
      </c>
      <c r="CT52" s="43">
        <v>-1.5899999999999999E-4</v>
      </c>
      <c r="CU52" s="30">
        <v>3.727430777863594E-2</v>
      </c>
      <c r="CV52" s="43">
        <v>-2.1699999999999999E-4</v>
      </c>
      <c r="CW52" s="43">
        <v>-2.1699999999999999E-4</v>
      </c>
      <c r="CX52" s="43">
        <v>-2.1100000000000001E-4</v>
      </c>
    </row>
    <row r="53" spans="14:102" x14ac:dyDescent="0.25">
      <c r="N53" s="30">
        <v>8.3868561278635997E-2</v>
      </c>
      <c r="O53" s="43">
        <v>-1.3420000000000001E-3</v>
      </c>
      <c r="P53" s="43">
        <v>-1.1130000000000001E-3</v>
      </c>
      <c r="Q53" s="43">
        <v>1.0859999999999999E-3</v>
      </c>
      <c r="R53" s="30">
        <v>3.8206192878635942E-2</v>
      </c>
      <c r="S53" s="43">
        <v>-5.5800000000000001E-4</v>
      </c>
      <c r="T53" s="43">
        <v>-4.9700000000000005E-4</v>
      </c>
      <c r="U53" s="43">
        <v>8.2999999999999998E-5</v>
      </c>
      <c r="W53" s="30">
        <v>8.3868561278635997E-2</v>
      </c>
      <c r="X53" s="43">
        <v>-5.0000000000000001E-4</v>
      </c>
      <c r="Y53" s="43">
        <v>-4.5399999999999998E-4</v>
      </c>
      <c r="Z53" s="43">
        <v>-2.0000000000000002E-5</v>
      </c>
      <c r="AA53" s="30">
        <v>3.8206192878635942E-2</v>
      </c>
      <c r="AB53" s="43">
        <v>-3.9100000000000002E-4</v>
      </c>
      <c r="AC53" s="43">
        <v>-3.59E-4</v>
      </c>
      <c r="AD53" s="43">
        <v>-4.8000000000000001E-5</v>
      </c>
      <c r="AF53" s="30">
        <v>8.3868561278635997E-2</v>
      </c>
      <c r="AG53" s="43">
        <v>-1.704E-3</v>
      </c>
      <c r="AH53" s="43">
        <v>-1.7129999999999999E-3</v>
      </c>
      <c r="AI53" s="43">
        <v>3.0270000000000002E-3</v>
      </c>
      <c r="AJ53" s="30">
        <v>3.8206192878635942E-2</v>
      </c>
      <c r="AK53" s="43">
        <v>-6.8300000000000001E-4</v>
      </c>
      <c r="AL53" s="43">
        <v>-6.8499999999999995E-4</v>
      </c>
      <c r="AM53" s="43">
        <v>3.0899999999999998E-4</v>
      </c>
      <c r="AO53" s="30">
        <v>8.3868561278635997E-2</v>
      </c>
      <c r="AP53" s="43">
        <v>-4.0499999999999998E-4</v>
      </c>
      <c r="AQ53" s="43">
        <v>-4.06E-4</v>
      </c>
      <c r="AR53" s="43">
        <v>-2.8E-5</v>
      </c>
      <c r="AS53" s="30">
        <v>3.8206192878635942E-2</v>
      </c>
      <c r="AT53" s="43">
        <v>-3.4900000000000003E-4</v>
      </c>
      <c r="AU53" s="43">
        <v>-3.5E-4</v>
      </c>
      <c r="AV53" s="43">
        <v>-7.7999999999999999E-5</v>
      </c>
      <c r="AX53" s="30">
        <v>8.3868561278635997E-2</v>
      </c>
      <c r="AY53" s="43">
        <v>-1.67E-3</v>
      </c>
      <c r="AZ53" s="43">
        <v>-1.6789999999999999E-3</v>
      </c>
      <c r="BA53" s="43">
        <v>3.088E-3</v>
      </c>
      <c r="BB53" s="30">
        <v>3.8206192878635942E-2</v>
      </c>
      <c r="BC53" s="43">
        <v>-6.8199999999999999E-4</v>
      </c>
      <c r="BD53" s="43">
        <v>-6.8300000000000001E-4</v>
      </c>
      <c r="BE53" s="43">
        <v>3.1300000000000002E-4</v>
      </c>
      <c r="BG53" s="30">
        <v>8.3868561278635997E-2</v>
      </c>
      <c r="BH53" s="43">
        <v>-4.06E-4</v>
      </c>
      <c r="BI53" s="43">
        <v>-4.06E-4</v>
      </c>
      <c r="BJ53" s="43">
        <v>-2.0000000000000002E-5</v>
      </c>
      <c r="BK53" s="30">
        <v>3.8206192878635942E-2</v>
      </c>
      <c r="BL53" s="43">
        <v>-3.5100000000000002E-4</v>
      </c>
      <c r="BM53" s="43">
        <v>-3.5100000000000002E-4</v>
      </c>
      <c r="BN53" s="43">
        <v>-7.2999999999999999E-5</v>
      </c>
      <c r="BP53" s="30">
        <v>8.3868561278635997E-2</v>
      </c>
      <c r="BQ53" s="43">
        <v>-1.346E-3</v>
      </c>
      <c r="BR53" s="43">
        <v>-1.3370000000000001E-3</v>
      </c>
      <c r="BS53" s="43">
        <v>4.1599999999999996E-3</v>
      </c>
      <c r="BT53" s="30">
        <v>3.8206192878635942E-2</v>
      </c>
      <c r="BU53" s="43">
        <v>-6.6799999999999997E-4</v>
      </c>
      <c r="BV53" s="43">
        <v>-6.5899999999999997E-4</v>
      </c>
      <c r="BW53" s="43">
        <v>5.9199999999999997E-4</v>
      </c>
      <c r="BY53" s="30">
        <v>8.3868561278635997E-2</v>
      </c>
      <c r="BZ53" s="43">
        <v>-4.2099999999999999E-4</v>
      </c>
      <c r="CA53" s="43">
        <v>-4.0299999999999998E-4</v>
      </c>
      <c r="CB53" s="43">
        <v>1.4799999999999999E-4</v>
      </c>
      <c r="CC53" s="30">
        <v>3.8206192878635942E-2</v>
      </c>
      <c r="CD53" s="43">
        <v>-3.5500000000000001E-4</v>
      </c>
      <c r="CE53" s="43">
        <v>-3.4000000000000002E-4</v>
      </c>
      <c r="CF53" s="43">
        <v>8.2999999999999998E-5</v>
      </c>
      <c r="CH53" s="30">
        <v>8.3868561278635997E-2</v>
      </c>
      <c r="CI53" s="43">
        <v>-9.7300000000000002E-4</v>
      </c>
      <c r="CJ53" s="43">
        <v>-8.0099999999999995E-4</v>
      </c>
      <c r="CK53" s="43">
        <v>6.87E-4</v>
      </c>
      <c r="CL53" s="30">
        <v>3.8206192878635942E-2</v>
      </c>
      <c r="CM53" s="43">
        <v>-4.57E-4</v>
      </c>
      <c r="CN53" s="43">
        <v>-4.1199999999999999E-4</v>
      </c>
      <c r="CO53" s="43">
        <v>-2.8E-5</v>
      </c>
      <c r="CQ53" s="30">
        <v>8.3868561278635997E-2</v>
      </c>
      <c r="CR53" s="43">
        <v>-2.9399999999999999E-4</v>
      </c>
      <c r="CS53" s="43">
        <v>-2.7999999999999998E-4</v>
      </c>
      <c r="CT53" s="43">
        <v>-1.54E-4</v>
      </c>
      <c r="CU53" s="30">
        <v>3.8206192878635942E-2</v>
      </c>
      <c r="CV53" s="43">
        <v>-2.1800000000000001E-4</v>
      </c>
      <c r="CW53" s="43">
        <v>-2.1699999999999999E-4</v>
      </c>
      <c r="CX53" s="43">
        <v>-2.1100000000000001E-4</v>
      </c>
    </row>
    <row r="54" spans="14:102" x14ac:dyDescent="0.25">
      <c r="N54" s="30">
        <v>8.5732331445302665E-2</v>
      </c>
      <c r="O54" s="43">
        <v>-1.3929999999999999E-3</v>
      </c>
      <c r="P54" s="43">
        <v>-1.152E-3</v>
      </c>
      <c r="Q54" s="43">
        <v>1.163E-3</v>
      </c>
      <c r="R54" s="30">
        <v>3.9138077978635943E-2</v>
      </c>
      <c r="S54" s="43">
        <v>-5.6700000000000001E-4</v>
      </c>
      <c r="T54" s="43">
        <v>-5.0500000000000002E-4</v>
      </c>
      <c r="U54" s="43">
        <v>8.8999999999999995E-5</v>
      </c>
      <c r="W54" s="30">
        <v>8.5732331445302665E-2</v>
      </c>
      <c r="X54" s="43">
        <v>-5.0600000000000005E-4</v>
      </c>
      <c r="Y54" s="43">
        <v>-4.6000000000000001E-4</v>
      </c>
      <c r="Z54" s="43">
        <v>-1.5999999999999999E-5</v>
      </c>
      <c r="AA54" s="30">
        <v>3.9138077978635943E-2</v>
      </c>
      <c r="AB54" s="43">
        <v>-3.9300000000000001E-4</v>
      </c>
      <c r="AC54" s="43">
        <v>-3.6000000000000002E-4</v>
      </c>
      <c r="AD54" s="43">
        <v>-4.8000000000000001E-5</v>
      </c>
      <c r="AF54" s="30">
        <v>8.5732331445302665E-2</v>
      </c>
      <c r="AG54" s="43">
        <v>-1.7309999999999999E-3</v>
      </c>
      <c r="AH54" s="43">
        <v>-1.74E-3</v>
      </c>
      <c r="AI54" s="43">
        <v>3.258E-3</v>
      </c>
      <c r="AJ54" s="30">
        <v>3.9138077978635943E-2</v>
      </c>
      <c r="AK54" s="43">
        <v>-7.0200000000000004E-4</v>
      </c>
      <c r="AL54" s="43">
        <v>-7.0399999999999998E-4</v>
      </c>
      <c r="AM54" s="43">
        <v>3.4600000000000001E-4</v>
      </c>
      <c r="AO54" s="30">
        <v>8.5732331445302665E-2</v>
      </c>
      <c r="AP54" s="43">
        <v>-4.0299999999999998E-4</v>
      </c>
      <c r="AQ54" s="43">
        <v>-4.0400000000000001E-4</v>
      </c>
      <c r="AR54" s="43">
        <v>-3.0000000000000001E-5</v>
      </c>
      <c r="AS54" s="30">
        <v>3.9138077978635943E-2</v>
      </c>
      <c r="AT54" s="43">
        <v>-3.5199999999999999E-4</v>
      </c>
      <c r="AU54" s="43">
        <v>-3.5199999999999999E-4</v>
      </c>
      <c r="AV54" s="43">
        <v>-7.6000000000000004E-5</v>
      </c>
      <c r="AX54" s="30">
        <v>8.5732331445302665E-2</v>
      </c>
      <c r="AY54" s="43">
        <v>-1.6969999999999999E-3</v>
      </c>
      <c r="AZ54" s="43">
        <v>-1.7060000000000001E-3</v>
      </c>
      <c r="BA54" s="43">
        <v>3.3189999999999999E-3</v>
      </c>
      <c r="BB54" s="30">
        <v>3.9138077978635943E-2</v>
      </c>
      <c r="BC54" s="43">
        <v>-6.9899999999999997E-4</v>
      </c>
      <c r="BD54" s="43">
        <v>-6.9999999999999999E-4</v>
      </c>
      <c r="BE54" s="43">
        <v>3.5E-4</v>
      </c>
      <c r="BG54" s="30">
        <v>8.5732331445302665E-2</v>
      </c>
      <c r="BH54" s="43">
        <v>-4.0299999999999998E-4</v>
      </c>
      <c r="BI54" s="43">
        <v>-4.0400000000000001E-4</v>
      </c>
      <c r="BJ54" s="43">
        <v>-2.3E-5</v>
      </c>
      <c r="BK54" s="30">
        <v>3.9138077978635943E-2</v>
      </c>
      <c r="BL54" s="43">
        <v>-3.5300000000000002E-4</v>
      </c>
      <c r="BM54" s="43">
        <v>-3.5300000000000002E-4</v>
      </c>
      <c r="BN54" s="43">
        <v>-7.1000000000000005E-5</v>
      </c>
      <c r="BP54" s="30">
        <v>8.5732331445302665E-2</v>
      </c>
      <c r="BQ54" s="43">
        <v>-1.379E-3</v>
      </c>
      <c r="BR54" s="43">
        <v>-1.3699999999999999E-3</v>
      </c>
      <c r="BS54" s="43">
        <v>4.3790000000000001E-3</v>
      </c>
      <c r="BT54" s="30">
        <v>3.9138077978635943E-2</v>
      </c>
      <c r="BU54" s="43">
        <v>-6.8499999999999995E-4</v>
      </c>
      <c r="BV54" s="43">
        <v>-6.7599999999999995E-4</v>
      </c>
      <c r="BW54" s="43">
        <v>6.29E-4</v>
      </c>
      <c r="BY54" s="30">
        <v>8.5732331445302665E-2</v>
      </c>
      <c r="BZ54" s="43">
        <v>-4.1899999999999999E-4</v>
      </c>
      <c r="CA54" s="43">
        <v>-4.0099999999999999E-4</v>
      </c>
      <c r="CB54" s="43">
        <v>1.46E-4</v>
      </c>
      <c r="CC54" s="30">
        <v>3.9138077978635943E-2</v>
      </c>
      <c r="CD54" s="43">
        <v>-3.5799999999999997E-4</v>
      </c>
      <c r="CE54" s="43">
        <v>-3.4299999999999999E-4</v>
      </c>
      <c r="CF54" s="43">
        <v>8.6000000000000003E-5</v>
      </c>
      <c r="CH54" s="30">
        <v>8.5732331445302665E-2</v>
      </c>
      <c r="CI54" s="43">
        <v>-1.0070000000000001E-3</v>
      </c>
      <c r="CJ54" s="43">
        <v>-8.2600000000000002E-4</v>
      </c>
      <c r="CK54" s="43">
        <v>7.4299999999999995E-4</v>
      </c>
      <c r="CL54" s="30">
        <v>3.9138077978635943E-2</v>
      </c>
      <c r="CM54" s="43">
        <v>-4.64E-4</v>
      </c>
      <c r="CN54" s="43">
        <v>-4.1800000000000002E-4</v>
      </c>
      <c r="CO54" s="43">
        <v>-2.1999999999999999E-5</v>
      </c>
      <c r="CQ54" s="30">
        <v>8.5732331445302665E-2</v>
      </c>
      <c r="CR54" s="43">
        <v>-2.9999999999999997E-4</v>
      </c>
      <c r="CS54" s="43">
        <v>-2.8499999999999999E-4</v>
      </c>
      <c r="CT54" s="43">
        <v>-1.4899999999999999E-4</v>
      </c>
      <c r="CU54" s="30">
        <v>3.9138077978635943E-2</v>
      </c>
      <c r="CV54" s="43">
        <v>-2.1900000000000001E-4</v>
      </c>
      <c r="CW54" s="43">
        <v>-2.1800000000000001E-4</v>
      </c>
      <c r="CX54" s="43">
        <v>-2.1000000000000001E-4</v>
      </c>
    </row>
    <row r="55" spans="14:102" x14ac:dyDescent="0.25">
      <c r="N55" s="30">
        <v>8.7596101611969332E-2</v>
      </c>
      <c r="O55" s="43">
        <v>-1.4450000000000001E-3</v>
      </c>
      <c r="P55" s="43">
        <v>-1.1919999999999999E-3</v>
      </c>
      <c r="Q55" s="43">
        <v>1.24E-3</v>
      </c>
      <c r="R55" s="30">
        <v>4.0069963078635945E-2</v>
      </c>
      <c r="S55" s="43">
        <v>-5.7600000000000001E-4</v>
      </c>
      <c r="T55" s="43">
        <v>-5.1199999999999998E-4</v>
      </c>
      <c r="U55" s="43">
        <v>9.6000000000000002E-5</v>
      </c>
      <c r="W55" s="30">
        <v>8.7596101611969332E-2</v>
      </c>
      <c r="X55" s="43">
        <v>-5.13E-4</v>
      </c>
      <c r="Y55" s="43">
        <v>-4.66E-4</v>
      </c>
      <c r="Z55" s="43">
        <v>-1.2999999999999999E-5</v>
      </c>
      <c r="AA55" s="30">
        <v>4.0069963078635945E-2</v>
      </c>
      <c r="AB55" s="43">
        <v>-3.9399999999999998E-4</v>
      </c>
      <c r="AC55" s="43">
        <v>-3.6200000000000002E-4</v>
      </c>
      <c r="AD55" s="43">
        <v>-4.8000000000000001E-5</v>
      </c>
      <c r="AF55" s="30">
        <v>8.7596101611969332E-2</v>
      </c>
      <c r="AG55" s="43">
        <v>-1.758E-3</v>
      </c>
      <c r="AH55" s="43">
        <v>-1.7669999999999999E-3</v>
      </c>
      <c r="AI55" s="43">
        <v>3.49E-3</v>
      </c>
      <c r="AJ55" s="30">
        <v>4.0069963078635945E-2</v>
      </c>
      <c r="AK55" s="43">
        <v>-7.2000000000000005E-4</v>
      </c>
      <c r="AL55" s="43">
        <v>-7.2199999999999999E-4</v>
      </c>
      <c r="AM55" s="43">
        <v>3.8299999999999999E-4</v>
      </c>
      <c r="AO55" s="30">
        <v>8.7596101611969332E-2</v>
      </c>
      <c r="AP55" s="43">
        <v>-4.0099999999999999E-4</v>
      </c>
      <c r="AQ55" s="43">
        <v>-4.0099999999999999E-4</v>
      </c>
      <c r="AR55" s="43">
        <v>-3.3000000000000003E-5</v>
      </c>
      <c r="AS55" s="30">
        <v>4.0069963078635945E-2</v>
      </c>
      <c r="AT55" s="43">
        <v>-3.5399999999999999E-4</v>
      </c>
      <c r="AU55" s="43">
        <v>-3.5399999999999999E-4</v>
      </c>
      <c r="AV55" s="43">
        <v>-7.2999999999999999E-5</v>
      </c>
      <c r="AX55" s="30">
        <v>8.7596101611969332E-2</v>
      </c>
      <c r="AY55" s="43">
        <v>-1.7229999999999999E-3</v>
      </c>
      <c r="AZ55" s="43">
        <v>-1.7329999999999999E-3</v>
      </c>
      <c r="BA55" s="43">
        <v>3.5530000000000002E-3</v>
      </c>
      <c r="BB55" s="30">
        <v>4.0069963078635945E-2</v>
      </c>
      <c r="BC55" s="43">
        <v>-7.1900000000000002E-4</v>
      </c>
      <c r="BD55" s="43">
        <v>-7.2000000000000005E-4</v>
      </c>
      <c r="BE55" s="43">
        <v>3.8699999999999997E-4</v>
      </c>
      <c r="BG55" s="30">
        <v>8.7596101611969332E-2</v>
      </c>
      <c r="BH55" s="43">
        <v>-4.0099999999999999E-4</v>
      </c>
      <c r="BI55" s="43">
        <v>-4.0099999999999999E-4</v>
      </c>
      <c r="BJ55" s="43">
        <v>-2.5000000000000001E-5</v>
      </c>
      <c r="BK55" s="30">
        <v>4.0069963078635945E-2</v>
      </c>
      <c r="BL55" s="43">
        <v>-3.5599999999999998E-4</v>
      </c>
      <c r="BM55" s="43">
        <v>-3.5599999999999998E-4</v>
      </c>
      <c r="BN55" s="43">
        <v>-6.7999999999999999E-5</v>
      </c>
      <c r="BP55" s="30">
        <v>8.7596101611969332E-2</v>
      </c>
      <c r="BQ55" s="43">
        <v>-1.41E-3</v>
      </c>
      <c r="BR55" s="43">
        <v>-1.4009999999999999E-3</v>
      </c>
      <c r="BS55" s="43">
        <v>4.5999999999999999E-3</v>
      </c>
      <c r="BT55" s="30">
        <v>4.0069963078635945E-2</v>
      </c>
      <c r="BU55" s="43">
        <v>-7.0200000000000004E-4</v>
      </c>
      <c r="BV55" s="43">
        <v>-6.9300000000000004E-4</v>
      </c>
      <c r="BW55" s="43">
        <v>6.6600000000000003E-4</v>
      </c>
      <c r="BY55" s="30">
        <v>8.7596101611969332E-2</v>
      </c>
      <c r="BZ55" s="43">
        <v>-4.17E-4</v>
      </c>
      <c r="CA55" s="43">
        <v>-4.0000000000000002E-4</v>
      </c>
      <c r="CB55" s="43">
        <v>1.44E-4</v>
      </c>
      <c r="CC55" s="30">
        <v>4.0069963078635945E-2</v>
      </c>
      <c r="CD55" s="43">
        <v>-3.6099999999999999E-4</v>
      </c>
      <c r="CE55" s="43">
        <v>-3.4499999999999998E-4</v>
      </c>
      <c r="CF55" s="43">
        <v>8.7999999999999998E-5</v>
      </c>
      <c r="CH55" s="30">
        <v>8.7596101611969332E-2</v>
      </c>
      <c r="CI55" s="43">
        <v>-1.041E-3</v>
      </c>
      <c r="CJ55" s="43">
        <v>-8.4999999999999995E-4</v>
      </c>
      <c r="CK55" s="43">
        <v>8.0000000000000004E-4</v>
      </c>
      <c r="CL55" s="30">
        <v>4.0069963078635945E-2</v>
      </c>
      <c r="CM55" s="43">
        <v>-4.7100000000000001E-4</v>
      </c>
      <c r="CN55" s="43">
        <v>-4.2400000000000001E-4</v>
      </c>
      <c r="CO55" s="43">
        <v>-1.5999999999999999E-5</v>
      </c>
      <c r="CQ55" s="30">
        <v>8.7596101611969332E-2</v>
      </c>
      <c r="CR55" s="43">
        <v>-3.0600000000000001E-4</v>
      </c>
      <c r="CS55" s="43">
        <v>-2.8899999999999998E-4</v>
      </c>
      <c r="CT55" s="43">
        <v>-1.45E-4</v>
      </c>
      <c r="CU55" s="30">
        <v>4.0069963078635945E-2</v>
      </c>
      <c r="CV55" s="43">
        <v>-2.2000000000000001E-4</v>
      </c>
      <c r="CW55" s="43">
        <v>-2.1900000000000001E-4</v>
      </c>
      <c r="CX55" s="43">
        <v>-2.1000000000000001E-4</v>
      </c>
    </row>
    <row r="56" spans="14:102" x14ac:dyDescent="0.25">
      <c r="N56" s="30">
        <v>8.9459871778635999E-2</v>
      </c>
      <c r="O56" s="43">
        <v>-1.5100000000000001E-3</v>
      </c>
      <c r="P56" s="43">
        <v>-1.242E-3</v>
      </c>
      <c r="Q56" s="43">
        <v>1.3320000000000001E-3</v>
      </c>
      <c r="R56" s="30">
        <v>4.1001848178635947E-2</v>
      </c>
      <c r="S56" s="43">
        <v>-5.8500000000000002E-4</v>
      </c>
      <c r="T56" s="43">
        <v>-5.1999999999999995E-4</v>
      </c>
      <c r="U56" s="43">
        <v>1.02E-4</v>
      </c>
      <c r="W56" s="30">
        <v>8.9459871778635999E-2</v>
      </c>
      <c r="X56" s="43">
        <v>-5.1999999999999995E-4</v>
      </c>
      <c r="Y56" s="43">
        <v>-4.7199999999999998E-4</v>
      </c>
      <c r="Z56" s="43">
        <v>-1.0000000000000001E-5</v>
      </c>
      <c r="AA56" s="30">
        <v>4.1001848178635947E-2</v>
      </c>
      <c r="AB56" s="43">
        <v>-3.9599999999999998E-4</v>
      </c>
      <c r="AC56" s="43">
        <v>-3.6299999999999999E-4</v>
      </c>
      <c r="AD56" s="43">
        <v>-4.8000000000000001E-5</v>
      </c>
      <c r="AF56" s="30">
        <v>8.9459871778635999E-2</v>
      </c>
      <c r="AG56" s="43">
        <v>-1.7849999999999999E-3</v>
      </c>
      <c r="AH56" s="43">
        <v>-1.7949999999999999E-3</v>
      </c>
      <c r="AI56" s="43">
        <v>3.7269999999999998E-3</v>
      </c>
      <c r="AJ56" s="30">
        <v>4.1001848178635947E-2</v>
      </c>
      <c r="AK56" s="43">
        <v>-7.3899999999999997E-4</v>
      </c>
      <c r="AL56" s="43">
        <v>-7.4100000000000001E-4</v>
      </c>
      <c r="AM56" s="43">
        <v>4.2000000000000002E-4</v>
      </c>
      <c r="AO56" s="30">
        <v>8.9459871778635999E-2</v>
      </c>
      <c r="AP56" s="43">
        <v>-3.9800000000000002E-4</v>
      </c>
      <c r="AQ56" s="43">
        <v>-3.9899999999999999E-4</v>
      </c>
      <c r="AR56" s="43">
        <v>-3.6000000000000001E-5</v>
      </c>
      <c r="AS56" s="30">
        <v>4.1001848178635947E-2</v>
      </c>
      <c r="AT56" s="43">
        <v>-3.57E-4</v>
      </c>
      <c r="AU56" s="43">
        <v>-3.57E-4</v>
      </c>
      <c r="AV56" s="43">
        <v>-7.1000000000000005E-5</v>
      </c>
      <c r="AX56" s="30">
        <v>8.9459871778635999E-2</v>
      </c>
      <c r="AY56" s="43">
        <v>-1.751E-3</v>
      </c>
      <c r="AZ56" s="43">
        <v>-1.7600000000000001E-3</v>
      </c>
      <c r="BA56" s="43">
        <v>3.7910000000000001E-3</v>
      </c>
      <c r="BB56" s="30">
        <v>4.1001848178635947E-2</v>
      </c>
      <c r="BC56" s="43">
        <v>-7.3700000000000002E-4</v>
      </c>
      <c r="BD56" s="43">
        <v>-7.3899999999999997E-4</v>
      </c>
      <c r="BE56" s="43">
        <v>4.2400000000000001E-4</v>
      </c>
      <c r="BG56" s="30">
        <v>8.9459871778635999E-2</v>
      </c>
      <c r="BH56" s="43">
        <v>-3.9800000000000002E-4</v>
      </c>
      <c r="BI56" s="43">
        <v>-3.9800000000000002E-4</v>
      </c>
      <c r="BJ56" s="43">
        <v>-2.8E-5</v>
      </c>
      <c r="BK56" s="30">
        <v>4.1001848178635947E-2</v>
      </c>
      <c r="BL56" s="43">
        <v>-3.5799999999999997E-4</v>
      </c>
      <c r="BM56" s="43">
        <v>-3.5799999999999997E-4</v>
      </c>
      <c r="BN56" s="43">
        <v>-6.6000000000000005E-5</v>
      </c>
      <c r="BP56" s="30">
        <v>8.9459871778635999E-2</v>
      </c>
      <c r="BQ56" s="43">
        <v>-1.444E-3</v>
      </c>
      <c r="BR56" s="43">
        <v>-1.436E-3</v>
      </c>
      <c r="BS56" s="43">
        <v>4.8260000000000004E-3</v>
      </c>
      <c r="BT56" s="30">
        <v>4.1001848178635947E-2</v>
      </c>
      <c r="BU56" s="43">
        <v>-7.1900000000000002E-4</v>
      </c>
      <c r="BV56" s="43">
        <v>-7.1000000000000002E-4</v>
      </c>
      <c r="BW56" s="43">
        <v>7.0200000000000004E-4</v>
      </c>
      <c r="BY56" s="30">
        <v>8.9459871778635999E-2</v>
      </c>
      <c r="BZ56" s="43">
        <v>-4.15E-4</v>
      </c>
      <c r="CA56" s="43">
        <v>-3.9800000000000002E-4</v>
      </c>
      <c r="CB56" s="43">
        <v>1.4300000000000001E-4</v>
      </c>
      <c r="CC56" s="30">
        <v>4.1001848178635947E-2</v>
      </c>
      <c r="CD56" s="43">
        <v>-3.6299999999999999E-4</v>
      </c>
      <c r="CE56" s="43">
        <v>-3.48E-4</v>
      </c>
      <c r="CF56" s="43">
        <v>9.1000000000000003E-5</v>
      </c>
      <c r="CH56" s="30">
        <v>8.9459871778635999E-2</v>
      </c>
      <c r="CI56" s="43">
        <v>-1.0759999999999999E-3</v>
      </c>
      <c r="CJ56" s="43">
        <v>-8.7600000000000004E-4</v>
      </c>
      <c r="CK56" s="43">
        <v>8.5800000000000004E-4</v>
      </c>
      <c r="CL56" s="30">
        <v>4.1001848178635947E-2</v>
      </c>
      <c r="CM56" s="43">
        <v>-4.7899999999999999E-4</v>
      </c>
      <c r="CN56" s="43">
        <v>-4.3100000000000001E-4</v>
      </c>
      <c r="CO56" s="43">
        <v>-1.1E-5</v>
      </c>
      <c r="CQ56" s="30">
        <v>8.9459871778635999E-2</v>
      </c>
      <c r="CR56" s="43">
        <v>-3.1199999999999999E-4</v>
      </c>
      <c r="CS56" s="43">
        <v>-2.9500000000000001E-4</v>
      </c>
      <c r="CT56" s="43">
        <v>-1.3999999999999999E-4</v>
      </c>
      <c r="CU56" s="30">
        <v>4.1001848178635947E-2</v>
      </c>
      <c r="CV56" s="43">
        <v>-2.2100000000000001E-4</v>
      </c>
      <c r="CW56" s="43">
        <v>-2.1900000000000001E-4</v>
      </c>
      <c r="CX56" s="43">
        <v>-2.0900000000000001E-4</v>
      </c>
    </row>
    <row r="57" spans="14:102" x14ac:dyDescent="0.25">
      <c r="N57" s="30">
        <v>9.1323641945302708E-2</v>
      </c>
      <c r="O57" s="43">
        <v>-1.578E-3</v>
      </c>
      <c r="P57" s="43">
        <v>-1.294E-3</v>
      </c>
      <c r="Q57" s="43">
        <v>1.433E-3</v>
      </c>
      <c r="R57" s="30">
        <v>4.1933733278635948E-2</v>
      </c>
      <c r="S57" s="43">
        <v>-5.9400000000000002E-4</v>
      </c>
      <c r="T57" s="43">
        <v>-5.2800000000000004E-4</v>
      </c>
      <c r="U57" s="43">
        <v>1.0900000000000001E-4</v>
      </c>
      <c r="W57" s="30">
        <v>9.1323641945302708E-2</v>
      </c>
      <c r="X57" s="43">
        <v>-5.2700000000000002E-4</v>
      </c>
      <c r="Y57" s="43">
        <v>-4.7800000000000002E-4</v>
      </c>
      <c r="Z57" s="43">
        <v>-6.0000000000000002E-6</v>
      </c>
      <c r="AA57" s="30">
        <v>4.1933733278635948E-2</v>
      </c>
      <c r="AB57" s="43">
        <v>-3.9800000000000002E-4</v>
      </c>
      <c r="AC57" s="43">
        <v>-3.6499999999999998E-4</v>
      </c>
      <c r="AD57" s="43">
        <v>-4.8000000000000001E-5</v>
      </c>
      <c r="AF57" s="30">
        <v>9.1323641945302708E-2</v>
      </c>
      <c r="AG57" s="43">
        <v>-1.804E-3</v>
      </c>
      <c r="AH57" s="43">
        <v>-1.815E-3</v>
      </c>
      <c r="AI57" s="43">
        <v>4.0439999999999999E-3</v>
      </c>
      <c r="AJ57" s="30">
        <v>4.1933733278635948E-2</v>
      </c>
      <c r="AK57" s="43">
        <v>-7.5799999999999999E-4</v>
      </c>
      <c r="AL57" s="43">
        <v>-7.6000000000000004E-4</v>
      </c>
      <c r="AM57" s="43">
        <v>4.57E-4</v>
      </c>
      <c r="AO57" s="30">
        <v>9.1323641945302708E-2</v>
      </c>
      <c r="AP57" s="43">
        <v>-3.9399999999999998E-4</v>
      </c>
      <c r="AQ57" s="43">
        <v>-3.9399999999999998E-4</v>
      </c>
      <c r="AR57" s="43">
        <v>-4.1E-5</v>
      </c>
      <c r="AS57" s="30">
        <v>4.1933733278635948E-2</v>
      </c>
      <c r="AT57" s="43">
        <v>-3.59E-4</v>
      </c>
      <c r="AU57" s="43">
        <v>-3.59E-4</v>
      </c>
      <c r="AV57" s="43">
        <v>-6.8999999999999997E-5</v>
      </c>
      <c r="AX57" s="30">
        <v>9.1323641945302708E-2</v>
      </c>
      <c r="AY57" s="43">
        <v>-1.7669999999999999E-3</v>
      </c>
      <c r="AZ57" s="43">
        <v>-1.7769999999999999E-3</v>
      </c>
      <c r="BA57" s="43">
        <v>4.1200000000000004E-3</v>
      </c>
      <c r="BB57" s="30">
        <v>4.1933733278635948E-2</v>
      </c>
      <c r="BC57" s="43">
        <v>-7.5600000000000005E-4</v>
      </c>
      <c r="BD57" s="43">
        <v>-7.5799999999999999E-4</v>
      </c>
      <c r="BE57" s="43">
        <v>4.6099999999999998E-4</v>
      </c>
      <c r="BG57" s="30">
        <v>9.1323641945302708E-2</v>
      </c>
      <c r="BH57" s="43">
        <v>-3.9300000000000001E-4</v>
      </c>
      <c r="BI57" s="43">
        <v>-3.9399999999999998E-4</v>
      </c>
      <c r="BJ57" s="43">
        <v>-3.3000000000000003E-5</v>
      </c>
      <c r="BK57" s="30">
        <v>4.1933733278635948E-2</v>
      </c>
      <c r="BL57" s="43">
        <v>-3.6000000000000002E-4</v>
      </c>
      <c r="BM57" s="43">
        <v>-3.6099999999999999E-4</v>
      </c>
      <c r="BN57" s="43">
        <v>-6.3999999999999997E-5</v>
      </c>
      <c r="BP57" s="30">
        <v>9.1323641945302708E-2</v>
      </c>
      <c r="BQ57" s="43">
        <v>-1.482E-3</v>
      </c>
      <c r="BR57" s="43">
        <v>-1.474E-3</v>
      </c>
      <c r="BS57" s="43">
        <v>5.078E-3</v>
      </c>
      <c r="BT57" s="30">
        <v>4.1933733278635948E-2</v>
      </c>
      <c r="BU57" s="43">
        <v>-7.36E-4</v>
      </c>
      <c r="BV57" s="43">
        <v>-7.27E-4</v>
      </c>
      <c r="BW57" s="43">
        <v>7.3899999999999997E-4</v>
      </c>
      <c r="BY57" s="30">
        <v>9.1323641945302708E-2</v>
      </c>
      <c r="BZ57" s="43">
        <v>-4.1199999999999999E-4</v>
      </c>
      <c r="CA57" s="43">
        <v>-3.9399999999999998E-4</v>
      </c>
      <c r="CB57" s="43">
        <v>1.3899999999999999E-4</v>
      </c>
      <c r="CC57" s="30">
        <v>4.1933733278635948E-2</v>
      </c>
      <c r="CD57" s="43">
        <v>-3.6600000000000001E-4</v>
      </c>
      <c r="CE57" s="43">
        <v>-3.5E-4</v>
      </c>
      <c r="CF57" s="43">
        <v>9.2999999999999997E-5</v>
      </c>
      <c r="CH57" s="30">
        <v>9.1323641945302708E-2</v>
      </c>
      <c r="CI57" s="43">
        <v>-1.1150000000000001E-3</v>
      </c>
      <c r="CJ57" s="43">
        <v>-9.0399999999999996E-4</v>
      </c>
      <c r="CK57" s="43">
        <v>9.2199999999999997E-4</v>
      </c>
      <c r="CL57" s="30">
        <v>4.1933733278635948E-2</v>
      </c>
      <c r="CM57" s="43">
        <v>-4.86E-4</v>
      </c>
      <c r="CN57" s="43">
        <v>-4.37E-4</v>
      </c>
      <c r="CO57" s="43">
        <v>-5.0000000000000004E-6</v>
      </c>
      <c r="CQ57" s="30">
        <v>9.1323641945302708E-2</v>
      </c>
      <c r="CR57" s="43">
        <v>-3.2000000000000003E-4</v>
      </c>
      <c r="CS57" s="43">
        <v>-2.9999999999999997E-4</v>
      </c>
      <c r="CT57" s="43">
        <v>-1.34E-4</v>
      </c>
      <c r="CU57" s="30">
        <v>4.1933733278635948E-2</v>
      </c>
      <c r="CV57" s="43">
        <v>-2.2100000000000001E-4</v>
      </c>
      <c r="CW57" s="43">
        <v>-2.2000000000000001E-4</v>
      </c>
      <c r="CX57" s="43">
        <v>-2.0799999999999999E-4</v>
      </c>
    </row>
    <row r="58" spans="14:102" x14ac:dyDescent="0.25">
      <c r="N58" s="30">
        <v>9.3187412111969375E-2</v>
      </c>
      <c r="O58" s="43">
        <v>-1.6479999999999999E-3</v>
      </c>
      <c r="P58" s="43">
        <v>-1.3489999999999999E-3</v>
      </c>
      <c r="Q58" s="43">
        <v>1.5299999999999999E-3</v>
      </c>
      <c r="R58" s="30">
        <v>4.286561837863595E-2</v>
      </c>
      <c r="S58" s="43">
        <v>-6.0300000000000002E-4</v>
      </c>
      <c r="T58" s="43">
        <v>-5.3499999999999999E-4</v>
      </c>
      <c r="U58" s="43">
        <v>1.16E-4</v>
      </c>
      <c r="W58" s="30">
        <v>9.3187412111969375E-2</v>
      </c>
      <c r="X58" s="43">
        <v>-5.3499999999999999E-4</v>
      </c>
      <c r="Y58" s="43">
        <v>-4.84E-4</v>
      </c>
      <c r="Z58" s="43">
        <v>-1.9999999999999999E-6</v>
      </c>
      <c r="AA58" s="30">
        <v>4.286561837863595E-2</v>
      </c>
      <c r="AB58" s="43">
        <v>-3.9899999999999999E-4</v>
      </c>
      <c r="AC58" s="43">
        <v>-3.6600000000000001E-4</v>
      </c>
      <c r="AD58" s="43">
        <v>-4.8000000000000001E-5</v>
      </c>
      <c r="AF58" s="30">
        <v>9.3187412111969375E-2</v>
      </c>
      <c r="AG58" s="43">
        <v>-1.825E-3</v>
      </c>
      <c r="AH58" s="43">
        <v>-1.8370000000000001E-3</v>
      </c>
      <c r="AI58" s="43">
        <v>4.3299999999999996E-3</v>
      </c>
      <c r="AJ58" s="30">
        <v>4.286561837863595E-2</v>
      </c>
      <c r="AK58" s="43">
        <v>-7.76E-4</v>
      </c>
      <c r="AL58" s="43">
        <v>-7.7899999999999996E-4</v>
      </c>
      <c r="AM58" s="43">
        <v>4.9399999999999997E-4</v>
      </c>
      <c r="AO58" s="30">
        <v>9.3187412111969375E-2</v>
      </c>
      <c r="AP58" s="43">
        <v>-3.8999999999999999E-4</v>
      </c>
      <c r="AQ58" s="43">
        <v>-3.9100000000000002E-4</v>
      </c>
      <c r="AR58" s="43">
        <v>-4.5000000000000003E-5</v>
      </c>
      <c r="AS58" s="30">
        <v>4.286561837863595E-2</v>
      </c>
      <c r="AT58" s="43">
        <v>-3.6099999999999999E-4</v>
      </c>
      <c r="AU58" s="43">
        <v>-3.6200000000000002E-4</v>
      </c>
      <c r="AV58" s="43">
        <v>-6.6000000000000005E-5</v>
      </c>
      <c r="AX58" s="30">
        <v>9.3187412111969375E-2</v>
      </c>
      <c r="AY58" s="43">
        <v>-1.7880000000000001E-3</v>
      </c>
      <c r="AZ58" s="43">
        <v>-1.799E-3</v>
      </c>
      <c r="BA58" s="43">
        <v>4.4079999999999996E-3</v>
      </c>
      <c r="BB58" s="30">
        <v>4.286561837863595E-2</v>
      </c>
      <c r="BC58" s="43">
        <v>-7.7399999999999995E-4</v>
      </c>
      <c r="BD58" s="43">
        <v>-7.76E-4</v>
      </c>
      <c r="BE58" s="43">
        <v>4.9799999999999996E-4</v>
      </c>
      <c r="BG58" s="30">
        <v>9.3187412111969375E-2</v>
      </c>
      <c r="BH58" s="43">
        <v>-3.8999999999999999E-4</v>
      </c>
      <c r="BI58" s="43">
        <v>-3.8999999999999999E-4</v>
      </c>
      <c r="BJ58" s="43">
        <v>-3.6999999999999998E-5</v>
      </c>
      <c r="BK58" s="30">
        <v>4.286561837863595E-2</v>
      </c>
      <c r="BL58" s="43">
        <v>-3.6299999999999999E-4</v>
      </c>
      <c r="BM58" s="43">
        <v>-3.6299999999999999E-4</v>
      </c>
      <c r="BN58" s="43">
        <v>-6.0999999999999999E-5</v>
      </c>
      <c r="BP58" s="30">
        <v>9.3187412111969375E-2</v>
      </c>
      <c r="BQ58" s="43">
        <v>-1.518E-3</v>
      </c>
      <c r="BR58" s="43">
        <v>-1.5100000000000001E-3</v>
      </c>
      <c r="BS58" s="43">
        <v>5.3270000000000001E-3</v>
      </c>
      <c r="BT58" s="30">
        <v>4.286561837863595E-2</v>
      </c>
      <c r="BU58" s="43">
        <v>-7.5299999999999998E-4</v>
      </c>
      <c r="BV58" s="43">
        <v>-7.4399999999999998E-4</v>
      </c>
      <c r="BW58" s="43">
        <v>7.7499999999999997E-4</v>
      </c>
      <c r="BY58" s="30">
        <v>9.3187412111969375E-2</v>
      </c>
      <c r="BZ58" s="43">
        <v>-4.0900000000000002E-4</v>
      </c>
      <c r="CA58" s="43">
        <v>-3.9100000000000002E-4</v>
      </c>
      <c r="CB58" s="43">
        <v>1.36E-4</v>
      </c>
      <c r="CC58" s="30">
        <v>4.286561837863595E-2</v>
      </c>
      <c r="CD58" s="43">
        <v>-3.68E-4</v>
      </c>
      <c r="CE58" s="43">
        <v>-3.5300000000000002E-4</v>
      </c>
      <c r="CF58" s="43">
        <v>9.6000000000000002E-5</v>
      </c>
      <c r="CH58" s="30">
        <v>9.3187412111969375E-2</v>
      </c>
      <c r="CI58" s="43">
        <v>-1.1529999999999999E-3</v>
      </c>
      <c r="CJ58" s="43">
        <v>-9.3199999999999999E-4</v>
      </c>
      <c r="CK58" s="43">
        <v>9.8299999999999993E-4</v>
      </c>
      <c r="CL58" s="30">
        <v>4.286561837863595E-2</v>
      </c>
      <c r="CM58" s="43">
        <v>-4.9399999999999997E-4</v>
      </c>
      <c r="CN58" s="43">
        <v>-4.4299999999999998E-4</v>
      </c>
      <c r="CO58" s="43">
        <v>9.9999999999999995E-7</v>
      </c>
      <c r="CQ58" s="30">
        <v>9.3187412111969375E-2</v>
      </c>
      <c r="CR58" s="43">
        <v>-3.2600000000000001E-4</v>
      </c>
      <c r="CS58" s="43">
        <v>-3.0600000000000001E-4</v>
      </c>
      <c r="CT58" s="43">
        <v>-1.2899999999999999E-4</v>
      </c>
      <c r="CU58" s="30">
        <v>4.286561837863595E-2</v>
      </c>
      <c r="CV58" s="43">
        <v>-2.22E-4</v>
      </c>
      <c r="CW58" s="43">
        <v>-2.2100000000000001E-4</v>
      </c>
      <c r="CX58" s="43">
        <v>-2.0799999999999999E-4</v>
      </c>
    </row>
    <row r="59" spans="14:102" x14ac:dyDescent="0.25">
      <c r="N59" s="30">
        <v>9.5051182278636057E-2</v>
      </c>
      <c r="O59" s="43">
        <v>-1.7160000000000001E-3</v>
      </c>
      <c r="P59" s="43">
        <v>-1.4009999999999999E-3</v>
      </c>
      <c r="Q59" s="43">
        <v>1.6249999999999999E-3</v>
      </c>
      <c r="R59" s="30">
        <v>4.3797503478635952E-2</v>
      </c>
      <c r="S59" s="43">
        <v>-6.1200000000000002E-4</v>
      </c>
      <c r="T59" s="43">
        <v>-5.4299999999999997E-4</v>
      </c>
      <c r="U59" s="43">
        <v>1.22E-4</v>
      </c>
      <c r="W59" s="30">
        <v>9.5051182278636057E-2</v>
      </c>
      <c r="X59" s="43">
        <v>-5.4199999999999995E-4</v>
      </c>
      <c r="Y59" s="43">
        <v>-4.8999999999999998E-4</v>
      </c>
      <c r="Z59" s="43">
        <v>9.9999999999999995E-7</v>
      </c>
      <c r="AA59" s="30">
        <v>4.3797503478635952E-2</v>
      </c>
      <c r="AB59" s="43">
        <v>-4.0099999999999999E-4</v>
      </c>
      <c r="AC59" s="43">
        <v>-3.6699999999999998E-4</v>
      </c>
      <c r="AD59" s="43">
        <v>-4.8000000000000001E-5</v>
      </c>
      <c r="AF59" s="30">
        <v>9.5051182278636057E-2</v>
      </c>
      <c r="AG59" s="43">
        <v>-1.846E-3</v>
      </c>
      <c r="AH59" s="43">
        <v>-1.8580000000000001E-3</v>
      </c>
      <c r="AI59" s="43">
        <v>4.6090000000000002E-3</v>
      </c>
      <c r="AJ59" s="30">
        <v>4.3797503478635952E-2</v>
      </c>
      <c r="AK59" s="43">
        <v>-7.9500000000000003E-4</v>
      </c>
      <c r="AL59" s="43">
        <v>-7.9699999999999997E-4</v>
      </c>
      <c r="AM59" s="43">
        <v>5.3200000000000003E-4</v>
      </c>
      <c r="AO59" s="30">
        <v>9.5051182278636057E-2</v>
      </c>
      <c r="AP59" s="43">
        <v>-3.8699999999999997E-4</v>
      </c>
      <c r="AQ59" s="43">
        <v>-3.8699999999999997E-4</v>
      </c>
      <c r="AR59" s="43">
        <v>-4.8999999999999998E-5</v>
      </c>
      <c r="AS59" s="30">
        <v>4.3797503478635952E-2</v>
      </c>
      <c r="AT59" s="43">
        <v>-3.6400000000000001E-4</v>
      </c>
      <c r="AU59" s="43">
        <v>-3.6400000000000001E-4</v>
      </c>
      <c r="AV59" s="43">
        <v>-6.3999999999999997E-5</v>
      </c>
      <c r="AX59" s="30">
        <v>9.5051182278636057E-2</v>
      </c>
      <c r="AY59" s="43">
        <v>-1.818E-3</v>
      </c>
      <c r="AZ59" s="43">
        <v>-1.8309999999999999E-3</v>
      </c>
      <c r="BA59" s="43">
        <v>4.6490000000000004E-3</v>
      </c>
      <c r="BB59" s="30">
        <v>4.3797503478635952E-2</v>
      </c>
      <c r="BC59" s="43">
        <v>-7.9299999999999998E-4</v>
      </c>
      <c r="BD59" s="43">
        <v>-7.9500000000000003E-4</v>
      </c>
      <c r="BE59" s="43">
        <v>5.3600000000000002E-4</v>
      </c>
      <c r="BG59" s="30">
        <v>9.5051182278636057E-2</v>
      </c>
      <c r="BH59" s="43">
        <v>-3.8699999999999997E-4</v>
      </c>
      <c r="BI59" s="43">
        <v>-3.8699999999999997E-4</v>
      </c>
      <c r="BJ59" s="43">
        <v>-4.1E-5</v>
      </c>
      <c r="BK59" s="30">
        <v>4.3797503478635952E-2</v>
      </c>
      <c r="BL59" s="43">
        <v>-3.6499999999999998E-4</v>
      </c>
      <c r="BM59" s="43">
        <v>-3.6600000000000001E-4</v>
      </c>
      <c r="BN59" s="43">
        <v>-5.8999999999999998E-5</v>
      </c>
      <c r="BP59" s="30">
        <v>9.5051182278636057E-2</v>
      </c>
      <c r="BQ59" s="43">
        <v>-1.5529999999999999E-3</v>
      </c>
      <c r="BR59" s="43">
        <v>-1.5449999999999999E-3</v>
      </c>
      <c r="BS59" s="43">
        <v>5.5700000000000003E-3</v>
      </c>
      <c r="BT59" s="30">
        <v>4.3797503478635952E-2</v>
      </c>
      <c r="BU59" s="43">
        <v>-7.7099999999999998E-4</v>
      </c>
      <c r="BV59" s="43">
        <v>-7.6199999999999998E-4</v>
      </c>
      <c r="BW59" s="43">
        <v>8.12E-4</v>
      </c>
      <c r="BY59" s="30">
        <v>9.5051182278636057E-2</v>
      </c>
      <c r="BZ59" s="43">
        <v>-4.0700000000000003E-4</v>
      </c>
      <c r="CA59" s="43">
        <v>-3.8900000000000002E-4</v>
      </c>
      <c r="CB59" s="43">
        <v>1.34E-4</v>
      </c>
      <c r="CC59" s="30">
        <v>4.3797503478635952E-2</v>
      </c>
      <c r="CD59" s="43">
        <v>-3.7100000000000002E-4</v>
      </c>
      <c r="CE59" s="43">
        <v>-3.5500000000000001E-4</v>
      </c>
      <c r="CF59" s="43">
        <v>9.7999999999999997E-5</v>
      </c>
      <c r="CH59" s="30">
        <v>9.5051182278636057E-2</v>
      </c>
      <c r="CI59" s="43">
        <v>-1.189E-3</v>
      </c>
      <c r="CJ59" s="43">
        <v>-9.5799999999999998E-4</v>
      </c>
      <c r="CK59" s="43">
        <v>1.041E-3</v>
      </c>
      <c r="CL59" s="30">
        <v>4.3797503478635952E-2</v>
      </c>
      <c r="CM59" s="43">
        <v>-5.0100000000000003E-4</v>
      </c>
      <c r="CN59" s="43">
        <v>-4.4900000000000002E-4</v>
      </c>
      <c r="CO59" s="43">
        <v>6.9999999999999999E-6</v>
      </c>
      <c r="CQ59" s="30">
        <v>9.5051182278636057E-2</v>
      </c>
      <c r="CR59" s="43">
        <v>-3.3300000000000002E-4</v>
      </c>
      <c r="CS59" s="43">
        <v>-3.1100000000000002E-4</v>
      </c>
      <c r="CT59" s="43">
        <v>-1.2400000000000001E-4</v>
      </c>
      <c r="CU59" s="30">
        <v>4.3797503478635952E-2</v>
      </c>
      <c r="CV59" s="43">
        <v>-2.23E-4</v>
      </c>
      <c r="CW59" s="43">
        <v>-2.22E-4</v>
      </c>
      <c r="CX59" s="43">
        <v>-2.0699999999999999E-4</v>
      </c>
    </row>
    <row r="60" spans="14:102" x14ac:dyDescent="0.25">
      <c r="N60" s="30">
        <v>9.6914952445302724E-2</v>
      </c>
      <c r="O60" s="43">
        <v>-1.7719999999999999E-3</v>
      </c>
      <c r="P60" s="43">
        <v>-1.4450000000000001E-3</v>
      </c>
      <c r="Q60" s="43">
        <v>1.6980000000000001E-3</v>
      </c>
      <c r="R60" s="30">
        <v>4.4729388578635954E-2</v>
      </c>
      <c r="S60" s="43">
        <v>-6.2200000000000005E-4</v>
      </c>
      <c r="T60" s="43">
        <v>-5.5099999999999995E-4</v>
      </c>
      <c r="U60" s="43">
        <v>1.2899999999999999E-4</v>
      </c>
      <c r="W60" s="30">
        <v>9.6914952445302724E-2</v>
      </c>
      <c r="X60" s="43">
        <v>-5.4799999999999998E-4</v>
      </c>
      <c r="Y60" s="43">
        <v>-4.9600000000000002E-4</v>
      </c>
      <c r="Z60" s="43">
        <v>3.9999999999999998E-6</v>
      </c>
      <c r="AA60" s="30">
        <v>4.4729388578635954E-2</v>
      </c>
      <c r="AB60" s="43">
        <v>-4.0200000000000001E-4</v>
      </c>
      <c r="AC60" s="43">
        <v>-3.6900000000000002E-4</v>
      </c>
      <c r="AD60" s="43">
        <v>-4.6999999999999997E-5</v>
      </c>
      <c r="AF60" s="30">
        <v>9.6914952445302724E-2</v>
      </c>
      <c r="AG60" s="43">
        <v>-1.8890000000000001E-3</v>
      </c>
      <c r="AH60" s="43">
        <v>-1.902E-3</v>
      </c>
      <c r="AI60" s="43">
        <v>4.7840000000000001E-3</v>
      </c>
      <c r="AJ60" s="30">
        <v>4.4729388578635954E-2</v>
      </c>
      <c r="AK60" s="43">
        <v>-8.1400000000000005E-4</v>
      </c>
      <c r="AL60" s="43">
        <v>-8.1599999999999999E-4</v>
      </c>
      <c r="AM60" s="43">
        <v>5.6899999999999995E-4</v>
      </c>
      <c r="AO60" s="30">
        <v>9.6914952445302724E-2</v>
      </c>
      <c r="AP60" s="43">
        <v>-3.86E-4</v>
      </c>
      <c r="AQ60" s="43">
        <v>-3.86E-4</v>
      </c>
      <c r="AR60" s="43">
        <v>-5.0000000000000002E-5</v>
      </c>
      <c r="AS60" s="30">
        <v>4.4729388578635954E-2</v>
      </c>
      <c r="AT60" s="43">
        <v>-3.6600000000000001E-4</v>
      </c>
      <c r="AU60" s="43">
        <v>-3.6699999999999998E-4</v>
      </c>
      <c r="AV60" s="43">
        <v>-6.2000000000000003E-5</v>
      </c>
      <c r="AX60" s="30">
        <v>9.6914952445302724E-2</v>
      </c>
      <c r="AY60" s="43">
        <v>-1.859E-3</v>
      </c>
      <c r="AZ60" s="43">
        <v>-1.8710000000000001E-3</v>
      </c>
      <c r="BA60" s="43">
        <v>4.8430000000000001E-3</v>
      </c>
      <c r="BB60" s="30">
        <v>4.4729388578635954E-2</v>
      </c>
      <c r="BC60" s="43">
        <v>-8.12E-4</v>
      </c>
      <c r="BD60" s="43">
        <v>-8.1400000000000005E-4</v>
      </c>
      <c r="BE60" s="43">
        <v>5.7300000000000005E-4</v>
      </c>
      <c r="BG60" s="30">
        <v>9.6914952445302724E-2</v>
      </c>
      <c r="BH60" s="43">
        <v>-3.8499999999999998E-4</v>
      </c>
      <c r="BI60" s="43">
        <v>-3.8499999999999998E-4</v>
      </c>
      <c r="BJ60" s="43">
        <v>-4.1999999999999998E-5</v>
      </c>
      <c r="BK60" s="30">
        <v>4.4729388578635954E-2</v>
      </c>
      <c r="BL60" s="43">
        <v>-3.68E-4</v>
      </c>
      <c r="BM60" s="43">
        <v>-3.68E-4</v>
      </c>
      <c r="BN60" s="43">
        <v>-5.7000000000000003E-5</v>
      </c>
      <c r="BP60" s="30">
        <v>9.6914952445302724E-2</v>
      </c>
      <c r="BQ60" s="43">
        <v>-1.5809999999999999E-3</v>
      </c>
      <c r="BR60" s="43">
        <v>-1.573E-3</v>
      </c>
      <c r="BS60" s="43">
        <v>5.7920000000000003E-3</v>
      </c>
      <c r="BT60" s="30">
        <v>4.4729388578635954E-2</v>
      </c>
      <c r="BU60" s="43">
        <v>-7.8899999999999999E-4</v>
      </c>
      <c r="BV60" s="43">
        <v>-7.7999999999999999E-4</v>
      </c>
      <c r="BW60" s="43">
        <v>8.4900000000000004E-4</v>
      </c>
      <c r="BY60" s="30">
        <v>9.6914952445302724E-2</v>
      </c>
      <c r="BZ60" s="43">
        <v>-4.06E-4</v>
      </c>
      <c r="CA60" s="43">
        <v>-3.88E-4</v>
      </c>
      <c r="CB60" s="43">
        <v>1.3300000000000001E-4</v>
      </c>
      <c r="CC60" s="30">
        <v>4.4729388578635954E-2</v>
      </c>
      <c r="CD60" s="43">
        <v>-3.7300000000000001E-4</v>
      </c>
      <c r="CE60" s="43">
        <v>-3.5799999999999997E-4</v>
      </c>
      <c r="CF60" s="43">
        <v>1.01E-4</v>
      </c>
      <c r="CH60" s="30">
        <v>9.6914952445302724E-2</v>
      </c>
      <c r="CI60" s="43">
        <v>-1.222E-3</v>
      </c>
      <c r="CJ60" s="43">
        <v>-9.8200000000000002E-4</v>
      </c>
      <c r="CK60" s="43">
        <v>1.093E-3</v>
      </c>
      <c r="CL60" s="30">
        <v>4.4729388578635954E-2</v>
      </c>
      <c r="CM60" s="43">
        <v>-5.0900000000000001E-4</v>
      </c>
      <c r="CN60" s="43">
        <v>-4.55E-4</v>
      </c>
      <c r="CO60" s="43">
        <v>1.2999999999999999E-5</v>
      </c>
      <c r="CQ60" s="30">
        <v>9.6914952445302724E-2</v>
      </c>
      <c r="CR60" s="43">
        <v>-3.39E-4</v>
      </c>
      <c r="CS60" s="43">
        <v>-3.1599999999999998E-4</v>
      </c>
      <c r="CT60" s="43">
        <v>-1.2E-4</v>
      </c>
      <c r="CU60" s="30">
        <v>4.4729388578635954E-2</v>
      </c>
      <c r="CV60" s="43">
        <v>-2.24E-4</v>
      </c>
      <c r="CW60" s="43">
        <v>-2.22E-4</v>
      </c>
      <c r="CX60" s="43">
        <v>-2.0599999999999999E-4</v>
      </c>
    </row>
    <row r="61" spans="14:102" x14ac:dyDescent="0.25">
      <c r="N61" s="30">
        <v>9.8778722611969391E-2</v>
      </c>
      <c r="O61" s="43">
        <v>-1.836E-3</v>
      </c>
      <c r="P61" s="43">
        <v>-1.493E-3</v>
      </c>
      <c r="Q61" s="43">
        <v>1.8060000000000001E-3</v>
      </c>
      <c r="R61" s="30">
        <v>4.5661273678635955E-2</v>
      </c>
      <c r="S61" s="43">
        <v>-6.3100000000000005E-4</v>
      </c>
      <c r="T61" s="43">
        <v>-5.5900000000000004E-4</v>
      </c>
      <c r="U61" s="43">
        <v>1.36E-4</v>
      </c>
      <c r="W61" s="30">
        <v>9.8778722611969391E-2</v>
      </c>
      <c r="X61" s="43">
        <v>-5.5400000000000002E-4</v>
      </c>
      <c r="Y61" s="43">
        <v>-5.0100000000000003E-4</v>
      </c>
      <c r="Z61" s="43">
        <v>6.0000000000000002E-6</v>
      </c>
      <c r="AA61" s="30">
        <v>4.5661273678635955E-2</v>
      </c>
      <c r="AB61" s="43">
        <v>-4.0400000000000001E-4</v>
      </c>
      <c r="AC61" s="43">
        <v>-3.7100000000000002E-4</v>
      </c>
      <c r="AD61" s="43">
        <v>-4.6999999999999997E-5</v>
      </c>
      <c r="AF61" s="30">
        <v>9.8778722611969391E-2</v>
      </c>
      <c r="AG61" s="43">
        <v>-1.923E-3</v>
      </c>
      <c r="AH61" s="43">
        <v>-1.936E-3</v>
      </c>
      <c r="AI61" s="43">
        <v>4.9909999999999998E-3</v>
      </c>
      <c r="AJ61" s="30">
        <v>4.5661273678635955E-2</v>
      </c>
      <c r="AK61" s="43">
        <v>-8.3500000000000002E-4</v>
      </c>
      <c r="AL61" s="43">
        <v>-8.3799999999999999E-4</v>
      </c>
      <c r="AM61" s="43">
        <v>6.0800000000000003E-4</v>
      </c>
      <c r="AO61" s="30">
        <v>9.8778722611969391E-2</v>
      </c>
      <c r="AP61" s="43">
        <v>-3.8400000000000001E-4</v>
      </c>
      <c r="AQ61" s="43">
        <v>-3.8499999999999998E-4</v>
      </c>
      <c r="AR61" s="43">
        <v>-5.1999999999999997E-5</v>
      </c>
      <c r="AS61" s="30">
        <v>4.5661273678635955E-2</v>
      </c>
      <c r="AT61" s="43">
        <v>-3.6900000000000002E-4</v>
      </c>
      <c r="AU61" s="43">
        <v>-3.6900000000000002E-4</v>
      </c>
      <c r="AV61" s="43">
        <v>-6.0000000000000002E-5</v>
      </c>
      <c r="AX61" s="30">
        <v>9.8778722611969391E-2</v>
      </c>
      <c r="AY61" s="43">
        <v>-1.892E-3</v>
      </c>
      <c r="AZ61" s="43">
        <v>-1.905E-3</v>
      </c>
      <c r="BA61" s="43">
        <v>5.0509999999999999E-3</v>
      </c>
      <c r="BB61" s="30">
        <v>4.5661273678635955E-2</v>
      </c>
      <c r="BC61" s="43">
        <v>-8.3199999999999995E-4</v>
      </c>
      <c r="BD61" s="43">
        <v>-8.34E-4</v>
      </c>
      <c r="BE61" s="43">
        <v>6.1200000000000002E-4</v>
      </c>
      <c r="BG61" s="30">
        <v>9.8778722611969391E-2</v>
      </c>
      <c r="BH61" s="43">
        <v>-3.8299999999999999E-4</v>
      </c>
      <c r="BI61" s="43">
        <v>-3.8400000000000001E-4</v>
      </c>
      <c r="BJ61" s="43">
        <v>-4.3999999999999999E-5</v>
      </c>
      <c r="BK61" s="30">
        <v>4.5661273678635955E-2</v>
      </c>
      <c r="BL61" s="43">
        <v>-3.6999999999999999E-4</v>
      </c>
      <c r="BM61" s="43">
        <v>-3.6999999999999999E-4</v>
      </c>
      <c r="BN61" s="43">
        <v>-5.3999999999999998E-5</v>
      </c>
      <c r="BP61" s="30">
        <v>9.8778722611969391E-2</v>
      </c>
      <c r="BQ61" s="43">
        <v>-1.611E-3</v>
      </c>
      <c r="BR61" s="43">
        <v>-1.603E-3</v>
      </c>
      <c r="BS61" s="43">
        <v>6.0140000000000002E-3</v>
      </c>
      <c r="BT61" s="30">
        <v>4.5661273678635955E-2</v>
      </c>
      <c r="BU61" s="43">
        <v>-8.0699999999999999E-4</v>
      </c>
      <c r="BV61" s="43">
        <v>-7.9900000000000001E-4</v>
      </c>
      <c r="BW61" s="43">
        <v>8.8699999999999998E-4</v>
      </c>
      <c r="BY61" s="30">
        <v>9.8778722611969391E-2</v>
      </c>
      <c r="BZ61" s="43">
        <v>-4.0499999999999998E-4</v>
      </c>
      <c r="CA61" s="43">
        <v>-3.8699999999999997E-4</v>
      </c>
      <c r="CB61" s="43">
        <v>1.3200000000000001E-4</v>
      </c>
      <c r="CC61" s="30">
        <v>4.5661273678635955E-2</v>
      </c>
      <c r="CD61" s="43">
        <v>-3.7599999999999998E-4</v>
      </c>
      <c r="CE61" s="43">
        <v>-3.6000000000000002E-4</v>
      </c>
      <c r="CF61" s="43">
        <v>1.03E-4</v>
      </c>
      <c r="CH61" s="30">
        <v>9.8778722611969391E-2</v>
      </c>
      <c r="CI61" s="43">
        <v>-1.2539999999999999E-3</v>
      </c>
      <c r="CJ61" s="43">
        <v>-1.0059999999999999E-3</v>
      </c>
      <c r="CK61" s="43">
        <v>1.14E-3</v>
      </c>
      <c r="CL61" s="30">
        <v>4.5661273678635955E-2</v>
      </c>
      <c r="CM61" s="43">
        <v>-5.1599999999999997E-4</v>
      </c>
      <c r="CN61" s="43">
        <v>-4.6099999999999998E-4</v>
      </c>
      <c r="CO61" s="43">
        <v>1.8E-5</v>
      </c>
      <c r="CQ61" s="30">
        <v>9.8778722611969391E-2</v>
      </c>
      <c r="CR61" s="43">
        <v>-3.4400000000000001E-4</v>
      </c>
      <c r="CS61" s="43">
        <v>-3.21E-4</v>
      </c>
      <c r="CT61" s="43">
        <v>-1.15E-4</v>
      </c>
      <c r="CU61" s="30">
        <v>4.5661273678635955E-2</v>
      </c>
      <c r="CV61" s="43">
        <v>-2.2499999999999999E-4</v>
      </c>
      <c r="CW61" s="43">
        <v>-2.23E-4</v>
      </c>
      <c r="CX61" s="43">
        <v>-2.0599999999999999E-4</v>
      </c>
    </row>
    <row r="62" spans="14:102" x14ac:dyDescent="0.25">
      <c r="N62" s="30">
        <v>0.10064249277863607</v>
      </c>
      <c r="O62" s="43">
        <v>-1.8959999999999999E-3</v>
      </c>
      <c r="P62" s="43">
        <v>-1.539E-3</v>
      </c>
      <c r="Q62" s="43">
        <v>1.8860000000000001E-3</v>
      </c>
      <c r="R62" s="30">
        <v>4.6593158778635943E-2</v>
      </c>
      <c r="S62" s="43">
        <v>-6.4099999999999997E-4</v>
      </c>
      <c r="T62" s="43">
        <v>-5.6700000000000001E-4</v>
      </c>
      <c r="U62" s="43">
        <v>1.45E-4</v>
      </c>
      <c r="W62" s="30">
        <v>0.10064249277863607</v>
      </c>
      <c r="X62" s="43">
        <v>-5.5900000000000004E-4</v>
      </c>
      <c r="Y62" s="43">
        <v>-5.0500000000000002E-4</v>
      </c>
      <c r="Z62" s="43">
        <v>7.9999999999999996E-6</v>
      </c>
      <c r="AA62" s="30">
        <v>4.6593158778635943E-2</v>
      </c>
      <c r="AB62" s="43">
        <v>-4.06E-4</v>
      </c>
      <c r="AC62" s="43">
        <v>-3.7199999999999999E-4</v>
      </c>
      <c r="AD62" s="43">
        <v>-4.6999999999999997E-5</v>
      </c>
      <c r="AF62" s="30">
        <v>0.10064249277863607</v>
      </c>
      <c r="AG62" s="43">
        <v>-1.957E-3</v>
      </c>
      <c r="AH62" s="43">
        <v>-1.97E-3</v>
      </c>
      <c r="AI62" s="43">
        <v>5.1970000000000002E-3</v>
      </c>
      <c r="AJ62" s="30">
        <v>4.6593158778635943E-2</v>
      </c>
      <c r="AK62" s="43">
        <v>-8.5599999999999999E-4</v>
      </c>
      <c r="AL62" s="43">
        <v>-8.5899999999999995E-4</v>
      </c>
      <c r="AM62" s="43">
        <v>6.4700000000000001E-4</v>
      </c>
      <c r="AO62" s="30">
        <v>0.10064249277863607</v>
      </c>
      <c r="AP62" s="43">
        <v>-3.8299999999999999E-4</v>
      </c>
      <c r="AQ62" s="43">
        <v>-3.8299999999999999E-4</v>
      </c>
      <c r="AR62" s="43">
        <v>-5.3999999999999998E-5</v>
      </c>
      <c r="AS62" s="30">
        <v>4.6593158778635943E-2</v>
      </c>
      <c r="AT62" s="43">
        <v>-3.7100000000000002E-4</v>
      </c>
      <c r="AU62" s="43">
        <v>-3.7100000000000002E-4</v>
      </c>
      <c r="AV62" s="43">
        <v>-5.7000000000000003E-5</v>
      </c>
      <c r="AX62" s="30">
        <v>0.10064249277863607</v>
      </c>
      <c r="AY62" s="43">
        <v>-1.926E-3</v>
      </c>
      <c r="AZ62" s="43">
        <v>-1.939E-3</v>
      </c>
      <c r="BA62" s="43">
        <v>5.2589999999999998E-3</v>
      </c>
      <c r="BB62" s="30">
        <v>4.6593158778635943E-2</v>
      </c>
      <c r="BC62" s="43">
        <v>-8.5400000000000005E-4</v>
      </c>
      <c r="BD62" s="43">
        <v>-8.5700000000000001E-4</v>
      </c>
      <c r="BE62" s="43">
        <v>6.5099999999999999E-4</v>
      </c>
      <c r="BG62" s="30">
        <v>0.10064249277863607</v>
      </c>
      <c r="BH62" s="43">
        <v>-3.8200000000000002E-4</v>
      </c>
      <c r="BI62" s="43">
        <v>-3.8200000000000002E-4</v>
      </c>
      <c r="BJ62" s="43">
        <v>-4.6E-5</v>
      </c>
      <c r="BK62" s="30">
        <v>4.6593158778635943E-2</v>
      </c>
      <c r="BL62" s="43">
        <v>-3.7199999999999999E-4</v>
      </c>
      <c r="BM62" s="43">
        <v>-3.7199999999999999E-4</v>
      </c>
      <c r="BN62" s="43">
        <v>-5.1999999999999997E-5</v>
      </c>
      <c r="BP62" s="30">
        <v>0.10064249277863607</v>
      </c>
      <c r="BQ62" s="43">
        <v>-1.64E-3</v>
      </c>
      <c r="BR62" s="43">
        <v>-1.6329999999999999E-3</v>
      </c>
      <c r="BS62" s="43">
        <v>6.2350000000000001E-3</v>
      </c>
      <c r="BT62" s="30">
        <v>4.6593158778635943E-2</v>
      </c>
      <c r="BU62" s="43">
        <v>-8.2600000000000002E-4</v>
      </c>
      <c r="BV62" s="43">
        <v>-8.1700000000000002E-4</v>
      </c>
      <c r="BW62" s="43">
        <v>9.2500000000000004E-4</v>
      </c>
      <c r="BY62" s="30">
        <v>0.10064249277863607</v>
      </c>
      <c r="BZ62" s="43">
        <v>-4.0400000000000001E-4</v>
      </c>
      <c r="CA62" s="43">
        <v>-3.86E-4</v>
      </c>
      <c r="CB62" s="43">
        <v>1.3100000000000001E-4</v>
      </c>
      <c r="CC62" s="30">
        <v>4.6593158778635943E-2</v>
      </c>
      <c r="CD62" s="43">
        <v>-3.7800000000000003E-4</v>
      </c>
      <c r="CE62" s="43">
        <v>-3.6299999999999999E-4</v>
      </c>
      <c r="CF62" s="43">
        <v>1.06E-4</v>
      </c>
      <c r="CH62" s="30">
        <v>0.10064249277863607</v>
      </c>
      <c r="CI62" s="43">
        <v>-1.286E-3</v>
      </c>
      <c r="CJ62" s="43">
        <v>-1.0300000000000001E-3</v>
      </c>
      <c r="CK62" s="43">
        <v>1.189E-3</v>
      </c>
      <c r="CL62" s="30">
        <v>4.6593158778635943E-2</v>
      </c>
      <c r="CM62" s="43">
        <v>-5.2400000000000005E-4</v>
      </c>
      <c r="CN62" s="43">
        <v>-4.6700000000000002E-4</v>
      </c>
      <c r="CO62" s="43">
        <v>2.4000000000000001E-5</v>
      </c>
      <c r="CQ62" s="30">
        <v>0.10064249277863607</v>
      </c>
      <c r="CR62" s="43">
        <v>-3.5E-4</v>
      </c>
      <c r="CS62" s="43">
        <v>-3.2499999999999999E-4</v>
      </c>
      <c r="CT62" s="43">
        <v>-1.11E-4</v>
      </c>
      <c r="CU62" s="30">
        <v>4.6593158778635943E-2</v>
      </c>
      <c r="CV62" s="43">
        <v>-2.2599999999999999E-4</v>
      </c>
      <c r="CW62" s="43">
        <v>-2.24E-4</v>
      </c>
      <c r="CX62" s="43">
        <v>-2.05E-4</v>
      </c>
    </row>
    <row r="63" spans="14:102" x14ac:dyDescent="0.25">
      <c r="N63" s="30">
        <v>0.10250626294530274</v>
      </c>
      <c r="O63" s="43">
        <v>-1.9559999999999998E-3</v>
      </c>
      <c r="P63" s="43">
        <v>-1.586E-3</v>
      </c>
      <c r="Q63" s="43">
        <v>1.9719999999999998E-3</v>
      </c>
      <c r="R63" s="30">
        <v>4.6593158778635943E-2</v>
      </c>
      <c r="S63" s="43">
        <v>-6.4099999999999997E-4</v>
      </c>
      <c r="T63" s="43">
        <v>-5.6700000000000001E-4</v>
      </c>
      <c r="U63" s="43">
        <v>1.45E-4</v>
      </c>
      <c r="W63" s="30">
        <v>0.10250626294530274</v>
      </c>
      <c r="X63" s="43">
        <v>-5.6300000000000002E-4</v>
      </c>
      <c r="Y63" s="43">
        <v>-5.0900000000000001E-4</v>
      </c>
      <c r="Z63" s="43">
        <v>1.0000000000000001E-5</v>
      </c>
      <c r="AA63" s="30">
        <v>4.6593158778635943E-2</v>
      </c>
      <c r="AB63" s="43">
        <v>-4.06E-4</v>
      </c>
      <c r="AC63" s="43">
        <v>-3.7199999999999999E-4</v>
      </c>
      <c r="AD63" s="43">
        <v>-4.6999999999999997E-5</v>
      </c>
      <c r="AF63" s="30">
        <v>0.10250626294530274</v>
      </c>
      <c r="AG63" s="43">
        <v>-1.9910000000000001E-3</v>
      </c>
      <c r="AH63" s="43">
        <v>-2.0049999999999998E-3</v>
      </c>
      <c r="AI63" s="43">
        <v>5.4050000000000001E-3</v>
      </c>
      <c r="AJ63" s="30">
        <v>4.6593158778635943E-2</v>
      </c>
      <c r="AK63" s="43">
        <v>-8.5599999999999999E-4</v>
      </c>
      <c r="AL63" s="43">
        <v>-8.5899999999999995E-4</v>
      </c>
      <c r="AM63" s="43">
        <v>6.4700000000000001E-4</v>
      </c>
      <c r="AO63" s="30">
        <v>0.10250626294530274</v>
      </c>
      <c r="AP63" s="43">
        <v>-3.8099999999999999E-4</v>
      </c>
      <c r="AQ63" s="43">
        <v>-3.8099999999999999E-4</v>
      </c>
      <c r="AR63" s="43">
        <v>-5.5999999999999999E-5</v>
      </c>
      <c r="AS63" s="30">
        <v>4.6593158778635943E-2</v>
      </c>
      <c r="AT63" s="43">
        <v>-3.7100000000000002E-4</v>
      </c>
      <c r="AU63" s="43">
        <v>-3.7100000000000002E-4</v>
      </c>
      <c r="AV63" s="43">
        <v>-5.7000000000000003E-5</v>
      </c>
      <c r="AX63" s="30">
        <v>0.10250626294530274</v>
      </c>
      <c r="AY63" s="43">
        <v>-1.9589999999999998E-3</v>
      </c>
      <c r="AZ63" s="43">
        <v>-1.9729999999999999E-3</v>
      </c>
      <c r="BA63" s="43">
        <v>5.4679999999999998E-3</v>
      </c>
      <c r="BB63" s="30">
        <v>4.6593158778635943E-2</v>
      </c>
      <c r="BC63" s="43">
        <v>-8.5400000000000005E-4</v>
      </c>
      <c r="BD63" s="43">
        <v>-8.5700000000000001E-4</v>
      </c>
      <c r="BE63" s="43">
        <v>6.5099999999999999E-4</v>
      </c>
      <c r="BG63" s="30">
        <v>0.10250626294530274</v>
      </c>
      <c r="BH63" s="43">
        <v>-3.8000000000000002E-4</v>
      </c>
      <c r="BI63" s="43">
        <v>-3.8000000000000002E-4</v>
      </c>
      <c r="BJ63" s="43">
        <v>-4.8000000000000001E-5</v>
      </c>
      <c r="BK63" s="30">
        <v>4.6593158778635943E-2</v>
      </c>
      <c r="BL63" s="43">
        <v>-3.7199999999999999E-4</v>
      </c>
      <c r="BM63" s="43">
        <v>-3.7199999999999999E-4</v>
      </c>
      <c r="BN63" s="43">
        <v>-5.1999999999999997E-5</v>
      </c>
      <c r="BP63" s="30">
        <v>0.10250626294530274</v>
      </c>
      <c r="BQ63" s="43">
        <v>-1.67E-3</v>
      </c>
      <c r="BR63" s="43">
        <v>-1.663E-3</v>
      </c>
      <c r="BS63" s="43">
        <v>6.4599999999999996E-3</v>
      </c>
      <c r="BT63" s="30">
        <v>4.6593158778635943E-2</v>
      </c>
      <c r="BU63" s="43">
        <v>-8.2600000000000002E-4</v>
      </c>
      <c r="BV63" s="43">
        <v>-8.1700000000000002E-4</v>
      </c>
      <c r="BW63" s="43">
        <v>9.2500000000000004E-4</v>
      </c>
      <c r="BY63" s="30">
        <v>0.10250626294530274</v>
      </c>
      <c r="BZ63" s="43">
        <v>-4.0299999999999998E-4</v>
      </c>
      <c r="CA63" s="43">
        <v>-3.8400000000000001E-4</v>
      </c>
      <c r="CB63" s="43">
        <v>1.2899999999999999E-4</v>
      </c>
      <c r="CC63" s="30">
        <v>4.6593158778635943E-2</v>
      </c>
      <c r="CD63" s="43">
        <v>-3.7800000000000003E-4</v>
      </c>
      <c r="CE63" s="43">
        <v>-3.6299999999999999E-4</v>
      </c>
      <c r="CF63" s="43">
        <v>1.06E-4</v>
      </c>
      <c r="CH63" s="30">
        <v>0.10250626294530274</v>
      </c>
      <c r="CI63" s="43">
        <v>-1.3190000000000001E-3</v>
      </c>
      <c r="CJ63" s="43">
        <v>-1.054E-3</v>
      </c>
      <c r="CK63" s="43">
        <v>1.238E-3</v>
      </c>
      <c r="CL63" s="30">
        <v>4.6593158778635943E-2</v>
      </c>
      <c r="CM63" s="43">
        <v>-5.2400000000000005E-4</v>
      </c>
      <c r="CN63" s="43">
        <v>-4.6700000000000002E-4</v>
      </c>
      <c r="CO63" s="43">
        <v>2.4000000000000001E-5</v>
      </c>
      <c r="CQ63" s="30">
        <v>0.10250626294530274</v>
      </c>
      <c r="CR63" s="43">
        <v>-3.5599999999999998E-4</v>
      </c>
      <c r="CS63" s="43">
        <v>-3.3E-4</v>
      </c>
      <c r="CT63" s="43">
        <v>-1.06E-4</v>
      </c>
      <c r="CU63" s="30">
        <v>4.6593158778635943E-2</v>
      </c>
      <c r="CV63" s="43">
        <v>-2.2599999999999999E-4</v>
      </c>
      <c r="CW63" s="43">
        <v>-2.24E-4</v>
      </c>
      <c r="CX63" s="43">
        <v>-2.05E-4</v>
      </c>
    </row>
    <row r="64" spans="14:102" x14ac:dyDescent="0.25">
      <c r="N64" s="30">
        <v>0.10437003311196941</v>
      </c>
      <c r="O64" s="43">
        <v>-2.0179999999999998E-3</v>
      </c>
      <c r="P64" s="43">
        <v>-1.634E-3</v>
      </c>
      <c r="Q64" s="43">
        <v>2.055E-3</v>
      </c>
      <c r="R64" s="30">
        <v>4.7525043878635945E-2</v>
      </c>
      <c r="S64" s="43">
        <v>-6.5200000000000002E-4</v>
      </c>
      <c r="T64" s="43">
        <v>-5.7600000000000001E-4</v>
      </c>
      <c r="U64" s="43">
        <v>1.5300000000000001E-4</v>
      </c>
      <c r="W64" s="30">
        <v>0.10437003311196941</v>
      </c>
      <c r="X64" s="43">
        <v>-5.6800000000000004E-4</v>
      </c>
      <c r="Y64" s="43">
        <v>-5.13E-4</v>
      </c>
      <c r="Z64" s="43">
        <v>1.2E-5</v>
      </c>
      <c r="AA64" s="30">
        <v>4.7525043878635945E-2</v>
      </c>
      <c r="AB64" s="43">
        <v>-4.08E-4</v>
      </c>
      <c r="AC64" s="43">
        <v>-3.7399999999999998E-4</v>
      </c>
      <c r="AD64" s="43">
        <v>-4.6999999999999997E-5</v>
      </c>
      <c r="AF64" s="30">
        <v>0.10437003311196941</v>
      </c>
      <c r="AG64" s="43">
        <v>-2.026E-3</v>
      </c>
      <c r="AH64" s="43">
        <v>-2.0409999999999998E-3</v>
      </c>
      <c r="AI64" s="43">
        <v>5.6169999999999996E-3</v>
      </c>
      <c r="AJ64" s="30">
        <v>4.7525043878635945E-2</v>
      </c>
      <c r="AK64" s="43">
        <v>-8.7799999999999998E-4</v>
      </c>
      <c r="AL64" s="43">
        <v>-8.8099999999999995E-4</v>
      </c>
      <c r="AM64" s="43">
        <v>6.8599999999999998E-4</v>
      </c>
      <c r="AO64" s="30">
        <v>0.10437003311196941</v>
      </c>
      <c r="AP64" s="43">
        <v>-3.79E-4</v>
      </c>
      <c r="AQ64" s="43">
        <v>-3.8000000000000002E-4</v>
      </c>
      <c r="AR64" s="43">
        <v>-5.8E-5</v>
      </c>
      <c r="AS64" s="30">
        <v>4.7525043878635945E-2</v>
      </c>
      <c r="AT64" s="43">
        <v>-3.7300000000000001E-4</v>
      </c>
      <c r="AU64" s="43">
        <v>-3.7399999999999998E-4</v>
      </c>
      <c r="AV64" s="43">
        <v>-5.5000000000000002E-5</v>
      </c>
      <c r="AX64" s="30">
        <v>0.10437003311196941</v>
      </c>
      <c r="AY64" s="43">
        <v>-1.9949999999999998E-3</v>
      </c>
      <c r="AZ64" s="43">
        <v>-2.0089999999999999E-3</v>
      </c>
      <c r="BA64" s="43">
        <v>5.6839999999999998E-3</v>
      </c>
      <c r="BB64" s="30">
        <v>4.7525043878635945E-2</v>
      </c>
      <c r="BC64" s="43">
        <v>-8.7600000000000004E-4</v>
      </c>
      <c r="BD64" s="43">
        <v>-8.7799999999999998E-4</v>
      </c>
      <c r="BE64" s="43">
        <v>6.9099999999999999E-4</v>
      </c>
      <c r="BG64" s="30">
        <v>0.10437003311196941</v>
      </c>
      <c r="BH64" s="43">
        <v>-3.7800000000000003E-4</v>
      </c>
      <c r="BI64" s="43">
        <v>-3.7800000000000003E-4</v>
      </c>
      <c r="BJ64" s="43">
        <v>-5.0000000000000002E-5</v>
      </c>
      <c r="BK64" s="30">
        <v>4.7525043878635945E-2</v>
      </c>
      <c r="BL64" s="43">
        <v>-3.7399999999999998E-4</v>
      </c>
      <c r="BM64" s="43">
        <v>-3.7500000000000001E-4</v>
      </c>
      <c r="BN64" s="43">
        <v>-5.0000000000000002E-5</v>
      </c>
      <c r="BP64" s="30">
        <v>0.10437003311196941</v>
      </c>
      <c r="BQ64" s="43">
        <v>-1.701E-3</v>
      </c>
      <c r="BR64" s="43">
        <v>-1.694E-3</v>
      </c>
      <c r="BS64" s="43">
        <v>6.6829999999999997E-3</v>
      </c>
      <c r="BT64" s="30">
        <v>4.7525043878635945E-2</v>
      </c>
      <c r="BU64" s="43">
        <v>-8.4699999999999999E-4</v>
      </c>
      <c r="BV64" s="43">
        <v>-8.3799999999999999E-4</v>
      </c>
      <c r="BW64" s="43">
        <v>9.6400000000000001E-4</v>
      </c>
      <c r="BY64" s="30">
        <v>0.10437003311196941</v>
      </c>
      <c r="BZ64" s="43">
        <v>-4.0099999999999999E-4</v>
      </c>
      <c r="CA64" s="43">
        <v>-3.8299999999999999E-4</v>
      </c>
      <c r="CB64" s="43">
        <v>1.2799999999999999E-4</v>
      </c>
      <c r="CC64" s="30">
        <v>4.7525043878635945E-2</v>
      </c>
      <c r="CD64" s="43">
        <v>-3.8099999999999999E-4</v>
      </c>
      <c r="CE64" s="43">
        <v>-3.6499999999999998E-4</v>
      </c>
      <c r="CF64" s="43">
        <v>1.0900000000000001E-4</v>
      </c>
      <c r="CH64" s="30">
        <v>0.10437003311196941</v>
      </c>
      <c r="CI64" s="43">
        <v>-1.3519999999999999E-3</v>
      </c>
      <c r="CJ64" s="43">
        <v>-1.0790000000000001E-3</v>
      </c>
      <c r="CK64" s="43">
        <v>1.2880000000000001E-3</v>
      </c>
      <c r="CL64" s="30">
        <v>4.7525043878635945E-2</v>
      </c>
      <c r="CM64" s="43">
        <v>-5.3200000000000003E-4</v>
      </c>
      <c r="CN64" s="43">
        <v>-4.7399999999999997E-4</v>
      </c>
      <c r="CO64" s="43">
        <v>3.0000000000000001E-5</v>
      </c>
      <c r="CQ64" s="30">
        <v>0.10437003311196941</v>
      </c>
      <c r="CR64" s="43">
        <v>-3.6200000000000002E-4</v>
      </c>
      <c r="CS64" s="43">
        <v>-3.3500000000000001E-4</v>
      </c>
      <c r="CT64" s="43">
        <v>-1.02E-4</v>
      </c>
      <c r="CU64" s="30">
        <v>4.7525043878635945E-2</v>
      </c>
      <c r="CV64" s="43">
        <v>-2.2699999999999999E-4</v>
      </c>
      <c r="CW64" s="43">
        <v>-2.2499999999999999E-4</v>
      </c>
      <c r="CX64" s="43">
        <v>-2.04E-4</v>
      </c>
    </row>
    <row r="65" spans="14:102" x14ac:dyDescent="0.25">
      <c r="N65" s="30">
        <v>0.10623380327863609</v>
      </c>
      <c r="O65" s="43">
        <v>-2.101E-3</v>
      </c>
      <c r="P65" s="43">
        <v>-1.699E-3</v>
      </c>
      <c r="Q65" s="43">
        <v>2.1580000000000002E-3</v>
      </c>
      <c r="R65" s="30">
        <v>4.8456928978635946E-2</v>
      </c>
      <c r="S65" s="43">
        <v>-6.6200000000000005E-4</v>
      </c>
      <c r="T65" s="43">
        <v>-5.8399999999999999E-4</v>
      </c>
      <c r="U65" s="43">
        <v>1.6200000000000001E-4</v>
      </c>
      <c r="W65" s="30">
        <v>0.10623380327863609</v>
      </c>
      <c r="X65" s="43">
        <v>-5.7399999999999997E-4</v>
      </c>
      <c r="Y65" s="43">
        <v>-5.1900000000000004E-4</v>
      </c>
      <c r="Z65" s="43">
        <v>1.5E-5</v>
      </c>
      <c r="AA65" s="30">
        <v>4.8456928978635946E-2</v>
      </c>
      <c r="AB65" s="43">
        <v>-4.0999999999999999E-4</v>
      </c>
      <c r="AC65" s="43">
        <v>-3.7500000000000001E-4</v>
      </c>
      <c r="AD65" s="43">
        <v>-4.6999999999999997E-5</v>
      </c>
      <c r="AF65" s="30">
        <v>0.10623380327863609</v>
      </c>
      <c r="AG65" s="43">
        <v>-2.0669999999999998E-3</v>
      </c>
      <c r="AH65" s="43">
        <v>-2.0820000000000001E-3</v>
      </c>
      <c r="AI65" s="43">
        <v>5.8719999999999996E-3</v>
      </c>
      <c r="AJ65" s="30">
        <v>4.8456928978635946E-2</v>
      </c>
      <c r="AK65" s="43">
        <v>-8.9999999999999998E-4</v>
      </c>
      <c r="AL65" s="43">
        <v>-9.0300000000000005E-4</v>
      </c>
      <c r="AM65" s="43">
        <v>7.27E-4</v>
      </c>
      <c r="AO65" s="30">
        <v>0.10623380327863609</v>
      </c>
      <c r="AP65" s="43">
        <v>-3.7599999999999998E-4</v>
      </c>
      <c r="AQ65" s="43">
        <v>-3.7599999999999998E-4</v>
      </c>
      <c r="AR65" s="43">
        <v>-6.3E-5</v>
      </c>
      <c r="AS65" s="30">
        <v>4.8456928978635946E-2</v>
      </c>
      <c r="AT65" s="43">
        <v>-3.7500000000000001E-4</v>
      </c>
      <c r="AU65" s="43">
        <v>-3.7599999999999998E-4</v>
      </c>
      <c r="AV65" s="43">
        <v>-5.3000000000000001E-5</v>
      </c>
      <c r="AX65" s="30">
        <v>0.10623380327863609</v>
      </c>
      <c r="AY65" s="43">
        <v>-2.029E-3</v>
      </c>
      <c r="AZ65" s="43">
        <v>-2.0430000000000001E-3</v>
      </c>
      <c r="BA65" s="43">
        <v>5.9480000000000002E-3</v>
      </c>
      <c r="BB65" s="30">
        <v>4.8456928978635946E-2</v>
      </c>
      <c r="BC65" s="43">
        <v>-8.9800000000000004E-4</v>
      </c>
      <c r="BD65" s="43">
        <v>-8.9999999999999998E-4</v>
      </c>
      <c r="BE65" s="43">
        <v>7.3099999999999999E-4</v>
      </c>
      <c r="BG65" s="30">
        <v>0.10623380327863609</v>
      </c>
      <c r="BH65" s="43">
        <v>-3.7399999999999998E-4</v>
      </c>
      <c r="BI65" s="43">
        <v>-3.7399999999999998E-4</v>
      </c>
      <c r="BJ65" s="43">
        <v>-5.3999999999999998E-5</v>
      </c>
      <c r="BK65" s="30">
        <v>4.8456928978635946E-2</v>
      </c>
      <c r="BL65" s="43">
        <v>-3.7599999999999998E-4</v>
      </c>
      <c r="BM65" s="43">
        <v>-3.77E-4</v>
      </c>
      <c r="BN65" s="43">
        <v>-4.8000000000000001E-5</v>
      </c>
      <c r="BP65" s="30">
        <v>0.10623380327863609</v>
      </c>
      <c r="BQ65" s="43">
        <v>-1.7359999999999999E-3</v>
      </c>
      <c r="BR65" s="43">
        <v>-1.7290000000000001E-3</v>
      </c>
      <c r="BS65" s="43">
        <v>6.94E-3</v>
      </c>
      <c r="BT65" s="30">
        <v>4.8456928978635946E-2</v>
      </c>
      <c r="BU65" s="43">
        <v>-8.6899999999999998E-4</v>
      </c>
      <c r="BV65" s="43">
        <v>-8.5999999999999998E-4</v>
      </c>
      <c r="BW65" s="43">
        <v>1.0089999999999999E-3</v>
      </c>
      <c r="BY65" s="30">
        <v>0.10623380327863609</v>
      </c>
      <c r="BZ65" s="43">
        <v>-3.9800000000000002E-4</v>
      </c>
      <c r="CA65" s="43">
        <v>-3.8000000000000002E-4</v>
      </c>
      <c r="CB65" s="43">
        <v>1.25E-4</v>
      </c>
      <c r="CC65" s="30">
        <v>4.8456928978635946E-2</v>
      </c>
      <c r="CD65" s="43">
        <v>-3.8299999999999999E-4</v>
      </c>
      <c r="CE65" s="43">
        <v>-3.68E-4</v>
      </c>
      <c r="CF65" s="43">
        <v>1.11E-4</v>
      </c>
      <c r="CH65" s="30">
        <v>0.10623380327863609</v>
      </c>
      <c r="CI65" s="43">
        <v>-1.39E-3</v>
      </c>
      <c r="CJ65" s="43">
        <v>-1.1069999999999999E-3</v>
      </c>
      <c r="CK65" s="43">
        <v>1.3439999999999999E-3</v>
      </c>
      <c r="CL65" s="30">
        <v>4.8456928978635946E-2</v>
      </c>
      <c r="CM65" s="43">
        <v>-5.4000000000000001E-4</v>
      </c>
      <c r="CN65" s="43">
        <v>-4.8000000000000001E-4</v>
      </c>
      <c r="CO65" s="43">
        <v>3.6999999999999998E-5</v>
      </c>
      <c r="CQ65" s="30">
        <v>0.10623380327863609</v>
      </c>
      <c r="CR65" s="43">
        <v>-3.6900000000000002E-4</v>
      </c>
      <c r="CS65" s="43">
        <v>-3.4099999999999999E-4</v>
      </c>
      <c r="CT65" s="43">
        <v>-9.6000000000000002E-5</v>
      </c>
      <c r="CU65" s="30">
        <v>4.8456928978635946E-2</v>
      </c>
      <c r="CV65" s="43">
        <v>-2.2800000000000001E-4</v>
      </c>
      <c r="CW65" s="43">
        <v>-2.2599999999999999E-4</v>
      </c>
      <c r="CX65" s="43">
        <v>-2.04E-4</v>
      </c>
    </row>
    <row r="66" spans="14:102" x14ac:dyDescent="0.25">
      <c r="N66" s="30">
        <v>0.10809757344530276</v>
      </c>
      <c r="O66" s="43">
        <v>-2.1800000000000001E-3</v>
      </c>
      <c r="P66" s="43">
        <v>-1.761E-3</v>
      </c>
      <c r="Q66" s="43">
        <v>2.2569999999999999E-3</v>
      </c>
      <c r="R66" s="30">
        <v>4.9388814078635948E-2</v>
      </c>
      <c r="S66" s="43">
        <v>-6.7199999999999996E-4</v>
      </c>
      <c r="T66" s="43">
        <v>-5.9299999999999999E-4</v>
      </c>
      <c r="U66" s="43">
        <v>1.7000000000000001E-4</v>
      </c>
      <c r="W66" s="30">
        <v>0.10809757344530276</v>
      </c>
      <c r="X66" s="43">
        <v>-5.8E-4</v>
      </c>
      <c r="Y66" s="43">
        <v>-5.2300000000000003E-4</v>
      </c>
      <c r="Z66" s="43">
        <v>1.8E-5</v>
      </c>
      <c r="AA66" s="30">
        <v>4.9388814078635948E-2</v>
      </c>
      <c r="AB66" s="43">
        <v>-4.1100000000000002E-4</v>
      </c>
      <c r="AC66" s="43">
        <v>-3.77E-4</v>
      </c>
      <c r="AD66" s="43">
        <v>-4.6E-5</v>
      </c>
      <c r="AF66" s="30">
        <v>0.10809757344530276</v>
      </c>
      <c r="AG66" s="43">
        <v>-2.1050000000000001E-3</v>
      </c>
      <c r="AH66" s="43">
        <v>-2.1199999999999999E-3</v>
      </c>
      <c r="AI66" s="43">
        <v>6.1180000000000002E-3</v>
      </c>
      <c r="AJ66" s="30">
        <v>4.9388814078635948E-2</v>
      </c>
      <c r="AK66" s="43">
        <v>-9.2199999999999997E-4</v>
      </c>
      <c r="AL66" s="43">
        <v>-9.2500000000000004E-4</v>
      </c>
      <c r="AM66" s="43">
        <v>7.67E-4</v>
      </c>
      <c r="AO66" s="30">
        <v>0.10809757344530276</v>
      </c>
      <c r="AP66" s="43">
        <v>-3.7199999999999999E-4</v>
      </c>
      <c r="AQ66" s="43">
        <v>-3.7300000000000001E-4</v>
      </c>
      <c r="AR66" s="43">
        <v>-6.6000000000000005E-5</v>
      </c>
      <c r="AS66" s="30">
        <v>4.9388814078635948E-2</v>
      </c>
      <c r="AT66" s="43">
        <v>-3.77E-4</v>
      </c>
      <c r="AU66" s="43">
        <v>-3.7800000000000003E-4</v>
      </c>
      <c r="AV66" s="43">
        <v>-5.1E-5</v>
      </c>
      <c r="AX66" s="30">
        <v>0.10809757344530276</v>
      </c>
      <c r="AY66" s="43">
        <v>-2.0660000000000001E-3</v>
      </c>
      <c r="AZ66" s="43">
        <v>-2.081E-3</v>
      </c>
      <c r="BA66" s="43">
        <v>6.195E-3</v>
      </c>
      <c r="BB66" s="30">
        <v>4.9388814078635948E-2</v>
      </c>
      <c r="BC66" s="43">
        <v>-9.19E-4</v>
      </c>
      <c r="BD66" s="43">
        <v>-9.2199999999999997E-4</v>
      </c>
      <c r="BE66" s="43">
        <v>7.7200000000000001E-4</v>
      </c>
      <c r="BG66" s="30">
        <v>0.10809757344530276</v>
      </c>
      <c r="BH66" s="43">
        <v>-3.7100000000000002E-4</v>
      </c>
      <c r="BI66" s="43">
        <v>-3.7100000000000002E-4</v>
      </c>
      <c r="BJ66" s="43">
        <v>-5.7000000000000003E-5</v>
      </c>
      <c r="BK66" s="30">
        <v>4.9388814078635948E-2</v>
      </c>
      <c r="BL66" s="43">
        <v>-3.79E-4</v>
      </c>
      <c r="BM66" s="43">
        <v>-3.79E-4</v>
      </c>
      <c r="BN66" s="43">
        <v>-4.6E-5</v>
      </c>
      <c r="BP66" s="30">
        <v>0.10809757344530276</v>
      </c>
      <c r="BQ66" s="43">
        <v>-1.7700000000000001E-3</v>
      </c>
      <c r="BR66" s="43">
        <v>-1.7639999999999999E-3</v>
      </c>
      <c r="BS66" s="43">
        <v>7.1900000000000002E-3</v>
      </c>
      <c r="BT66" s="30">
        <v>4.9388814078635948E-2</v>
      </c>
      <c r="BU66" s="43">
        <v>-8.92E-4</v>
      </c>
      <c r="BV66" s="43">
        <v>-8.8199999999999997E-4</v>
      </c>
      <c r="BW66" s="43">
        <v>1.059E-3</v>
      </c>
      <c r="BY66" s="30">
        <v>0.10809757344530276</v>
      </c>
      <c r="BZ66" s="43">
        <v>-3.9599999999999998E-4</v>
      </c>
      <c r="CA66" s="43">
        <v>-3.77E-4</v>
      </c>
      <c r="CB66" s="43">
        <v>1.22E-4</v>
      </c>
      <c r="CC66" s="30">
        <v>4.9388814078635948E-2</v>
      </c>
      <c r="CD66" s="43">
        <v>-3.86E-4</v>
      </c>
      <c r="CE66" s="43">
        <v>-3.6999999999999999E-4</v>
      </c>
      <c r="CF66" s="43">
        <v>1.13E-4</v>
      </c>
      <c r="CH66" s="30">
        <v>0.10809757344530276</v>
      </c>
      <c r="CI66" s="43">
        <v>-1.403E-3</v>
      </c>
      <c r="CJ66" s="43">
        <v>-1.108E-3</v>
      </c>
      <c r="CK66" s="43">
        <v>1.4499999999999999E-3</v>
      </c>
      <c r="CL66" s="30">
        <v>4.9388814078635948E-2</v>
      </c>
      <c r="CM66" s="43">
        <v>-5.4799999999999998E-4</v>
      </c>
      <c r="CN66" s="43">
        <v>-4.8700000000000002E-4</v>
      </c>
      <c r="CO66" s="43">
        <v>4.3000000000000002E-5</v>
      </c>
      <c r="CQ66" s="30">
        <v>0.10809757344530276</v>
      </c>
      <c r="CR66" s="43">
        <v>-3.7599999999999998E-4</v>
      </c>
      <c r="CS66" s="43">
        <v>-3.4600000000000001E-4</v>
      </c>
      <c r="CT66" s="43">
        <v>-9.1000000000000003E-5</v>
      </c>
      <c r="CU66" s="30">
        <v>4.9388814078635948E-2</v>
      </c>
      <c r="CV66" s="43">
        <v>-2.2900000000000001E-4</v>
      </c>
      <c r="CW66" s="43">
        <v>-2.2599999999999999E-4</v>
      </c>
      <c r="CX66" s="43">
        <v>-2.03E-4</v>
      </c>
    </row>
    <row r="67" spans="14:102" x14ac:dyDescent="0.25">
      <c r="N67" s="30">
        <v>0.10996134361196942</v>
      </c>
      <c r="O67" s="43">
        <v>-2.2560000000000002E-3</v>
      </c>
      <c r="P67" s="43">
        <v>-1.8209999999999999E-3</v>
      </c>
      <c r="Q67" s="43">
        <v>2.3509999999999998E-3</v>
      </c>
      <c r="R67" s="30">
        <v>5.032069917863595E-2</v>
      </c>
      <c r="S67" s="43">
        <v>-6.8300000000000001E-4</v>
      </c>
      <c r="T67" s="43">
        <v>-6.0099999999999997E-4</v>
      </c>
      <c r="U67" s="43">
        <v>1.7899999999999999E-4</v>
      </c>
      <c r="W67" s="30">
        <v>0.10996134361196942</v>
      </c>
      <c r="X67" s="43">
        <v>-5.8500000000000002E-4</v>
      </c>
      <c r="Y67" s="43">
        <v>-5.2800000000000004E-4</v>
      </c>
      <c r="Z67" s="43">
        <v>2.0000000000000002E-5</v>
      </c>
      <c r="AA67" s="30">
        <v>5.032069917863595E-2</v>
      </c>
      <c r="AB67" s="43">
        <v>-4.1300000000000001E-4</v>
      </c>
      <c r="AC67" s="43">
        <v>-3.79E-4</v>
      </c>
      <c r="AD67" s="43">
        <v>-4.6E-5</v>
      </c>
      <c r="AF67" s="30">
        <v>0.10996134361196942</v>
      </c>
      <c r="AG67" s="43">
        <v>-2.15E-3</v>
      </c>
      <c r="AH67" s="43">
        <v>-2.166E-3</v>
      </c>
      <c r="AI67" s="43">
        <v>6.3460000000000001E-3</v>
      </c>
      <c r="AJ67" s="30">
        <v>5.032069917863595E-2</v>
      </c>
      <c r="AK67" s="43">
        <v>-9.4399999999999996E-4</v>
      </c>
      <c r="AL67" s="43">
        <v>-9.4700000000000003E-4</v>
      </c>
      <c r="AM67" s="43">
        <v>8.0800000000000002E-4</v>
      </c>
      <c r="AO67" s="30">
        <v>0.10996134361196942</v>
      </c>
      <c r="AP67" s="43">
        <v>-3.6999999999999999E-4</v>
      </c>
      <c r="AQ67" s="43">
        <v>-3.6999999999999999E-4</v>
      </c>
      <c r="AR67" s="43">
        <v>-6.8999999999999997E-5</v>
      </c>
      <c r="AS67" s="30">
        <v>5.032069917863595E-2</v>
      </c>
      <c r="AT67" s="43">
        <v>-3.79E-4</v>
      </c>
      <c r="AU67" s="43">
        <v>-3.8000000000000002E-4</v>
      </c>
      <c r="AV67" s="43">
        <v>-4.8999999999999998E-5</v>
      </c>
      <c r="AX67" s="30">
        <v>0.10996134361196942</v>
      </c>
      <c r="AY67" s="43">
        <v>-2.1020000000000001E-3</v>
      </c>
      <c r="AZ67" s="43">
        <v>-2.1180000000000001E-3</v>
      </c>
      <c r="BA67" s="43">
        <v>6.4320000000000002E-3</v>
      </c>
      <c r="BB67" s="30">
        <v>5.032069917863595E-2</v>
      </c>
      <c r="BC67" s="43">
        <v>-9.4200000000000002E-4</v>
      </c>
      <c r="BD67" s="43">
        <v>-9.4499999999999998E-4</v>
      </c>
      <c r="BE67" s="43">
        <v>8.1300000000000003E-4</v>
      </c>
      <c r="BG67" s="30">
        <v>0.10996134361196942</v>
      </c>
      <c r="BH67" s="43">
        <v>-3.6900000000000002E-4</v>
      </c>
      <c r="BI67" s="43">
        <v>-3.6900000000000002E-4</v>
      </c>
      <c r="BJ67" s="43">
        <v>-6.0000000000000002E-5</v>
      </c>
      <c r="BK67" s="30">
        <v>5.032069917863595E-2</v>
      </c>
      <c r="BL67" s="43">
        <v>-3.8099999999999999E-4</v>
      </c>
      <c r="BM67" s="43">
        <v>-3.8099999999999999E-4</v>
      </c>
      <c r="BN67" s="43">
        <v>-4.3999999999999999E-5</v>
      </c>
      <c r="BP67" s="30">
        <v>0.10996134361196942</v>
      </c>
      <c r="BQ67" s="43">
        <v>-1.802E-3</v>
      </c>
      <c r="BR67" s="43">
        <v>-1.7960000000000001E-3</v>
      </c>
      <c r="BS67" s="43">
        <v>7.4289999999999998E-3</v>
      </c>
      <c r="BT67" s="30">
        <v>5.032069917863595E-2</v>
      </c>
      <c r="BU67" s="43">
        <v>-9.1600000000000004E-4</v>
      </c>
      <c r="BV67" s="43">
        <v>-9.0499999999999999E-4</v>
      </c>
      <c r="BW67" s="43">
        <v>1.1100000000000001E-3</v>
      </c>
      <c r="BY67" s="30">
        <v>0.10996134361196942</v>
      </c>
      <c r="BZ67" s="43">
        <v>-3.9399999999999998E-4</v>
      </c>
      <c r="CA67" s="43">
        <v>-3.7500000000000001E-4</v>
      </c>
      <c r="CB67" s="43">
        <v>1.2E-4</v>
      </c>
      <c r="CC67" s="30">
        <v>5.032069917863595E-2</v>
      </c>
      <c r="CD67" s="43">
        <v>-3.88E-4</v>
      </c>
      <c r="CE67" s="43">
        <v>-3.7199999999999999E-4</v>
      </c>
      <c r="CF67" s="43">
        <v>1.16E-4</v>
      </c>
      <c r="CH67" s="30">
        <v>0.10996134361196942</v>
      </c>
      <c r="CI67" s="43">
        <v>-1.423E-3</v>
      </c>
      <c r="CJ67" s="43">
        <v>-1.116E-3</v>
      </c>
      <c r="CK67" s="43">
        <v>1.5449999999999999E-3</v>
      </c>
      <c r="CL67" s="30">
        <v>5.032069917863595E-2</v>
      </c>
      <c r="CM67" s="43">
        <v>-5.5599999999999996E-4</v>
      </c>
      <c r="CN67" s="43">
        <v>-4.9299999999999995E-4</v>
      </c>
      <c r="CO67" s="43">
        <v>4.8999999999999998E-5</v>
      </c>
      <c r="CQ67" s="30">
        <v>0.10996134361196942</v>
      </c>
      <c r="CR67" s="43">
        <v>-3.8200000000000002E-4</v>
      </c>
      <c r="CS67" s="43">
        <v>-3.5199999999999999E-4</v>
      </c>
      <c r="CT67" s="43">
        <v>-8.6000000000000003E-5</v>
      </c>
      <c r="CU67" s="30">
        <v>5.032069917863595E-2</v>
      </c>
      <c r="CV67" s="43">
        <v>-2.3000000000000001E-4</v>
      </c>
      <c r="CW67" s="43">
        <v>-2.2699999999999999E-4</v>
      </c>
      <c r="CX67" s="43">
        <v>-2.02E-4</v>
      </c>
    </row>
    <row r="68" spans="14:102" x14ac:dyDescent="0.25">
      <c r="N68" s="30">
        <v>0.11182511377863594</v>
      </c>
      <c r="O68" s="43">
        <v>-2.3340000000000001E-3</v>
      </c>
      <c r="P68" s="43">
        <v>-1.8829999999999999E-3</v>
      </c>
      <c r="Q68" s="43">
        <v>2.444E-3</v>
      </c>
      <c r="R68" s="30">
        <v>5.1252584278635951E-2</v>
      </c>
      <c r="S68" s="43">
        <v>-6.9300000000000004E-4</v>
      </c>
      <c r="T68" s="43">
        <v>-6.0999999999999997E-4</v>
      </c>
      <c r="U68" s="43">
        <v>1.8799999999999999E-4</v>
      </c>
      <c r="W68" s="30">
        <v>0.11182511377863594</v>
      </c>
      <c r="X68" s="43">
        <v>-5.9000000000000003E-4</v>
      </c>
      <c r="Y68" s="43">
        <v>-5.3200000000000003E-4</v>
      </c>
      <c r="Z68" s="43">
        <v>2.1999999999999999E-5</v>
      </c>
      <c r="AA68" s="30">
        <v>5.1252584278635951E-2</v>
      </c>
      <c r="AB68" s="43">
        <v>-4.15E-4</v>
      </c>
      <c r="AC68" s="43">
        <v>-3.8000000000000002E-4</v>
      </c>
      <c r="AD68" s="43">
        <v>-4.6E-5</v>
      </c>
      <c r="AF68" s="30">
        <v>0.11182511377863594</v>
      </c>
      <c r="AG68" s="43">
        <v>-2.1940000000000002E-3</v>
      </c>
      <c r="AH68" s="43">
        <v>-2.2109999999999999E-3</v>
      </c>
      <c r="AI68" s="43">
        <v>6.5709999999999996E-3</v>
      </c>
      <c r="AJ68" s="30">
        <v>5.1252584278635951E-2</v>
      </c>
      <c r="AK68" s="43">
        <v>-9.6599999999999995E-4</v>
      </c>
      <c r="AL68" s="43">
        <v>-9.7000000000000005E-4</v>
      </c>
      <c r="AM68" s="43">
        <v>8.4900000000000004E-4</v>
      </c>
      <c r="AO68" s="30">
        <v>0.11182511377863594</v>
      </c>
      <c r="AP68" s="43">
        <v>-3.6699999999999998E-4</v>
      </c>
      <c r="AQ68" s="43">
        <v>-3.6699999999999998E-4</v>
      </c>
      <c r="AR68" s="43">
        <v>-7.2000000000000002E-5</v>
      </c>
      <c r="AS68" s="30">
        <v>5.1252584278635951E-2</v>
      </c>
      <c r="AT68" s="43">
        <v>-3.8200000000000002E-4</v>
      </c>
      <c r="AU68" s="43">
        <v>-3.8200000000000002E-4</v>
      </c>
      <c r="AV68" s="43">
        <v>-4.6999999999999997E-5</v>
      </c>
      <c r="AX68" s="30">
        <v>0.11182511377863594</v>
      </c>
      <c r="AY68" s="43">
        <v>-2.1389999999999998E-3</v>
      </c>
      <c r="AZ68" s="43">
        <v>-2.1549999999999998E-3</v>
      </c>
      <c r="BA68" s="43">
        <v>6.6649999999999999E-3</v>
      </c>
      <c r="BB68" s="30">
        <v>5.1252584278635951E-2</v>
      </c>
      <c r="BC68" s="43">
        <v>-9.6400000000000001E-4</v>
      </c>
      <c r="BD68" s="43">
        <v>-9.6699999999999998E-4</v>
      </c>
      <c r="BE68" s="43">
        <v>8.5400000000000005E-4</v>
      </c>
      <c r="BG68" s="30">
        <v>0.11182511377863594</v>
      </c>
      <c r="BH68" s="43">
        <v>-3.6600000000000001E-4</v>
      </c>
      <c r="BI68" s="43">
        <v>-3.6600000000000001E-4</v>
      </c>
      <c r="BJ68" s="43">
        <v>-6.2000000000000003E-5</v>
      </c>
      <c r="BK68" s="30">
        <v>5.1252584278635951E-2</v>
      </c>
      <c r="BL68" s="43">
        <v>-3.8299999999999999E-4</v>
      </c>
      <c r="BM68" s="43">
        <v>-3.8299999999999999E-4</v>
      </c>
      <c r="BN68" s="43">
        <v>-4.1999999999999998E-5</v>
      </c>
      <c r="BP68" s="30">
        <v>0.11182511377863594</v>
      </c>
      <c r="BQ68" s="43">
        <v>-1.8339999999999999E-3</v>
      </c>
      <c r="BR68" s="43">
        <v>-1.8289999999999999E-3</v>
      </c>
      <c r="BS68" s="43">
        <v>7.6660000000000001E-3</v>
      </c>
      <c r="BT68" s="30">
        <v>5.1252584278635951E-2</v>
      </c>
      <c r="BU68" s="43">
        <v>-9.3899999999999995E-4</v>
      </c>
      <c r="BV68" s="43">
        <v>-9.2800000000000001E-4</v>
      </c>
      <c r="BW68" s="43">
        <v>1.1590000000000001E-3</v>
      </c>
      <c r="BY68" s="30">
        <v>0.11182511377863594</v>
      </c>
      <c r="BZ68" s="43">
        <v>-3.9199999999999999E-4</v>
      </c>
      <c r="CA68" s="43">
        <v>-3.7300000000000001E-4</v>
      </c>
      <c r="CB68" s="43">
        <v>1.18E-4</v>
      </c>
      <c r="CC68" s="30">
        <v>5.1252584278635951E-2</v>
      </c>
      <c r="CD68" s="43">
        <v>-3.8999999999999999E-4</v>
      </c>
      <c r="CE68" s="43">
        <v>-3.7399999999999998E-4</v>
      </c>
      <c r="CF68" s="43">
        <v>1.18E-4</v>
      </c>
      <c r="CH68" s="30">
        <v>0.11182511377863594</v>
      </c>
      <c r="CI68" s="43">
        <v>-1.4469999999999999E-3</v>
      </c>
      <c r="CJ68" s="43">
        <v>-1.129E-3</v>
      </c>
      <c r="CK68" s="43">
        <v>1.6199999999999999E-3</v>
      </c>
      <c r="CL68" s="30">
        <v>5.1252584278635951E-2</v>
      </c>
      <c r="CM68" s="43">
        <v>-5.6400000000000005E-4</v>
      </c>
      <c r="CN68" s="43">
        <v>-5.0000000000000001E-4</v>
      </c>
      <c r="CO68" s="43">
        <v>5.5000000000000002E-5</v>
      </c>
      <c r="CQ68" s="30">
        <v>0.11182511377863594</v>
      </c>
      <c r="CR68" s="43">
        <v>-3.88E-4</v>
      </c>
      <c r="CS68" s="43">
        <v>-3.57E-4</v>
      </c>
      <c r="CT68" s="43">
        <v>-8.2000000000000001E-5</v>
      </c>
      <c r="CU68" s="30">
        <v>5.1252584278635951E-2</v>
      </c>
      <c r="CV68" s="43">
        <v>-2.31E-4</v>
      </c>
      <c r="CW68" s="43">
        <v>-2.2800000000000001E-4</v>
      </c>
      <c r="CX68" s="43">
        <v>-2.0100000000000001E-4</v>
      </c>
    </row>
    <row r="69" spans="14:102" x14ac:dyDescent="0.25">
      <c r="N69" s="30"/>
      <c r="R69" s="30">
        <v>5.2184469378635953E-2</v>
      </c>
      <c r="S69" s="43">
        <v>-7.0399999999999998E-4</v>
      </c>
      <c r="T69" s="43">
        <v>-6.1899999999999998E-4</v>
      </c>
      <c r="U69" s="43">
        <v>1.9699999999999999E-4</v>
      </c>
      <c r="W69" s="30"/>
      <c r="AA69" s="30">
        <v>5.2184469378635953E-2</v>
      </c>
      <c r="AB69" s="43">
        <v>-4.17E-4</v>
      </c>
      <c r="AC69" s="43">
        <v>-3.8200000000000002E-4</v>
      </c>
      <c r="AD69" s="43">
        <v>-4.6E-5</v>
      </c>
      <c r="AF69" s="30"/>
      <c r="AJ69" s="30">
        <v>5.2184469378635953E-2</v>
      </c>
      <c r="AK69" s="43">
        <v>-9.8900000000000008E-4</v>
      </c>
      <c r="AL69" s="43">
        <v>-9.9299999999999996E-4</v>
      </c>
      <c r="AM69" s="43">
        <v>8.8999999999999995E-4</v>
      </c>
      <c r="AO69" s="30"/>
      <c r="AS69" s="30">
        <v>5.2184469378635953E-2</v>
      </c>
      <c r="AT69" s="43">
        <v>-3.8400000000000001E-4</v>
      </c>
      <c r="AU69" s="43">
        <v>-3.8400000000000001E-4</v>
      </c>
      <c r="AV69" s="43">
        <v>-4.5000000000000003E-5</v>
      </c>
      <c r="AX69" s="30"/>
      <c r="BB69" s="30">
        <v>5.2184469378635953E-2</v>
      </c>
      <c r="BC69" s="43">
        <v>-9.8700000000000003E-4</v>
      </c>
      <c r="BD69" s="43">
        <v>-9.8999999999999999E-4</v>
      </c>
      <c r="BE69" s="43">
        <v>8.9499999999999996E-4</v>
      </c>
      <c r="BG69" s="30"/>
      <c r="BK69" s="30">
        <v>5.2184469378635953E-2</v>
      </c>
      <c r="BL69" s="43">
        <v>-3.8499999999999998E-4</v>
      </c>
      <c r="BM69" s="43">
        <v>-3.8499999999999998E-4</v>
      </c>
      <c r="BN69" s="43">
        <v>-4.0000000000000003E-5</v>
      </c>
      <c r="BP69" s="30"/>
      <c r="BT69" s="30">
        <v>5.2184469378635953E-2</v>
      </c>
      <c r="BU69" s="43">
        <v>-9.6299999999999999E-4</v>
      </c>
      <c r="BV69" s="43">
        <v>-9.5200000000000005E-4</v>
      </c>
      <c r="BW69" s="43">
        <v>1.209E-3</v>
      </c>
      <c r="BY69" s="30"/>
      <c r="CC69" s="30">
        <v>5.2184469378635953E-2</v>
      </c>
      <c r="CD69" s="43">
        <v>-3.9199999999999999E-4</v>
      </c>
      <c r="CE69" s="43">
        <v>-3.7599999999999998E-4</v>
      </c>
      <c r="CF69" s="43">
        <v>1.2E-4</v>
      </c>
      <c r="CH69" s="30"/>
      <c r="CL69" s="30">
        <v>5.2184469378635953E-2</v>
      </c>
      <c r="CM69" s="43">
        <v>-5.7300000000000005E-4</v>
      </c>
      <c r="CN69" s="43">
        <v>-5.0699999999999996E-4</v>
      </c>
      <c r="CO69" s="43">
        <v>6.2000000000000003E-5</v>
      </c>
      <c r="CQ69" s="30"/>
      <c r="CU69" s="30">
        <v>5.2184469378635953E-2</v>
      </c>
      <c r="CV69" s="43">
        <v>-2.33E-4</v>
      </c>
      <c r="CW69" s="43">
        <v>-2.2900000000000001E-4</v>
      </c>
      <c r="CX69" s="43">
        <v>-2.0000000000000001E-4</v>
      </c>
    </row>
    <row r="70" spans="14:102" x14ac:dyDescent="0.25">
      <c r="N70" s="30"/>
      <c r="R70" s="30">
        <v>5.3116354478635955E-2</v>
      </c>
      <c r="S70" s="43">
        <v>-7.18E-4</v>
      </c>
      <c r="T70" s="43">
        <v>-6.3000000000000003E-4</v>
      </c>
      <c r="U70" s="43">
        <v>2.12E-4</v>
      </c>
      <c r="W70" s="30"/>
      <c r="AA70" s="30">
        <v>5.3116354478635955E-2</v>
      </c>
      <c r="AB70" s="43">
        <v>-4.1899999999999999E-4</v>
      </c>
      <c r="AC70" s="43">
        <v>-3.8400000000000001E-4</v>
      </c>
      <c r="AD70" s="43">
        <v>-4.5000000000000003E-5</v>
      </c>
      <c r="AF70" s="30"/>
      <c r="AJ70" s="30">
        <v>5.3116354478635955E-2</v>
      </c>
      <c r="AK70" s="43">
        <v>-1.0139999999999999E-3</v>
      </c>
      <c r="AL70" s="43">
        <v>-1.018E-3</v>
      </c>
      <c r="AM70" s="43">
        <v>9.3599999999999998E-4</v>
      </c>
      <c r="AO70" s="30"/>
      <c r="AS70" s="30">
        <v>5.3116354478635955E-2</v>
      </c>
      <c r="AT70" s="43">
        <v>-3.8499999999999998E-4</v>
      </c>
      <c r="AU70" s="43">
        <v>-3.8499999999999998E-4</v>
      </c>
      <c r="AV70" s="43">
        <v>-4.3999999999999999E-5</v>
      </c>
      <c r="AX70" s="30"/>
      <c r="BB70" s="30">
        <v>5.3116354478635955E-2</v>
      </c>
      <c r="BC70" s="43">
        <v>-1.0120000000000001E-3</v>
      </c>
      <c r="BD70" s="43">
        <v>-1.0150000000000001E-3</v>
      </c>
      <c r="BE70" s="43">
        <v>9.4200000000000002E-4</v>
      </c>
      <c r="BG70" s="30"/>
      <c r="BK70" s="30">
        <v>5.3116354478635955E-2</v>
      </c>
      <c r="BL70" s="43">
        <v>-3.86E-4</v>
      </c>
      <c r="BM70" s="43">
        <v>-3.86E-4</v>
      </c>
      <c r="BN70" s="43">
        <v>-3.8999999999999999E-5</v>
      </c>
      <c r="BP70" s="30"/>
      <c r="BT70" s="30">
        <v>5.3116354478635955E-2</v>
      </c>
      <c r="BU70" s="43">
        <v>-9.8499999999999998E-4</v>
      </c>
      <c r="BV70" s="43">
        <v>-9.7199999999999999E-4</v>
      </c>
      <c r="BW70" s="43">
        <v>1.297E-3</v>
      </c>
      <c r="BY70" s="30"/>
      <c r="CC70" s="30">
        <v>5.3116354478635955E-2</v>
      </c>
      <c r="CD70" s="43">
        <v>-3.9300000000000001E-4</v>
      </c>
      <c r="CE70" s="43">
        <v>-3.7800000000000003E-4</v>
      </c>
      <c r="CF70" s="43">
        <v>1.21E-4</v>
      </c>
      <c r="CH70" s="30"/>
      <c r="CL70" s="30">
        <v>5.3116354478635955E-2</v>
      </c>
      <c r="CM70" s="43">
        <v>-5.8200000000000005E-4</v>
      </c>
      <c r="CN70" s="43">
        <v>-5.1500000000000005E-4</v>
      </c>
      <c r="CO70" s="43">
        <v>7.3999999999999996E-5</v>
      </c>
      <c r="CQ70" s="30"/>
      <c r="CU70" s="30">
        <v>5.3116354478635955E-2</v>
      </c>
      <c r="CV70" s="43">
        <v>-2.34E-4</v>
      </c>
      <c r="CW70" s="43">
        <v>-2.3000000000000001E-4</v>
      </c>
      <c r="CX70" s="43">
        <v>-1.9900000000000001E-4</v>
      </c>
    </row>
    <row r="71" spans="14:102" x14ac:dyDescent="0.25">
      <c r="N71" s="30"/>
      <c r="R71" s="30">
        <v>5.4048239578635957E-2</v>
      </c>
      <c r="S71" s="43">
        <v>-7.3099999999999999E-4</v>
      </c>
      <c r="T71" s="43">
        <v>-6.4099999999999997E-4</v>
      </c>
      <c r="U71" s="43">
        <v>2.24E-4</v>
      </c>
      <c r="W71" s="30"/>
      <c r="AA71" s="30">
        <v>5.4048239578635957E-2</v>
      </c>
      <c r="AB71" s="43">
        <v>-4.2200000000000001E-4</v>
      </c>
      <c r="AC71" s="43">
        <v>-3.86E-4</v>
      </c>
      <c r="AD71" s="43">
        <v>-4.5000000000000003E-5</v>
      </c>
      <c r="AF71" s="30"/>
      <c r="AJ71" s="30">
        <v>5.4048239578635957E-2</v>
      </c>
      <c r="AK71" s="43">
        <v>-1.0380000000000001E-3</v>
      </c>
      <c r="AL71" s="43">
        <v>-1.042E-3</v>
      </c>
      <c r="AM71" s="43">
        <v>9.7999999999999997E-4</v>
      </c>
      <c r="AO71" s="30"/>
      <c r="AS71" s="30">
        <v>5.4048239578635957E-2</v>
      </c>
      <c r="AT71" s="43">
        <v>-3.8699999999999997E-4</v>
      </c>
      <c r="AU71" s="43">
        <v>-3.8699999999999997E-4</v>
      </c>
      <c r="AV71" s="43">
        <v>-4.3000000000000002E-5</v>
      </c>
      <c r="AX71" s="30"/>
      <c r="BB71" s="30">
        <v>5.4048239578635957E-2</v>
      </c>
      <c r="BC71" s="43">
        <v>-1.036E-3</v>
      </c>
      <c r="BD71" s="43">
        <v>-1.0399999999999999E-3</v>
      </c>
      <c r="BE71" s="43">
        <v>9.859999999999999E-4</v>
      </c>
      <c r="BG71" s="30"/>
      <c r="BK71" s="30">
        <v>5.4048239578635957E-2</v>
      </c>
      <c r="BL71" s="43">
        <v>-3.88E-4</v>
      </c>
      <c r="BM71" s="43">
        <v>-3.88E-4</v>
      </c>
      <c r="BN71" s="43">
        <v>-3.6999999999999998E-5</v>
      </c>
      <c r="BP71" s="30"/>
      <c r="BT71" s="30">
        <v>5.4048239578635957E-2</v>
      </c>
      <c r="BU71" s="43">
        <v>-1.0070000000000001E-3</v>
      </c>
      <c r="BV71" s="43">
        <v>-9.9299999999999996E-4</v>
      </c>
      <c r="BW71" s="43">
        <v>1.3649999999999999E-3</v>
      </c>
      <c r="BY71" s="30"/>
      <c r="CC71" s="30">
        <v>5.4048239578635957E-2</v>
      </c>
      <c r="CD71" s="43">
        <v>-3.9500000000000001E-4</v>
      </c>
      <c r="CE71" s="43">
        <v>-3.79E-4</v>
      </c>
      <c r="CF71" s="43">
        <v>1.2300000000000001E-4</v>
      </c>
      <c r="CH71" s="30"/>
      <c r="CL71" s="30">
        <v>5.4048239578635957E-2</v>
      </c>
      <c r="CM71" s="43">
        <v>-5.9199999999999997E-4</v>
      </c>
      <c r="CN71" s="43">
        <v>-5.22E-4</v>
      </c>
      <c r="CO71" s="43">
        <v>8.3999999999999995E-5</v>
      </c>
      <c r="CQ71" s="30"/>
      <c r="CU71" s="30">
        <v>5.4048239578635957E-2</v>
      </c>
      <c r="CV71" s="43">
        <v>-2.3499999999999999E-4</v>
      </c>
      <c r="CW71" s="43">
        <v>-2.32E-4</v>
      </c>
      <c r="CX71" s="43">
        <v>-1.9799999999999999E-4</v>
      </c>
    </row>
    <row r="72" spans="14:102" x14ac:dyDescent="0.25">
      <c r="N72" s="30"/>
      <c r="R72" s="30">
        <v>5.4980124678635958E-2</v>
      </c>
      <c r="S72" s="43">
        <v>-7.4399999999999998E-4</v>
      </c>
      <c r="T72" s="43">
        <v>-6.5099999999999999E-4</v>
      </c>
      <c r="U72" s="43">
        <v>2.3800000000000001E-4</v>
      </c>
      <c r="W72" s="30"/>
      <c r="AA72" s="30">
        <v>5.4980124678635958E-2</v>
      </c>
      <c r="AB72" s="43">
        <v>-4.2400000000000001E-4</v>
      </c>
      <c r="AC72" s="43">
        <v>-3.88E-4</v>
      </c>
      <c r="AD72" s="43">
        <v>-4.3999999999999999E-5</v>
      </c>
      <c r="AF72" s="30"/>
      <c r="AJ72" s="30">
        <v>5.4980124678635958E-2</v>
      </c>
      <c r="AK72" s="43">
        <v>-1.0629999999999999E-3</v>
      </c>
      <c r="AL72" s="43">
        <v>-1.067E-3</v>
      </c>
      <c r="AM72" s="43">
        <v>1.0250000000000001E-3</v>
      </c>
      <c r="AO72" s="30"/>
      <c r="AS72" s="30">
        <v>5.4980124678635958E-2</v>
      </c>
      <c r="AT72" s="43">
        <v>-3.88E-4</v>
      </c>
      <c r="AU72" s="43">
        <v>-3.8900000000000002E-4</v>
      </c>
      <c r="AV72" s="43">
        <v>-4.1E-5</v>
      </c>
      <c r="AX72" s="30"/>
      <c r="BB72" s="30">
        <v>5.4980124678635958E-2</v>
      </c>
      <c r="BC72" s="43">
        <v>-1.06E-3</v>
      </c>
      <c r="BD72" s="43">
        <v>-1.0640000000000001E-3</v>
      </c>
      <c r="BE72" s="43">
        <v>1.031E-3</v>
      </c>
      <c r="BG72" s="30"/>
      <c r="BK72" s="30">
        <v>5.4980124678635958E-2</v>
      </c>
      <c r="BL72" s="43">
        <v>-3.8900000000000002E-4</v>
      </c>
      <c r="BM72" s="43">
        <v>-3.8999999999999999E-4</v>
      </c>
      <c r="BN72" s="43">
        <v>-3.4999999999999997E-5</v>
      </c>
      <c r="BP72" s="30"/>
      <c r="BT72" s="30">
        <v>5.4980124678635958E-2</v>
      </c>
      <c r="BU72" s="43">
        <v>-1.0219999999999999E-3</v>
      </c>
      <c r="BV72" s="43">
        <v>-1.0070000000000001E-3</v>
      </c>
      <c r="BW72" s="43">
        <v>1.4469999999999999E-3</v>
      </c>
      <c r="BY72" s="30"/>
      <c r="CC72" s="30">
        <v>5.4980124678635958E-2</v>
      </c>
      <c r="CD72" s="43">
        <v>-3.97E-4</v>
      </c>
      <c r="CE72" s="43">
        <v>-3.8099999999999999E-4</v>
      </c>
      <c r="CF72" s="43">
        <v>1.25E-4</v>
      </c>
      <c r="CH72" s="30"/>
      <c r="CL72" s="30">
        <v>5.4980124678635958E-2</v>
      </c>
      <c r="CM72" s="43">
        <v>-6.0099999999999997E-4</v>
      </c>
      <c r="CN72" s="43">
        <v>-5.2899999999999996E-4</v>
      </c>
      <c r="CO72" s="43">
        <v>9.2999999999999997E-5</v>
      </c>
      <c r="CQ72" s="30"/>
      <c r="CU72" s="30">
        <v>5.4980124678635958E-2</v>
      </c>
      <c r="CV72" s="43">
        <v>-2.3699999999999999E-4</v>
      </c>
      <c r="CW72" s="43">
        <v>-2.33E-4</v>
      </c>
      <c r="CX72" s="43">
        <v>-1.9699999999999999E-4</v>
      </c>
    </row>
    <row r="73" spans="14:102" x14ac:dyDescent="0.25">
      <c r="N73" s="30"/>
      <c r="R73" s="30">
        <v>5.5912009778635939E-2</v>
      </c>
      <c r="S73" s="43">
        <v>-7.5799999999999999E-4</v>
      </c>
      <c r="T73" s="43">
        <v>-6.6299999999999996E-4</v>
      </c>
      <c r="U73" s="43">
        <v>2.5399999999999999E-4</v>
      </c>
      <c r="W73" s="30"/>
      <c r="AA73" s="30">
        <v>5.5912009778635939E-2</v>
      </c>
      <c r="AB73" s="43">
        <v>-4.26E-4</v>
      </c>
      <c r="AC73" s="43">
        <v>-3.8999999999999999E-4</v>
      </c>
      <c r="AD73" s="43">
        <v>-4.3000000000000002E-5</v>
      </c>
      <c r="AF73" s="30"/>
      <c r="AJ73" s="30">
        <v>5.5912009778635939E-2</v>
      </c>
      <c r="AK73" s="43">
        <v>-1.0889999999999999E-3</v>
      </c>
      <c r="AL73" s="43">
        <v>-1.093E-3</v>
      </c>
      <c r="AM73" s="43">
        <v>1.073E-3</v>
      </c>
      <c r="AO73" s="30"/>
      <c r="AS73" s="30">
        <v>5.5912009778635939E-2</v>
      </c>
      <c r="AT73" s="43">
        <v>-3.8900000000000002E-4</v>
      </c>
      <c r="AU73" s="43">
        <v>-3.8999999999999999E-4</v>
      </c>
      <c r="AV73" s="43">
        <v>-4.0000000000000003E-5</v>
      </c>
      <c r="AX73" s="30"/>
      <c r="BB73" s="30">
        <v>5.5912009778635939E-2</v>
      </c>
      <c r="BC73" s="43">
        <v>-1.0870000000000001E-3</v>
      </c>
      <c r="BD73" s="43">
        <v>-1.091E-3</v>
      </c>
      <c r="BE73" s="43">
        <v>1.08E-3</v>
      </c>
      <c r="BG73" s="30"/>
      <c r="BK73" s="30">
        <v>5.5912009778635939E-2</v>
      </c>
      <c r="BL73" s="43">
        <v>-3.8999999999999999E-4</v>
      </c>
      <c r="BM73" s="43">
        <v>-3.9100000000000002E-4</v>
      </c>
      <c r="BN73" s="43">
        <v>-3.4E-5</v>
      </c>
      <c r="BP73" s="30"/>
      <c r="BT73" s="30">
        <v>5.5912009778635939E-2</v>
      </c>
      <c r="BU73" s="43">
        <v>-1.039E-3</v>
      </c>
      <c r="BV73" s="43">
        <v>-1.024E-3</v>
      </c>
      <c r="BW73" s="43">
        <v>1.5269999999999999E-3</v>
      </c>
      <c r="BY73" s="30"/>
      <c r="CC73" s="30">
        <v>5.5912009778635939E-2</v>
      </c>
      <c r="CD73" s="43">
        <v>-3.9800000000000002E-4</v>
      </c>
      <c r="CE73" s="43">
        <v>-3.8200000000000002E-4</v>
      </c>
      <c r="CF73" s="43">
        <v>1.26E-4</v>
      </c>
      <c r="CH73" s="30"/>
      <c r="CL73" s="30">
        <v>5.5912009778635939E-2</v>
      </c>
      <c r="CM73" s="43">
        <v>-6.11E-4</v>
      </c>
      <c r="CN73" s="43">
        <v>-5.3799999999999996E-4</v>
      </c>
      <c r="CO73" s="43">
        <v>1.0399999999999999E-4</v>
      </c>
      <c r="CQ73" s="30"/>
      <c r="CU73" s="30">
        <v>5.5912009778635939E-2</v>
      </c>
      <c r="CV73" s="43">
        <v>-2.3800000000000001E-4</v>
      </c>
      <c r="CW73" s="43">
        <v>-2.34E-4</v>
      </c>
      <c r="CX73" s="43">
        <v>-1.9599999999999999E-4</v>
      </c>
    </row>
    <row r="74" spans="14:102" x14ac:dyDescent="0.25">
      <c r="N74" s="30"/>
      <c r="R74" s="30">
        <v>5.5912009778635939E-2</v>
      </c>
      <c r="S74" s="43">
        <v>-7.5799999999999999E-4</v>
      </c>
      <c r="T74" s="43">
        <v>-6.6299999999999996E-4</v>
      </c>
      <c r="U74" s="43">
        <v>2.5399999999999999E-4</v>
      </c>
      <c r="W74" s="30"/>
      <c r="AA74" s="30">
        <v>5.5912009778635939E-2</v>
      </c>
      <c r="AB74" s="43">
        <v>-4.26E-4</v>
      </c>
      <c r="AC74" s="43">
        <v>-3.8999999999999999E-4</v>
      </c>
      <c r="AD74" s="43">
        <v>-4.3000000000000002E-5</v>
      </c>
      <c r="AF74" s="30"/>
      <c r="AJ74" s="30">
        <v>5.5912009778635939E-2</v>
      </c>
      <c r="AK74" s="43">
        <v>-1.0889999999999999E-3</v>
      </c>
      <c r="AL74" s="43">
        <v>-1.093E-3</v>
      </c>
      <c r="AM74" s="43">
        <v>1.073E-3</v>
      </c>
      <c r="AO74" s="30"/>
      <c r="AS74" s="30">
        <v>5.5912009778635939E-2</v>
      </c>
      <c r="AT74" s="43">
        <v>-3.8900000000000002E-4</v>
      </c>
      <c r="AU74" s="43">
        <v>-3.8999999999999999E-4</v>
      </c>
      <c r="AV74" s="43">
        <v>-4.0000000000000003E-5</v>
      </c>
      <c r="AX74" s="30"/>
      <c r="BB74" s="30">
        <v>5.5912009778635939E-2</v>
      </c>
      <c r="BC74" s="43">
        <v>-1.0870000000000001E-3</v>
      </c>
      <c r="BD74" s="43">
        <v>-1.091E-3</v>
      </c>
      <c r="BE74" s="43">
        <v>1.08E-3</v>
      </c>
      <c r="BG74" s="30"/>
      <c r="BK74" s="30">
        <v>5.5912009778635939E-2</v>
      </c>
      <c r="BL74" s="43">
        <v>-3.8999999999999999E-4</v>
      </c>
      <c r="BM74" s="43">
        <v>-3.9100000000000002E-4</v>
      </c>
      <c r="BN74" s="43">
        <v>-3.4E-5</v>
      </c>
      <c r="BP74" s="30"/>
      <c r="BT74" s="30">
        <v>5.5912009778635939E-2</v>
      </c>
      <c r="BU74" s="43">
        <v>-1.039E-3</v>
      </c>
      <c r="BV74" s="43">
        <v>-1.024E-3</v>
      </c>
      <c r="BW74" s="43">
        <v>1.5269999999999999E-3</v>
      </c>
      <c r="BY74" s="30"/>
      <c r="CC74" s="30">
        <v>5.5912009778635939E-2</v>
      </c>
      <c r="CD74" s="43">
        <v>-3.9800000000000002E-4</v>
      </c>
      <c r="CE74" s="43">
        <v>-3.8200000000000002E-4</v>
      </c>
      <c r="CF74" s="43">
        <v>1.26E-4</v>
      </c>
      <c r="CH74" s="30"/>
      <c r="CL74" s="30">
        <v>5.5912009778635939E-2</v>
      </c>
      <c r="CM74" s="43">
        <v>-6.11E-4</v>
      </c>
      <c r="CN74" s="43">
        <v>-5.3799999999999996E-4</v>
      </c>
      <c r="CO74" s="43">
        <v>1.0399999999999999E-4</v>
      </c>
      <c r="CQ74" s="30"/>
      <c r="CU74" s="30">
        <v>5.5912009778635939E-2</v>
      </c>
      <c r="CV74" s="43">
        <v>-2.3800000000000001E-4</v>
      </c>
      <c r="CW74" s="43">
        <v>-2.34E-4</v>
      </c>
      <c r="CX74" s="43">
        <v>-1.9599999999999999E-4</v>
      </c>
    </row>
    <row r="75" spans="14:102" x14ac:dyDescent="0.25">
      <c r="N75" s="30"/>
      <c r="R75" s="30">
        <v>5.6843894878635948E-2</v>
      </c>
      <c r="S75" s="43">
        <v>-7.7300000000000003E-4</v>
      </c>
      <c r="T75" s="43">
        <v>-6.7500000000000004E-4</v>
      </c>
      <c r="U75" s="43">
        <v>2.7E-4</v>
      </c>
      <c r="W75" s="30"/>
      <c r="AA75" s="30">
        <v>5.6843894878635948E-2</v>
      </c>
      <c r="AB75" s="43">
        <v>-4.28E-4</v>
      </c>
      <c r="AC75" s="43">
        <v>-3.9199999999999999E-4</v>
      </c>
      <c r="AD75" s="43">
        <v>-4.3000000000000002E-5</v>
      </c>
      <c r="AF75" s="30"/>
      <c r="AJ75" s="30">
        <v>5.6843894878635948E-2</v>
      </c>
      <c r="AK75" s="43">
        <v>-1.1169999999999999E-3</v>
      </c>
      <c r="AL75" s="43">
        <v>-1.121E-3</v>
      </c>
      <c r="AM75" s="43">
        <v>1.124E-3</v>
      </c>
      <c r="AO75" s="30"/>
      <c r="AS75" s="30">
        <v>5.6843894878635948E-2</v>
      </c>
      <c r="AT75" s="43">
        <v>-3.8999999999999999E-4</v>
      </c>
      <c r="AU75" s="43">
        <v>-3.9100000000000002E-4</v>
      </c>
      <c r="AV75" s="43">
        <v>-3.8999999999999999E-5</v>
      </c>
      <c r="AX75" s="30"/>
      <c r="BB75" s="30">
        <v>5.6843894878635948E-2</v>
      </c>
      <c r="BC75" s="43">
        <v>-1.1150000000000001E-3</v>
      </c>
      <c r="BD75" s="43">
        <v>-1.119E-3</v>
      </c>
      <c r="BE75" s="43">
        <v>1.1310000000000001E-3</v>
      </c>
      <c r="BG75" s="30"/>
      <c r="BK75" s="30">
        <v>5.6843894878635948E-2</v>
      </c>
      <c r="BL75" s="43">
        <v>-3.9100000000000002E-4</v>
      </c>
      <c r="BM75" s="43">
        <v>-3.9199999999999999E-4</v>
      </c>
      <c r="BN75" s="43">
        <v>-3.4E-5</v>
      </c>
      <c r="BP75" s="30"/>
      <c r="BT75" s="30">
        <v>5.6843894878635948E-2</v>
      </c>
      <c r="BU75" s="43">
        <v>-1.0460000000000001E-3</v>
      </c>
      <c r="BV75" s="43">
        <v>-1.031E-3</v>
      </c>
      <c r="BW75" s="43">
        <v>1.6249999999999999E-3</v>
      </c>
      <c r="BY75" s="30"/>
      <c r="CC75" s="30">
        <v>5.6843894878635948E-2</v>
      </c>
      <c r="CD75" s="43">
        <v>-3.9899999999999999E-4</v>
      </c>
      <c r="CE75" s="43">
        <v>-3.8299999999999999E-4</v>
      </c>
      <c r="CF75" s="43">
        <v>1.27E-4</v>
      </c>
      <c r="CH75" s="30"/>
      <c r="CL75" s="30">
        <v>5.6843894878635948E-2</v>
      </c>
      <c r="CM75" s="43">
        <v>-6.2200000000000005E-4</v>
      </c>
      <c r="CN75" s="43">
        <v>-5.4600000000000004E-4</v>
      </c>
      <c r="CO75" s="43">
        <v>1.15E-4</v>
      </c>
      <c r="CQ75" s="30"/>
      <c r="CU75" s="30">
        <v>5.6843894878635948E-2</v>
      </c>
      <c r="CV75" s="43">
        <v>-2.4000000000000001E-4</v>
      </c>
      <c r="CW75" s="43">
        <v>-2.3599999999999999E-4</v>
      </c>
      <c r="CX75" s="43">
        <v>-1.95E-4</v>
      </c>
    </row>
    <row r="76" spans="14:102" x14ac:dyDescent="0.25">
      <c r="N76" s="30"/>
      <c r="R76" s="30">
        <v>5.7775779978635949E-2</v>
      </c>
      <c r="S76" s="43">
        <v>-7.8700000000000005E-4</v>
      </c>
      <c r="T76" s="43">
        <v>-6.8599999999999998E-4</v>
      </c>
      <c r="U76" s="43">
        <v>2.8499999999999999E-4</v>
      </c>
      <c r="W76" s="30"/>
      <c r="AA76" s="30">
        <v>5.7775779978635949E-2</v>
      </c>
      <c r="AB76" s="43">
        <v>-4.3100000000000001E-4</v>
      </c>
      <c r="AC76" s="43">
        <v>-3.9399999999999998E-4</v>
      </c>
      <c r="AD76" s="43">
        <v>-4.1999999999999998E-5</v>
      </c>
      <c r="AF76" s="30"/>
      <c r="AJ76" s="30">
        <v>5.7775779978635949E-2</v>
      </c>
      <c r="AK76" s="43">
        <v>-1.1429999999999999E-3</v>
      </c>
      <c r="AL76" s="43">
        <v>-1.147E-3</v>
      </c>
      <c r="AM76" s="43">
        <v>1.1709999999999999E-3</v>
      </c>
      <c r="AO76" s="30"/>
      <c r="AS76" s="30">
        <v>5.7775779978635949E-2</v>
      </c>
      <c r="AT76" s="43">
        <v>-3.9100000000000002E-4</v>
      </c>
      <c r="AU76" s="43">
        <v>-3.9199999999999999E-4</v>
      </c>
      <c r="AV76" s="43">
        <v>-3.8000000000000002E-5</v>
      </c>
      <c r="AX76" s="30"/>
      <c r="BB76" s="30">
        <v>5.7775779978635949E-2</v>
      </c>
      <c r="BC76" s="43">
        <v>-1.1410000000000001E-3</v>
      </c>
      <c r="BD76" s="43">
        <v>-1.145E-3</v>
      </c>
      <c r="BE76" s="43">
        <v>1.1770000000000001E-3</v>
      </c>
      <c r="BG76" s="30"/>
      <c r="BK76" s="30">
        <v>5.7775779978635949E-2</v>
      </c>
      <c r="BL76" s="43">
        <v>-3.9199999999999999E-4</v>
      </c>
      <c r="BM76" s="43">
        <v>-3.9300000000000001E-4</v>
      </c>
      <c r="BN76" s="43">
        <v>-3.1999999999999999E-5</v>
      </c>
      <c r="BP76" s="30"/>
      <c r="BT76" s="30">
        <v>5.7775779978635949E-2</v>
      </c>
      <c r="BU76" s="43">
        <v>-1.0549999999999999E-3</v>
      </c>
      <c r="BV76" s="43">
        <v>-1.041E-3</v>
      </c>
      <c r="BW76" s="43">
        <v>1.7049999999999999E-3</v>
      </c>
      <c r="BY76" s="30"/>
      <c r="CC76" s="30">
        <v>5.7775779978635949E-2</v>
      </c>
      <c r="CD76" s="43">
        <v>-4.0099999999999999E-4</v>
      </c>
      <c r="CE76" s="43">
        <v>-3.8499999999999998E-4</v>
      </c>
      <c r="CF76" s="43">
        <v>1.2899999999999999E-4</v>
      </c>
      <c r="CH76" s="30"/>
      <c r="CL76" s="30">
        <v>5.7775779978635949E-2</v>
      </c>
      <c r="CM76" s="43">
        <v>-6.3199999999999997E-4</v>
      </c>
      <c r="CN76" s="43">
        <v>-5.5400000000000002E-4</v>
      </c>
      <c r="CO76" s="43">
        <v>1.25E-4</v>
      </c>
      <c r="CQ76" s="30"/>
      <c r="CU76" s="30">
        <v>5.7775779978635949E-2</v>
      </c>
      <c r="CV76" s="43">
        <v>-2.42E-4</v>
      </c>
      <c r="CW76" s="43">
        <v>-2.3699999999999999E-4</v>
      </c>
      <c r="CX76" s="43">
        <v>-1.94E-4</v>
      </c>
    </row>
    <row r="77" spans="14:102" x14ac:dyDescent="0.25">
      <c r="N77" s="30"/>
      <c r="R77" s="30">
        <v>5.8707665078635951E-2</v>
      </c>
      <c r="S77" s="43">
        <v>-8.03E-4</v>
      </c>
      <c r="T77" s="43">
        <v>-6.9899999999999997E-4</v>
      </c>
      <c r="U77" s="43">
        <v>3.0800000000000001E-4</v>
      </c>
      <c r="W77" s="30"/>
      <c r="AA77" s="30">
        <v>5.8707665078635951E-2</v>
      </c>
      <c r="AB77" s="43">
        <v>-4.3300000000000001E-4</v>
      </c>
      <c r="AC77" s="43">
        <v>-3.9599999999999998E-4</v>
      </c>
      <c r="AD77" s="43">
        <v>-4.1999999999999998E-5</v>
      </c>
      <c r="AF77" s="30"/>
      <c r="AJ77" s="30">
        <v>5.8707665078635951E-2</v>
      </c>
      <c r="AK77" s="43">
        <v>-1.168E-3</v>
      </c>
      <c r="AL77" s="43">
        <v>-1.173E-3</v>
      </c>
      <c r="AM77" s="43">
        <v>1.2160000000000001E-3</v>
      </c>
      <c r="AO77" s="30"/>
      <c r="AS77" s="30">
        <v>5.8707665078635951E-2</v>
      </c>
      <c r="AT77" s="43">
        <v>-3.9300000000000001E-4</v>
      </c>
      <c r="AU77" s="43">
        <v>-3.9300000000000001E-4</v>
      </c>
      <c r="AV77" s="43">
        <v>-3.6999999999999998E-5</v>
      </c>
      <c r="AX77" s="30"/>
      <c r="BB77" s="30">
        <v>5.8707665078635951E-2</v>
      </c>
      <c r="BC77" s="43">
        <v>-1.1670000000000001E-3</v>
      </c>
      <c r="BD77" s="43">
        <v>-1.1709999999999999E-3</v>
      </c>
      <c r="BE77" s="43">
        <v>1.224E-3</v>
      </c>
      <c r="BG77" s="30"/>
      <c r="BK77" s="30">
        <v>5.8707665078635951E-2</v>
      </c>
      <c r="BL77" s="43">
        <v>-3.9399999999999998E-4</v>
      </c>
      <c r="BM77" s="43">
        <v>-3.9399999999999998E-4</v>
      </c>
      <c r="BN77" s="43">
        <v>-3.1000000000000001E-5</v>
      </c>
      <c r="BP77" s="30"/>
      <c r="BT77" s="30">
        <v>5.8707665078635951E-2</v>
      </c>
      <c r="BU77" s="43">
        <v>-1.065E-3</v>
      </c>
      <c r="BV77" s="43">
        <v>-1.0510000000000001E-3</v>
      </c>
      <c r="BW77" s="43">
        <v>1.7750000000000001E-3</v>
      </c>
      <c r="BY77" s="30"/>
      <c r="CC77" s="30">
        <v>5.8707665078635951E-2</v>
      </c>
      <c r="CD77" s="43">
        <v>-4.0299999999999998E-4</v>
      </c>
      <c r="CE77" s="43">
        <v>-3.8699999999999997E-4</v>
      </c>
      <c r="CF77" s="43">
        <v>1.3100000000000001E-4</v>
      </c>
      <c r="CH77" s="30"/>
      <c r="CL77" s="30">
        <v>5.8707665078635951E-2</v>
      </c>
      <c r="CM77" s="43">
        <v>-6.4199999999999999E-4</v>
      </c>
      <c r="CN77" s="43">
        <v>-5.62E-4</v>
      </c>
      <c r="CO77" s="43">
        <v>1.35E-4</v>
      </c>
      <c r="CQ77" s="30"/>
      <c r="CU77" s="30">
        <v>5.8707665078635951E-2</v>
      </c>
      <c r="CV77" s="43">
        <v>-2.43E-4</v>
      </c>
      <c r="CW77" s="43">
        <v>-2.3800000000000001E-4</v>
      </c>
      <c r="CX77" s="43">
        <v>-1.92E-4</v>
      </c>
    </row>
    <row r="78" spans="14:102" x14ac:dyDescent="0.25">
      <c r="N78" s="30"/>
      <c r="R78" s="30">
        <v>5.9639550178635953E-2</v>
      </c>
      <c r="S78" s="43">
        <v>-8.1800000000000004E-4</v>
      </c>
      <c r="T78" s="43">
        <v>-7.1000000000000002E-4</v>
      </c>
      <c r="U78" s="43">
        <v>3.2699999999999998E-4</v>
      </c>
      <c r="W78" s="30"/>
      <c r="AA78" s="30">
        <v>5.9639550178635953E-2</v>
      </c>
      <c r="AB78" s="43">
        <v>-4.35E-4</v>
      </c>
      <c r="AC78" s="43">
        <v>-3.9800000000000002E-4</v>
      </c>
      <c r="AD78" s="43">
        <v>-4.1E-5</v>
      </c>
      <c r="AF78" s="30"/>
      <c r="AJ78" s="30">
        <v>5.9639550178635953E-2</v>
      </c>
      <c r="AK78" s="43">
        <v>-1.194E-3</v>
      </c>
      <c r="AL78" s="43">
        <v>-1.199E-3</v>
      </c>
      <c r="AM78" s="43">
        <v>1.2620000000000001E-3</v>
      </c>
      <c r="AO78" s="30"/>
      <c r="AS78" s="30">
        <v>5.9639550178635953E-2</v>
      </c>
      <c r="AT78" s="43">
        <v>-3.9399999999999998E-4</v>
      </c>
      <c r="AU78" s="43">
        <v>-3.9399999999999998E-4</v>
      </c>
      <c r="AV78" s="43">
        <v>-3.6000000000000001E-5</v>
      </c>
      <c r="AX78" s="30"/>
      <c r="BB78" s="30">
        <v>5.9639550178635953E-2</v>
      </c>
      <c r="BC78" s="43">
        <v>-1.1919999999999999E-3</v>
      </c>
      <c r="BD78" s="43">
        <v>-1.1969999999999999E-3</v>
      </c>
      <c r="BE78" s="43">
        <v>1.2689999999999999E-3</v>
      </c>
      <c r="BG78" s="30"/>
      <c r="BK78" s="30">
        <v>5.9639550178635953E-2</v>
      </c>
      <c r="BL78" s="43">
        <v>-3.9500000000000001E-4</v>
      </c>
      <c r="BM78" s="43">
        <v>-3.9500000000000001E-4</v>
      </c>
      <c r="BN78" s="43">
        <v>-3.0000000000000001E-5</v>
      </c>
      <c r="BP78" s="30"/>
      <c r="BT78" s="30">
        <v>5.9639550178635953E-2</v>
      </c>
      <c r="BU78" s="43">
        <v>-1.077E-3</v>
      </c>
      <c r="BV78" s="43">
        <v>-1.062E-3</v>
      </c>
      <c r="BW78" s="43">
        <v>1.843E-3</v>
      </c>
      <c r="BY78" s="30"/>
      <c r="CC78" s="30">
        <v>5.9639550178635953E-2</v>
      </c>
      <c r="CD78" s="43">
        <v>-4.0499999999999998E-4</v>
      </c>
      <c r="CE78" s="43">
        <v>-3.88E-4</v>
      </c>
      <c r="CF78" s="43">
        <v>1.3300000000000001E-4</v>
      </c>
      <c r="CH78" s="30"/>
      <c r="CL78" s="30">
        <v>5.9639550178635953E-2</v>
      </c>
      <c r="CM78" s="43">
        <v>-6.5200000000000002E-4</v>
      </c>
      <c r="CN78" s="43">
        <v>-5.6999999999999998E-4</v>
      </c>
      <c r="CO78" s="43">
        <v>1.45E-4</v>
      </c>
      <c r="CQ78" s="30"/>
      <c r="CU78" s="30">
        <v>5.9639550178635953E-2</v>
      </c>
      <c r="CV78" s="43">
        <v>-2.4499999999999999E-4</v>
      </c>
      <c r="CW78" s="43">
        <v>-2.3900000000000001E-4</v>
      </c>
      <c r="CX78" s="43">
        <v>-1.9100000000000001E-4</v>
      </c>
    </row>
    <row r="79" spans="14:102" x14ac:dyDescent="0.25">
      <c r="N79" s="30"/>
      <c r="R79" s="30">
        <v>6.0571435278635954E-2</v>
      </c>
      <c r="S79" s="43">
        <v>-8.3600000000000005E-4</v>
      </c>
      <c r="T79" s="43">
        <v>-7.2400000000000003E-4</v>
      </c>
      <c r="U79" s="43">
        <v>3.48E-4</v>
      </c>
      <c r="W79" s="30"/>
      <c r="AA79" s="30">
        <v>6.0571435278635954E-2</v>
      </c>
      <c r="AB79" s="43">
        <v>-4.37E-4</v>
      </c>
      <c r="AC79" s="43">
        <v>-4.0000000000000002E-4</v>
      </c>
      <c r="AD79" s="43">
        <v>-4.0000000000000003E-5</v>
      </c>
      <c r="AF79" s="30"/>
      <c r="AJ79" s="30">
        <v>6.0571435278635954E-2</v>
      </c>
      <c r="AK79" s="43">
        <v>-1.219E-3</v>
      </c>
      <c r="AL79" s="43">
        <v>-1.224E-3</v>
      </c>
      <c r="AM79" s="43">
        <v>1.3060000000000001E-3</v>
      </c>
      <c r="AO79" s="30"/>
      <c r="AS79" s="30">
        <v>6.0571435278635954E-2</v>
      </c>
      <c r="AT79" s="43">
        <v>-3.9500000000000001E-4</v>
      </c>
      <c r="AU79" s="43">
        <v>-3.9599999999999998E-4</v>
      </c>
      <c r="AV79" s="43">
        <v>-3.4999999999999997E-5</v>
      </c>
      <c r="AX79" s="30"/>
      <c r="BB79" s="30">
        <v>6.0571435278635954E-2</v>
      </c>
      <c r="BC79" s="43">
        <v>-1.2179999999999999E-3</v>
      </c>
      <c r="BD79" s="43">
        <v>-1.222E-3</v>
      </c>
      <c r="BE79" s="43">
        <v>1.3140000000000001E-3</v>
      </c>
      <c r="BG79" s="30"/>
      <c r="BK79" s="30">
        <v>6.0571435278635954E-2</v>
      </c>
      <c r="BL79" s="43">
        <v>-3.9599999999999998E-4</v>
      </c>
      <c r="BM79" s="43">
        <v>-3.97E-4</v>
      </c>
      <c r="BN79" s="43">
        <v>-2.9E-5</v>
      </c>
      <c r="BP79" s="30"/>
      <c r="BT79" s="30">
        <v>6.0571435278635954E-2</v>
      </c>
      <c r="BU79" s="43">
        <v>-1.088E-3</v>
      </c>
      <c r="BV79" s="43">
        <v>-1.073E-3</v>
      </c>
      <c r="BW79" s="43">
        <v>1.9090000000000001E-3</v>
      </c>
      <c r="BY79" s="30"/>
      <c r="CC79" s="30">
        <v>6.0571435278635954E-2</v>
      </c>
      <c r="CD79" s="43">
        <v>-4.06E-4</v>
      </c>
      <c r="CE79" s="43">
        <v>-3.8999999999999999E-4</v>
      </c>
      <c r="CF79" s="43">
        <v>1.34E-4</v>
      </c>
      <c r="CH79" s="30"/>
      <c r="CL79" s="30">
        <v>6.0571435278635954E-2</v>
      </c>
      <c r="CM79" s="43">
        <v>-6.6200000000000005E-4</v>
      </c>
      <c r="CN79" s="43">
        <v>-5.7700000000000004E-4</v>
      </c>
      <c r="CO79" s="43">
        <v>1.55E-4</v>
      </c>
      <c r="CQ79" s="30"/>
      <c r="CU79" s="30">
        <v>6.0571435278635954E-2</v>
      </c>
      <c r="CV79" s="43">
        <v>-2.4699999999999999E-4</v>
      </c>
      <c r="CW79" s="43">
        <v>-2.41E-4</v>
      </c>
      <c r="CX79" s="43">
        <v>-1.9000000000000001E-4</v>
      </c>
    </row>
    <row r="80" spans="14:102" x14ac:dyDescent="0.25">
      <c r="N80" s="30"/>
      <c r="R80" s="30">
        <v>6.1503320378635956E-2</v>
      </c>
      <c r="S80" s="43">
        <v>-8.52E-4</v>
      </c>
      <c r="T80" s="43">
        <v>-7.3700000000000002E-4</v>
      </c>
      <c r="U80" s="43">
        <v>3.68E-4</v>
      </c>
      <c r="W80" s="30"/>
      <c r="AA80" s="30">
        <v>6.1503320378635956E-2</v>
      </c>
      <c r="AB80" s="43">
        <v>-4.3899999999999999E-4</v>
      </c>
      <c r="AC80" s="43">
        <v>-4.0200000000000001E-4</v>
      </c>
      <c r="AD80" s="43">
        <v>-4.0000000000000003E-5</v>
      </c>
      <c r="AF80" s="30"/>
      <c r="AJ80" s="30">
        <v>6.1503320378635956E-2</v>
      </c>
      <c r="AK80" s="43">
        <v>-1.2440000000000001E-3</v>
      </c>
      <c r="AL80" s="43">
        <v>-1.2489999999999999E-3</v>
      </c>
      <c r="AM80" s="43">
        <v>1.351E-3</v>
      </c>
      <c r="AO80" s="30"/>
      <c r="AS80" s="30">
        <v>6.1503320378635956E-2</v>
      </c>
      <c r="AT80" s="43">
        <v>-3.97E-4</v>
      </c>
      <c r="AU80" s="43">
        <v>-3.97E-4</v>
      </c>
      <c r="AV80" s="43">
        <v>-3.3000000000000003E-5</v>
      </c>
      <c r="AX80" s="30"/>
      <c r="BB80" s="30">
        <v>6.1503320378635956E-2</v>
      </c>
      <c r="BC80" s="43">
        <v>-1.242E-3</v>
      </c>
      <c r="BD80" s="43">
        <v>-1.2470000000000001E-3</v>
      </c>
      <c r="BE80" s="43">
        <v>1.356E-3</v>
      </c>
      <c r="BG80" s="30"/>
      <c r="BK80" s="30">
        <v>6.1503320378635956E-2</v>
      </c>
      <c r="BL80" s="43">
        <v>-3.9800000000000002E-4</v>
      </c>
      <c r="BM80" s="43">
        <v>-3.9800000000000002E-4</v>
      </c>
      <c r="BN80" s="43">
        <v>-2.6999999999999999E-5</v>
      </c>
      <c r="BP80" s="30"/>
      <c r="BT80" s="30">
        <v>6.1503320378635956E-2</v>
      </c>
      <c r="BU80" s="43">
        <v>-1.1000000000000001E-3</v>
      </c>
      <c r="BV80" s="43">
        <v>-1.085E-3</v>
      </c>
      <c r="BW80" s="43">
        <v>1.9759999999999999E-3</v>
      </c>
      <c r="BY80" s="30"/>
      <c r="CC80" s="30">
        <v>6.1503320378635956E-2</v>
      </c>
      <c r="CD80" s="43">
        <v>-4.08E-4</v>
      </c>
      <c r="CE80" s="43">
        <v>-3.9199999999999999E-4</v>
      </c>
      <c r="CF80" s="43">
        <v>1.36E-4</v>
      </c>
      <c r="CH80" s="30"/>
      <c r="CL80" s="30">
        <v>6.1503320378635956E-2</v>
      </c>
      <c r="CM80" s="43">
        <v>-6.7100000000000005E-4</v>
      </c>
      <c r="CN80" s="43">
        <v>-5.8500000000000002E-4</v>
      </c>
      <c r="CO80" s="43">
        <v>1.65E-4</v>
      </c>
      <c r="CQ80" s="30"/>
      <c r="CU80" s="30">
        <v>6.1503320378635956E-2</v>
      </c>
      <c r="CV80" s="43">
        <v>-2.4800000000000001E-4</v>
      </c>
      <c r="CW80" s="43">
        <v>-2.42E-4</v>
      </c>
      <c r="CX80" s="43">
        <v>-1.8900000000000001E-4</v>
      </c>
    </row>
    <row r="81" spans="14:102" x14ac:dyDescent="0.25">
      <c r="N81" s="30"/>
      <c r="R81" s="30">
        <v>6.2435205478635958E-2</v>
      </c>
      <c r="S81" s="43">
        <v>-8.6799999999999996E-4</v>
      </c>
      <c r="T81" s="43">
        <v>-7.5000000000000002E-4</v>
      </c>
      <c r="U81" s="43">
        <v>3.8699999999999997E-4</v>
      </c>
      <c r="W81" s="30"/>
      <c r="AA81" s="30">
        <v>6.2435205478635958E-2</v>
      </c>
      <c r="AB81" s="43">
        <v>-4.4099999999999999E-4</v>
      </c>
      <c r="AC81" s="43">
        <v>-4.0299999999999998E-4</v>
      </c>
      <c r="AD81" s="43">
        <v>-3.8999999999999999E-5</v>
      </c>
      <c r="AF81" s="30"/>
      <c r="AJ81" s="30">
        <v>6.2435205478635958E-2</v>
      </c>
      <c r="AK81" s="43">
        <v>-1.268E-3</v>
      </c>
      <c r="AL81" s="43">
        <v>-1.273E-3</v>
      </c>
      <c r="AM81" s="43">
        <v>1.39E-3</v>
      </c>
      <c r="AO81" s="30"/>
      <c r="AS81" s="30">
        <v>6.2435205478635958E-2</v>
      </c>
      <c r="AT81" s="43">
        <v>-3.9800000000000002E-4</v>
      </c>
      <c r="AU81" s="43">
        <v>-3.9899999999999999E-4</v>
      </c>
      <c r="AV81" s="43">
        <v>-3.1999999999999999E-5</v>
      </c>
      <c r="AX81" s="30"/>
      <c r="BB81" s="30">
        <v>6.2435205478635958E-2</v>
      </c>
      <c r="BC81" s="43">
        <v>-1.2669999999999999E-3</v>
      </c>
      <c r="BD81" s="43">
        <v>-1.271E-3</v>
      </c>
      <c r="BE81" s="43">
        <v>1.3979999999999999E-3</v>
      </c>
      <c r="BG81" s="30"/>
      <c r="BK81" s="30">
        <v>6.2435205478635958E-2</v>
      </c>
      <c r="BL81" s="43">
        <v>-3.9899999999999999E-4</v>
      </c>
      <c r="BM81" s="43">
        <v>-4.0000000000000002E-4</v>
      </c>
      <c r="BN81" s="43">
        <v>-2.5999999999999998E-5</v>
      </c>
      <c r="BP81" s="30"/>
      <c r="BT81" s="30">
        <v>6.2435205478635958E-2</v>
      </c>
      <c r="BU81" s="43">
        <v>-1.111E-3</v>
      </c>
      <c r="BV81" s="43">
        <v>-1.0970000000000001E-3</v>
      </c>
      <c r="BW81" s="43">
        <v>2.0409999999999998E-3</v>
      </c>
      <c r="BY81" s="30"/>
      <c r="CC81" s="30">
        <v>6.2435205478635958E-2</v>
      </c>
      <c r="CD81" s="43">
        <v>-4.0999999999999999E-4</v>
      </c>
      <c r="CE81" s="43">
        <v>-3.9399999999999998E-4</v>
      </c>
      <c r="CF81" s="43">
        <v>1.3799999999999999E-4</v>
      </c>
      <c r="CH81" s="30"/>
      <c r="CL81" s="30">
        <v>6.2435205478635958E-2</v>
      </c>
      <c r="CM81" s="43">
        <v>-6.8099999999999996E-4</v>
      </c>
      <c r="CN81" s="43">
        <v>-5.9299999999999999E-4</v>
      </c>
      <c r="CO81" s="43">
        <v>1.75E-4</v>
      </c>
      <c r="CQ81" s="30"/>
      <c r="CU81" s="30">
        <v>6.2435205478635958E-2</v>
      </c>
      <c r="CV81" s="43">
        <v>-2.5000000000000001E-4</v>
      </c>
      <c r="CW81" s="43">
        <v>-2.43E-4</v>
      </c>
      <c r="CX81" s="43">
        <v>-1.8799999999999999E-4</v>
      </c>
    </row>
    <row r="82" spans="14:102" x14ac:dyDescent="0.25">
      <c r="N82" s="30"/>
      <c r="R82" s="30">
        <v>6.336709057863596E-2</v>
      </c>
      <c r="S82" s="43">
        <v>-8.8400000000000002E-4</v>
      </c>
      <c r="T82" s="43">
        <v>-7.6199999999999998E-4</v>
      </c>
      <c r="U82" s="43">
        <v>4.1599999999999997E-4</v>
      </c>
      <c r="W82" s="30"/>
      <c r="AA82" s="30">
        <v>6.336709057863596E-2</v>
      </c>
      <c r="AB82" s="43">
        <v>-4.4299999999999998E-4</v>
      </c>
      <c r="AC82" s="43">
        <v>-4.0499999999999998E-4</v>
      </c>
      <c r="AD82" s="43">
        <v>-3.8999999999999999E-5</v>
      </c>
      <c r="AF82" s="30"/>
      <c r="AJ82" s="30">
        <v>6.336709057863596E-2</v>
      </c>
      <c r="AK82" s="43">
        <v>-1.292E-3</v>
      </c>
      <c r="AL82" s="43">
        <v>-1.297E-3</v>
      </c>
      <c r="AM82" s="43">
        <v>1.4319999999999999E-3</v>
      </c>
      <c r="AO82" s="30"/>
      <c r="AS82" s="30">
        <v>6.336709057863596E-2</v>
      </c>
      <c r="AT82" s="43">
        <v>-4.0000000000000002E-4</v>
      </c>
      <c r="AU82" s="43">
        <v>-4.0000000000000002E-4</v>
      </c>
      <c r="AV82" s="43">
        <v>-3.0000000000000001E-5</v>
      </c>
      <c r="AX82" s="30"/>
      <c r="BB82" s="30">
        <v>6.336709057863596E-2</v>
      </c>
      <c r="BC82" s="43">
        <v>-1.291E-3</v>
      </c>
      <c r="BD82" s="43">
        <v>-1.2960000000000001E-3</v>
      </c>
      <c r="BE82" s="43">
        <v>1.4400000000000001E-3</v>
      </c>
      <c r="BG82" s="30"/>
      <c r="BK82" s="30">
        <v>6.336709057863596E-2</v>
      </c>
      <c r="BL82" s="43">
        <v>-4.0099999999999999E-4</v>
      </c>
      <c r="BM82" s="43">
        <v>-4.0099999999999999E-4</v>
      </c>
      <c r="BN82" s="43">
        <v>-2.4000000000000001E-5</v>
      </c>
      <c r="BP82" s="30"/>
      <c r="BT82" s="30">
        <v>6.336709057863596E-2</v>
      </c>
      <c r="BU82" s="43">
        <v>-1.1230000000000001E-3</v>
      </c>
      <c r="BV82" s="43">
        <v>-1.108E-3</v>
      </c>
      <c r="BW82" s="43">
        <v>2.1069999999999999E-3</v>
      </c>
      <c r="BY82" s="30"/>
      <c r="CC82" s="30">
        <v>6.336709057863596E-2</v>
      </c>
      <c r="CD82" s="43">
        <v>-4.1199999999999999E-4</v>
      </c>
      <c r="CE82" s="43">
        <v>-3.9599999999999998E-4</v>
      </c>
      <c r="CF82" s="43">
        <v>1.3999999999999999E-4</v>
      </c>
      <c r="CH82" s="30"/>
      <c r="CL82" s="30">
        <v>6.336709057863596E-2</v>
      </c>
      <c r="CM82" s="43">
        <v>-6.8999999999999997E-4</v>
      </c>
      <c r="CN82" s="43">
        <v>-5.9999999999999995E-4</v>
      </c>
      <c r="CO82" s="43">
        <v>1.85E-4</v>
      </c>
      <c r="CQ82" s="30"/>
      <c r="CU82" s="30">
        <v>6.336709057863596E-2</v>
      </c>
      <c r="CV82" s="43">
        <v>-2.5099999999999998E-4</v>
      </c>
      <c r="CW82" s="43">
        <v>-2.4399999999999999E-4</v>
      </c>
      <c r="CX82" s="43">
        <v>-1.8699999999999999E-4</v>
      </c>
    </row>
    <row r="83" spans="14:102" x14ac:dyDescent="0.25">
      <c r="N83" s="30"/>
      <c r="R83" s="30">
        <v>6.4298975678635961E-2</v>
      </c>
      <c r="S83" s="43">
        <v>-9.0200000000000002E-4</v>
      </c>
      <c r="T83" s="43">
        <v>-7.7499999999999997E-4</v>
      </c>
      <c r="U83" s="43">
        <v>4.4299999999999998E-4</v>
      </c>
      <c r="W83" s="30"/>
      <c r="AA83" s="30">
        <v>6.4298975678635961E-2</v>
      </c>
      <c r="AB83" s="43">
        <v>-4.4499999999999997E-4</v>
      </c>
      <c r="AC83" s="43">
        <v>-4.0700000000000003E-4</v>
      </c>
      <c r="AD83" s="43">
        <v>-3.8000000000000002E-5</v>
      </c>
      <c r="AF83" s="30"/>
      <c r="AJ83" s="30">
        <v>6.4298975678635961E-2</v>
      </c>
      <c r="AK83" s="43">
        <v>-1.317E-3</v>
      </c>
      <c r="AL83" s="43">
        <v>-1.323E-3</v>
      </c>
      <c r="AM83" s="43">
        <v>1.475E-3</v>
      </c>
      <c r="AO83" s="30"/>
      <c r="AS83" s="30">
        <v>6.4298975678635961E-2</v>
      </c>
      <c r="AT83" s="43">
        <v>-4.0099999999999999E-4</v>
      </c>
      <c r="AU83" s="43">
        <v>-4.0099999999999999E-4</v>
      </c>
      <c r="AV83" s="43">
        <v>-2.9E-5</v>
      </c>
      <c r="AX83" s="30"/>
      <c r="BB83" s="30">
        <v>6.4298975678635961E-2</v>
      </c>
      <c r="BC83" s="43">
        <v>-1.317E-3</v>
      </c>
      <c r="BD83" s="43">
        <v>-1.322E-3</v>
      </c>
      <c r="BE83" s="43">
        <v>1.4840000000000001E-3</v>
      </c>
      <c r="BG83" s="30"/>
      <c r="BK83" s="30">
        <v>6.4298975678635961E-2</v>
      </c>
      <c r="BL83" s="43">
        <v>-4.0200000000000001E-4</v>
      </c>
      <c r="BM83" s="43">
        <v>-4.0200000000000001E-4</v>
      </c>
      <c r="BN83" s="43">
        <v>-2.3E-5</v>
      </c>
      <c r="BP83" s="30"/>
      <c r="BT83" s="30">
        <v>6.4298975678635961E-2</v>
      </c>
      <c r="BU83" s="43">
        <v>-1.1349999999999999E-3</v>
      </c>
      <c r="BV83" s="43">
        <v>-1.1199999999999999E-3</v>
      </c>
      <c r="BW83" s="43">
        <v>2.1740000000000002E-3</v>
      </c>
      <c r="BY83" s="30"/>
      <c r="CC83" s="30">
        <v>6.4298975678635961E-2</v>
      </c>
      <c r="CD83" s="43">
        <v>-4.1399999999999998E-4</v>
      </c>
      <c r="CE83" s="43">
        <v>-3.9800000000000002E-4</v>
      </c>
      <c r="CF83" s="43">
        <v>1.4200000000000001E-4</v>
      </c>
      <c r="CH83" s="30"/>
      <c r="CL83" s="30">
        <v>6.4298975678635961E-2</v>
      </c>
      <c r="CM83" s="43">
        <v>-6.9999999999999999E-4</v>
      </c>
      <c r="CN83" s="43">
        <v>-6.0800000000000003E-4</v>
      </c>
      <c r="CO83" s="43">
        <v>1.95E-4</v>
      </c>
      <c r="CQ83" s="30"/>
      <c r="CU83" s="30">
        <v>6.4298975678635961E-2</v>
      </c>
      <c r="CV83" s="43">
        <v>-2.5300000000000002E-4</v>
      </c>
      <c r="CW83" s="43">
        <v>-2.4600000000000002E-4</v>
      </c>
      <c r="CX83" s="43">
        <v>-1.85E-4</v>
      </c>
    </row>
    <row r="84" spans="14:102" x14ac:dyDescent="0.25">
      <c r="N84" s="30"/>
      <c r="R84" s="30">
        <v>6.5230860778635949E-2</v>
      </c>
      <c r="S84" s="43">
        <v>-9.19E-4</v>
      </c>
      <c r="T84" s="43">
        <v>-7.8799999999999996E-4</v>
      </c>
      <c r="U84" s="43">
        <v>4.6999999999999999E-4</v>
      </c>
      <c r="W84" s="30"/>
      <c r="AA84" s="30">
        <v>6.5230860778635949E-2</v>
      </c>
      <c r="AB84" s="43">
        <v>-4.4799999999999999E-4</v>
      </c>
      <c r="AC84" s="43">
        <v>-4.0900000000000002E-4</v>
      </c>
      <c r="AD84" s="43">
        <v>-3.8000000000000002E-5</v>
      </c>
      <c r="AF84" s="30"/>
      <c r="AJ84" s="30">
        <v>6.5230860778635949E-2</v>
      </c>
      <c r="AK84" s="43">
        <v>-1.343E-3</v>
      </c>
      <c r="AL84" s="43">
        <v>-1.348E-3</v>
      </c>
      <c r="AM84" s="43">
        <v>1.519E-3</v>
      </c>
      <c r="AO84" s="30"/>
      <c r="AS84" s="30">
        <v>6.5230860778635949E-2</v>
      </c>
      <c r="AT84" s="43">
        <v>-4.0200000000000001E-4</v>
      </c>
      <c r="AU84" s="43">
        <v>-4.0299999999999998E-4</v>
      </c>
      <c r="AV84" s="43">
        <v>-2.8E-5</v>
      </c>
      <c r="AX84" s="30"/>
      <c r="BB84" s="30">
        <v>6.5230860778635949E-2</v>
      </c>
      <c r="BC84" s="43">
        <v>-1.3420000000000001E-3</v>
      </c>
      <c r="BD84" s="43">
        <v>-1.3470000000000001E-3</v>
      </c>
      <c r="BE84" s="43">
        <v>1.5280000000000001E-3</v>
      </c>
      <c r="BG84" s="30"/>
      <c r="BK84" s="30">
        <v>6.5230860778635949E-2</v>
      </c>
      <c r="BL84" s="43">
        <v>-4.0299999999999998E-4</v>
      </c>
      <c r="BM84" s="43">
        <v>-4.0400000000000001E-4</v>
      </c>
      <c r="BN84" s="43">
        <v>-2.1999999999999999E-5</v>
      </c>
      <c r="BP84" s="30"/>
      <c r="BT84" s="30">
        <v>6.5230860778635949E-2</v>
      </c>
      <c r="BU84" s="43">
        <v>-1.147E-3</v>
      </c>
      <c r="BV84" s="43">
        <v>-1.132E-3</v>
      </c>
      <c r="BW84" s="43">
        <v>2.2430000000000002E-3</v>
      </c>
      <c r="BY84" s="30"/>
      <c r="CC84" s="30">
        <v>6.5230860778635949E-2</v>
      </c>
      <c r="CD84" s="43">
        <v>-4.1599999999999997E-4</v>
      </c>
      <c r="CE84" s="43">
        <v>-3.9899999999999999E-4</v>
      </c>
      <c r="CF84" s="43">
        <v>1.44E-4</v>
      </c>
      <c r="CH84" s="30"/>
      <c r="CL84" s="30">
        <v>6.5230860778635949E-2</v>
      </c>
      <c r="CM84" s="43">
        <v>-7.1100000000000004E-4</v>
      </c>
      <c r="CN84" s="43">
        <v>-6.1499999999999999E-4</v>
      </c>
      <c r="CO84" s="43">
        <v>2.2100000000000001E-4</v>
      </c>
      <c r="CQ84" s="30"/>
      <c r="CU84" s="30">
        <v>6.5230860778635949E-2</v>
      </c>
      <c r="CV84" s="43">
        <v>-2.5399999999999999E-4</v>
      </c>
      <c r="CW84" s="43">
        <v>-2.4699999999999999E-4</v>
      </c>
      <c r="CX84" s="43">
        <v>-1.84E-4</v>
      </c>
    </row>
    <row r="85" spans="14:102" x14ac:dyDescent="0.25">
      <c r="N85" s="30"/>
      <c r="R85" s="30">
        <v>6.5230860778635949E-2</v>
      </c>
      <c r="S85" s="43">
        <v>-9.19E-4</v>
      </c>
      <c r="T85" s="43">
        <v>-7.8799999999999996E-4</v>
      </c>
      <c r="U85" s="43">
        <v>4.6999999999999999E-4</v>
      </c>
      <c r="W85" s="30"/>
      <c r="AA85" s="30">
        <v>6.5230860778635949E-2</v>
      </c>
      <c r="AB85" s="43">
        <v>-4.4799999999999999E-4</v>
      </c>
      <c r="AC85" s="43">
        <v>-4.0900000000000002E-4</v>
      </c>
      <c r="AD85" s="43">
        <v>-3.8000000000000002E-5</v>
      </c>
      <c r="AF85" s="30"/>
      <c r="AJ85" s="30">
        <v>6.5230860778635949E-2</v>
      </c>
      <c r="AK85" s="43">
        <v>-1.343E-3</v>
      </c>
      <c r="AL85" s="43">
        <v>-1.348E-3</v>
      </c>
      <c r="AM85" s="43">
        <v>1.519E-3</v>
      </c>
      <c r="AO85" s="30"/>
      <c r="AS85" s="30">
        <v>6.5230860778635949E-2</v>
      </c>
      <c r="AT85" s="43">
        <v>-4.0200000000000001E-4</v>
      </c>
      <c r="AU85" s="43">
        <v>-4.0299999999999998E-4</v>
      </c>
      <c r="AV85" s="43">
        <v>-2.8E-5</v>
      </c>
      <c r="AX85" s="30"/>
      <c r="BB85" s="30">
        <v>6.5230860778635949E-2</v>
      </c>
      <c r="BC85" s="43">
        <v>-1.3420000000000001E-3</v>
      </c>
      <c r="BD85" s="43">
        <v>-1.3470000000000001E-3</v>
      </c>
      <c r="BE85" s="43">
        <v>1.5280000000000001E-3</v>
      </c>
      <c r="BG85" s="30"/>
      <c r="BK85" s="30">
        <v>6.5230860778635949E-2</v>
      </c>
      <c r="BL85" s="43">
        <v>-4.0299999999999998E-4</v>
      </c>
      <c r="BM85" s="43">
        <v>-4.0400000000000001E-4</v>
      </c>
      <c r="BN85" s="43">
        <v>-2.1999999999999999E-5</v>
      </c>
      <c r="BP85" s="30"/>
      <c r="BT85" s="30">
        <v>6.5230860778635949E-2</v>
      </c>
      <c r="BU85" s="43">
        <v>-1.147E-3</v>
      </c>
      <c r="BV85" s="43">
        <v>-1.132E-3</v>
      </c>
      <c r="BW85" s="43">
        <v>2.2430000000000002E-3</v>
      </c>
      <c r="BY85" s="30"/>
      <c r="CC85" s="30">
        <v>6.5230860778635949E-2</v>
      </c>
      <c r="CD85" s="43">
        <v>-4.1599999999999997E-4</v>
      </c>
      <c r="CE85" s="43">
        <v>-3.9899999999999999E-4</v>
      </c>
      <c r="CF85" s="43">
        <v>1.44E-4</v>
      </c>
      <c r="CH85" s="30"/>
      <c r="CL85" s="30">
        <v>6.5230860778635949E-2</v>
      </c>
      <c r="CM85" s="43">
        <v>-7.1100000000000004E-4</v>
      </c>
      <c r="CN85" s="43">
        <v>-6.1499999999999999E-4</v>
      </c>
      <c r="CO85" s="43">
        <v>2.2100000000000001E-4</v>
      </c>
      <c r="CQ85" s="30"/>
      <c r="CU85" s="30">
        <v>6.5230860778635949E-2</v>
      </c>
      <c r="CV85" s="43">
        <v>-2.5399999999999999E-4</v>
      </c>
      <c r="CW85" s="43">
        <v>-2.4699999999999999E-4</v>
      </c>
      <c r="CX85" s="43">
        <v>-1.84E-4</v>
      </c>
    </row>
    <row r="86" spans="14:102" x14ac:dyDescent="0.25">
      <c r="N86" s="30"/>
      <c r="R86" s="30">
        <v>6.6162745878635951E-2</v>
      </c>
      <c r="S86" s="43">
        <v>-9.3599999999999998E-4</v>
      </c>
      <c r="T86" s="43">
        <v>-8.0099999999999995E-4</v>
      </c>
      <c r="U86" s="43">
        <v>4.9600000000000002E-4</v>
      </c>
      <c r="W86" s="30"/>
      <c r="AA86" s="30">
        <v>6.6162745878635951E-2</v>
      </c>
      <c r="AB86" s="43">
        <v>-4.4999999999999999E-4</v>
      </c>
      <c r="AC86" s="43">
        <v>-4.1100000000000002E-4</v>
      </c>
      <c r="AD86" s="43">
        <v>-3.6999999999999998E-5</v>
      </c>
      <c r="AF86" s="30"/>
      <c r="AJ86" s="30">
        <v>6.6162745878635951E-2</v>
      </c>
      <c r="AK86" s="43">
        <v>-1.3680000000000001E-3</v>
      </c>
      <c r="AL86" s="43">
        <v>-1.374E-3</v>
      </c>
      <c r="AM86" s="43">
        <v>1.562E-3</v>
      </c>
      <c r="AO86" s="30"/>
      <c r="AS86" s="30">
        <v>6.6162745878635951E-2</v>
      </c>
      <c r="AT86" s="43">
        <v>-4.0299999999999998E-4</v>
      </c>
      <c r="AU86" s="43">
        <v>-4.0400000000000001E-4</v>
      </c>
      <c r="AV86" s="43">
        <v>-2.6999999999999999E-5</v>
      </c>
      <c r="AX86" s="30"/>
      <c r="BB86" s="30">
        <v>6.6162745878635951E-2</v>
      </c>
      <c r="BC86" s="43">
        <v>-1.3680000000000001E-3</v>
      </c>
      <c r="BD86" s="43">
        <v>-1.3730000000000001E-3</v>
      </c>
      <c r="BE86" s="43">
        <v>1.5709999999999999E-3</v>
      </c>
      <c r="BG86" s="30"/>
      <c r="BK86" s="30">
        <v>6.6162745878635951E-2</v>
      </c>
      <c r="BL86" s="43">
        <v>-4.0400000000000001E-4</v>
      </c>
      <c r="BM86" s="43">
        <v>-4.0499999999999998E-4</v>
      </c>
      <c r="BN86" s="43">
        <v>-2.0999999999999999E-5</v>
      </c>
      <c r="BP86" s="30"/>
      <c r="BT86" s="30">
        <v>6.6162745878635951E-2</v>
      </c>
      <c r="BU86" s="43">
        <v>-1.1590000000000001E-3</v>
      </c>
      <c r="BV86" s="43">
        <v>-1.145E-3</v>
      </c>
      <c r="BW86" s="43">
        <v>2.3119999999999998E-3</v>
      </c>
      <c r="BY86" s="30"/>
      <c r="CC86" s="30">
        <v>6.6162745878635951E-2</v>
      </c>
      <c r="CD86" s="43">
        <v>-4.17E-4</v>
      </c>
      <c r="CE86" s="43">
        <v>-4.0099999999999999E-4</v>
      </c>
      <c r="CF86" s="43">
        <v>1.45E-4</v>
      </c>
      <c r="CH86" s="30"/>
      <c r="CL86" s="30">
        <v>6.6162745878635951E-2</v>
      </c>
      <c r="CM86" s="43">
        <v>-7.2199999999999999E-4</v>
      </c>
      <c r="CN86" s="43">
        <v>-6.2200000000000005E-4</v>
      </c>
      <c r="CO86" s="43">
        <v>2.42E-4</v>
      </c>
      <c r="CQ86" s="30"/>
      <c r="CU86" s="30">
        <v>6.6162745878635951E-2</v>
      </c>
      <c r="CV86" s="43">
        <v>-2.5500000000000002E-4</v>
      </c>
      <c r="CW86" s="43">
        <v>-2.4800000000000001E-4</v>
      </c>
      <c r="CX86" s="43">
        <v>-1.83E-4</v>
      </c>
    </row>
    <row r="87" spans="14:102" x14ac:dyDescent="0.25">
      <c r="N87" s="30"/>
      <c r="R87" s="30">
        <v>6.7094630978635952E-2</v>
      </c>
      <c r="S87" s="43">
        <v>-9.5500000000000001E-4</v>
      </c>
      <c r="T87" s="43">
        <v>-8.1599999999999999E-4</v>
      </c>
      <c r="U87" s="43">
        <v>5.2400000000000005E-4</v>
      </c>
      <c r="W87" s="30"/>
      <c r="AA87" s="30">
        <v>6.7094630978635952E-2</v>
      </c>
      <c r="AB87" s="43">
        <v>-4.5199999999999998E-4</v>
      </c>
      <c r="AC87" s="43">
        <v>-4.1300000000000001E-4</v>
      </c>
      <c r="AD87" s="43">
        <v>-3.6999999999999998E-5</v>
      </c>
      <c r="AF87" s="30"/>
      <c r="AJ87" s="30">
        <v>6.7094630978635952E-2</v>
      </c>
      <c r="AK87" s="43">
        <v>-1.3929999999999999E-3</v>
      </c>
      <c r="AL87" s="43">
        <v>-1.3990000000000001E-3</v>
      </c>
      <c r="AM87" s="43">
        <v>1.6050000000000001E-3</v>
      </c>
      <c r="AO87" s="30"/>
      <c r="AS87" s="30">
        <v>6.7094630978635952E-2</v>
      </c>
      <c r="AT87" s="43">
        <v>-4.0499999999999998E-4</v>
      </c>
      <c r="AU87" s="43">
        <v>-4.0499999999999998E-4</v>
      </c>
      <c r="AV87" s="43">
        <v>-2.5999999999999998E-5</v>
      </c>
      <c r="AX87" s="30"/>
      <c r="BB87" s="30">
        <v>6.7094630978635952E-2</v>
      </c>
      <c r="BC87" s="43">
        <v>-1.3929999999999999E-3</v>
      </c>
      <c r="BD87" s="43">
        <v>-1.3979999999999999E-3</v>
      </c>
      <c r="BE87" s="43">
        <v>1.6149999999999999E-3</v>
      </c>
      <c r="BG87" s="30"/>
      <c r="BK87" s="30">
        <v>6.7094630978635952E-2</v>
      </c>
      <c r="BL87" s="43">
        <v>-4.06E-4</v>
      </c>
      <c r="BM87" s="43">
        <v>-4.06E-4</v>
      </c>
      <c r="BN87" s="43">
        <v>-1.9000000000000001E-5</v>
      </c>
      <c r="BP87" s="30"/>
      <c r="BT87" s="30">
        <v>6.7094630978635952E-2</v>
      </c>
      <c r="BU87" s="43">
        <v>-1.17E-3</v>
      </c>
      <c r="BV87" s="43">
        <v>-1.1559999999999999E-3</v>
      </c>
      <c r="BW87" s="43">
        <v>2.3800000000000002E-3</v>
      </c>
      <c r="BY87" s="30"/>
      <c r="CC87" s="30">
        <v>6.7094630978635952E-2</v>
      </c>
      <c r="CD87" s="43">
        <v>-4.1899999999999999E-4</v>
      </c>
      <c r="CE87" s="43">
        <v>-4.0200000000000001E-4</v>
      </c>
      <c r="CF87" s="43">
        <v>1.47E-4</v>
      </c>
      <c r="CH87" s="30"/>
      <c r="CL87" s="30">
        <v>6.7094630978635952E-2</v>
      </c>
      <c r="CM87" s="43">
        <v>-7.3200000000000001E-4</v>
      </c>
      <c r="CN87" s="43">
        <v>-6.3000000000000003E-4</v>
      </c>
      <c r="CO87" s="43">
        <v>2.6200000000000003E-4</v>
      </c>
      <c r="CQ87" s="30"/>
      <c r="CU87" s="30">
        <v>6.7094630978635952E-2</v>
      </c>
      <c r="CV87" s="43">
        <v>-2.5700000000000001E-4</v>
      </c>
      <c r="CW87" s="43">
        <v>-2.4899999999999998E-4</v>
      </c>
      <c r="CX87" s="43">
        <v>-1.8200000000000001E-4</v>
      </c>
    </row>
    <row r="88" spans="14:102" x14ac:dyDescent="0.25">
      <c r="N88" s="30"/>
      <c r="R88" s="30">
        <v>6.8026516078635954E-2</v>
      </c>
      <c r="S88" s="43">
        <v>-9.7400000000000004E-4</v>
      </c>
      <c r="T88" s="43">
        <v>-8.3000000000000001E-4</v>
      </c>
      <c r="U88" s="43">
        <v>5.5099999999999995E-4</v>
      </c>
      <c r="W88" s="30"/>
      <c r="AA88" s="30">
        <v>6.8026516078635954E-2</v>
      </c>
      <c r="AB88" s="43">
        <v>-4.5399999999999998E-4</v>
      </c>
      <c r="AC88" s="43">
        <v>-4.15E-4</v>
      </c>
      <c r="AD88" s="43">
        <v>-3.6000000000000001E-5</v>
      </c>
      <c r="AF88" s="30"/>
      <c r="AJ88" s="30">
        <v>6.8026516078635954E-2</v>
      </c>
      <c r="AK88" s="43">
        <v>-1.418E-3</v>
      </c>
      <c r="AL88" s="43">
        <v>-1.4239999999999999E-3</v>
      </c>
      <c r="AM88" s="43">
        <v>1.6479999999999999E-3</v>
      </c>
      <c r="AO88" s="30"/>
      <c r="AS88" s="30">
        <v>6.8026516078635954E-2</v>
      </c>
      <c r="AT88" s="43">
        <v>-4.06E-4</v>
      </c>
      <c r="AU88" s="43">
        <v>-4.0700000000000003E-4</v>
      </c>
      <c r="AV88" s="43">
        <v>-2.4000000000000001E-5</v>
      </c>
      <c r="AX88" s="30"/>
      <c r="BB88" s="30">
        <v>6.8026516078635954E-2</v>
      </c>
      <c r="BC88" s="43">
        <v>-1.418E-3</v>
      </c>
      <c r="BD88" s="43">
        <v>-1.423E-3</v>
      </c>
      <c r="BE88" s="43">
        <v>1.658E-3</v>
      </c>
      <c r="BG88" s="30"/>
      <c r="BK88" s="30">
        <v>6.8026516078635954E-2</v>
      </c>
      <c r="BL88" s="43">
        <v>-4.0700000000000003E-4</v>
      </c>
      <c r="BM88" s="43">
        <v>-4.0700000000000003E-4</v>
      </c>
      <c r="BN88" s="43">
        <v>-1.8E-5</v>
      </c>
      <c r="BP88" s="30"/>
      <c r="BT88" s="30">
        <v>6.8026516078635954E-2</v>
      </c>
      <c r="BU88" s="43">
        <v>-1.1820000000000001E-3</v>
      </c>
      <c r="BV88" s="43">
        <v>-1.168E-3</v>
      </c>
      <c r="BW88" s="43">
        <v>2.4480000000000001E-3</v>
      </c>
      <c r="BY88" s="30"/>
      <c r="CC88" s="30">
        <v>6.8026516078635954E-2</v>
      </c>
      <c r="CD88" s="43">
        <v>-4.2000000000000002E-4</v>
      </c>
      <c r="CE88" s="43">
        <v>-4.0400000000000001E-4</v>
      </c>
      <c r="CF88" s="43">
        <v>1.4799999999999999E-4</v>
      </c>
      <c r="CH88" s="30"/>
      <c r="CL88" s="30">
        <v>6.8026516078635954E-2</v>
      </c>
      <c r="CM88" s="43">
        <v>-7.4200000000000004E-4</v>
      </c>
      <c r="CN88" s="43">
        <v>-6.3699999999999998E-4</v>
      </c>
      <c r="CO88" s="43">
        <v>2.8299999999999999E-4</v>
      </c>
      <c r="CQ88" s="30"/>
      <c r="CU88" s="30">
        <v>6.8026516078635954E-2</v>
      </c>
      <c r="CV88" s="43">
        <v>-2.5799999999999998E-4</v>
      </c>
      <c r="CW88" s="43">
        <v>-2.5000000000000001E-4</v>
      </c>
      <c r="CX88" s="43">
        <v>-1.8100000000000001E-4</v>
      </c>
    </row>
    <row r="89" spans="14:102" x14ac:dyDescent="0.25">
      <c r="N89" s="30"/>
      <c r="R89" s="30">
        <v>6.8958401178635956E-2</v>
      </c>
      <c r="S89" s="43">
        <v>-9.9299999999999996E-4</v>
      </c>
      <c r="T89" s="43">
        <v>-8.4400000000000002E-4</v>
      </c>
      <c r="U89" s="43">
        <v>5.7899999999999998E-4</v>
      </c>
      <c r="W89" s="30"/>
      <c r="AA89" s="30">
        <v>6.8958401178635956E-2</v>
      </c>
      <c r="AB89" s="43">
        <v>-4.5600000000000003E-4</v>
      </c>
      <c r="AC89" s="43">
        <v>-4.17E-4</v>
      </c>
      <c r="AD89" s="43">
        <v>-3.6000000000000001E-5</v>
      </c>
      <c r="AF89" s="30"/>
      <c r="AJ89" s="30">
        <v>6.8958401178635956E-2</v>
      </c>
      <c r="AK89" s="43">
        <v>-1.4480000000000001E-3</v>
      </c>
      <c r="AL89" s="43">
        <v>-1.454E-3</v>
      </c>
      <c r="AM89" s="43">
        <v>1.694E-3</v>
      </c>
      <c r="AO89" s="30"/>
      <c r="AS89" s="30">
        <v>6.8958401178635956E-2</v>
      </c>
      <c r="AT89" s="43">
        <v>-4.0700000000000003E-4</v>
      </c>
      <c r="AU89" s="43">
        <v>-4.08E-4</v>
      </c>
      <c r="AV89" s="43">
        <v>-2.3E-5</v>
      </c>
      <c r="AX89" s="30"/>
      <c r="BB89" s="30">
        <v>6.8958401178635956E-2</v>
      </c>
      <c r="BC89" s="43">
        <v>-1.4480000000000001E-3</v>
      </c>
      <c r="BD89" s="43">
        <v>-1.4530000000000001E-3</v>
      </c>
      <c r="BE89" s="43">
        <v>1.707E-3</v>
      </c>
      <c r="BG89" s="30"/>
      <c r="BK89" s="30">
        <v>6.8958401178635956E-2</v>
      </c>
      <c r="BL89" s="43">
        <v>-4.08E-4</v>
      </c>
      <c r="BM89" s="43">
        <v>-4.08E-4</v>
      </c>
      <c r="BN89" s="43">
        <v>-1.7E-5</v>
      </c>
      <c r="BP89" s="30"/>
      <c r="BT89" s="30">
        <v>6.8958401178635956E-2</v>
      </c>
      <c r="BU89" s="43">
        <v>-1.194E-3</v>
      </c>
      <c r="BV89" s="43">
        <v>-1.181E-3</v>
      </c>
      <c r="BW89" s="43">
        <v>2.5179999999999998E-3</v>
      </c>
      <c r="BY89" s="30"/>
      <c r="CC89" s="30">
        <v>6.8958401178635956E-2</v>
      </c>
      <c r="CD89" s="43">
        <v>-4.2200000000000001E-4</v>
      </c>
      <c r="CE89" s="43">
        <v>-4.0499999999999998E-4</v>
      </c>
      <c r="CF89" s="43">
        <v>1.4999999999999999E-4</v>
      </c>
      <c r="CH89" s="30"/>
      <c r="CL89" s="30">
        <v>6.8958401178635956E-2</v>
      </c>
      <c r="CM89" s="43">
        <v>-7.5299999999999998E-4</v>
      </c>
      <c r="CN89" s="43">
        <v>-6.4400000000000004E-4</v>
      </c>
      <c r="CO89" s="43">
        <v>3.0400000000000002E-4</v>
      </c>
      <c r="CQ89" s="30"/>
      <c r="CU89" s="30">
        <v>6.8958401178635956E-2</v>
      </c>
      <c r="CV89" s="43">
        <v>-2.5999999999999998E-4</v>
      </c>
      <c r="CW89" s="43">
        <v>-2.5099999999999998E-4</v>
      </c>
      <c r="CX89" s="43">
        <v>-1.8000000000000001E-4</v>
      </c>
    </row>
    <row r="90" spans="14:102" x14ac:dyDescent="0.25">
      <c r="N90" s="30"/>
      <c r="R90" s="30">
        <v>6.9890286278635957E-2</v>
      </c>
      <c r="S90" s="43">
        <v>-1.013E-3</v>
      </c>
      <c r="T90" s="43">
        <v>-8.5999999999999998E-4</v>
      </c>
      <c r="U90" s="43">
        <v>6.0899999999999995E-4</v>
      </c>
      <c r="W90" s="30"/>
      <c r="AA90" s="30">
        <v>6.9890286278635957E-2</v>
      </c>
      <c r="AB90" s="43">
        <v>-4.5899999999999999E-4</v>
      </c>
      <c r="AC90" s="43">
        <v>-4.1899999999999999E-4</v>
      </c>
      <c r="AD90" s="43">
        <v>-3.4999999999999997E-5</v>
      </c>
      <c r="AF90" s="30"/>
      <c r="AJ90" s="30">
        <v>6.9890286278635957E-2</v>
      </c>
      <c r="AK90" s="43">
        <v>-1.4630000000000001E-3</v>
      </c>
      <c r="AL90" s="43">
        <v>-1.469E-3</v>
      </c>
      <c r="AM90" s="43">
        <v>1.7619999999999999E-3</v>
      </c>
      <c r="AO90" s="30"/>
      <c r="AS90" s="30">
        <v>6.9890286278635957E-2</v>
      </c>
      <c r="AT90" s="43">
        <v>-4.08E-4</v>
      </c>
      <c r="AU90" s="43">
        <v>-4.0900000000000002E-4</v>
      </c>
      <c r="AV90" s="43">
        <v>-2.3E-5</v>
      </c>
      <c r="AX90" s="30"/>
      <c r="BB90" s="30">
        <v>6.9890286278635957E-2</v>
      </c>
      <c r="BC90" s="43">
        <v>-1.4530000000000001E-3</v>
      </c>
      <c r="BD90" s="43">
        <v>-1.459E-3</v>
      </c>
      <c r="BE90" s="43">
        <v>1.794E-3</v>
      </c>
      <c r="BG90" s="30"/>
      <c r="BK90" s="30">
        <v>6.9890286278635957E-2</v>
      </c>
      <c r="BL90" s="43">
        <v>-4.0900000000000002E-4</v>
      </c>
      <c r="BM90" s="43">
        <v>-4.0900000000000002E-4</v>
      </c>
      <c r="BN90" s="43">
        <v>-1.5999999999999999E-5</v>
      </c>
      <c r="BP90" s="30"/>
      <c r="BT90" s="30">
        <v>6.9890286278635957E-2</v>
      </c>
      <c r="BU90" s="43">
        <v>-1.207E-3</v>
      </c>
      <c r="BV90" s="43">
        <v>-1.194E-3</v>
      </c>
      <c r="BW90" s="43">
        <v>2.5929999999999998E-3</v>
      </c>
      <c r="BY90" s="30"/>
      <c r="CC90" s="30">
        <v>6.9890286278635957E-2</v>
      </c>
      <c r="CD90" s="43">
        <v>-4.2200000000000001E-4</v>
      </c>
      <c r="CE90" s="43">
        <v>-4.0499999999999998E-4</v>
      </c>
      <c r="CF90" s="43">
        <v>1.4999999999999999E-4</v>
      </c>
      <c r="CH90" s="30"/>
      <c r="CL90" s="30">
        <v>6.9890286278635957E-2</v>
      </c>
      <c r="CM90" s="43">
        <v>-7.6400000000000003E-4</v>
      </c>
      <c r="CN90" s="43">
        <v>-6.5200000000000002E-4</v>
      </c>
      <c r="CO90" s="43">
        <v>3.2600000000000001E-4</v>
      </c>
      <c r="CQ90" s="30"/>
      <c r="CU90" s="30">
        <v>6.9890286278635957E-2</v>
      </c>
      <c r="CV90" s="43">
        <v>-2.61E-4</v>
      </c>
      <c r="CW90" s="43">
        <v>-2.5300000000000002E-4</v>
      </c>
      <c r="CX90" s="43">
        <v>-1.7899999999999999E-4</v>
      </c>
    </row>
    <row r="91" spans="14:102" x14ac:dyDescent="0.25">
      <c r="N91" s="30"/>
      <c r="R91" s="30">
        <v>7.0822171378635959E-2</v>
      </c>
      <c r="S91" s="43">
        <v>-1.0330000000000001E-3</v>
      </c>
      <c r="T91" s="43">
        <v>-8.7500000000000002E-4</v>
      </c>
      <c r="U91" s="43">
        <v>6.4000000000000005E-4</v>
      </c>
      <c r="W91" s="30"/>
      <c r="AA91" s="30">
        <v>7.0822171378635959E-2</v>
      </c>
      <c r="AB91" s="43">
        <v>-4.6099999999999998E-4</v>
      </c>
      <c r="AC91" s="43">
        <v>-4.2099999999999999E-4</v>
      </c>
      <c r="AD91" s="43">
        <v>-3.4E-5</v>
      </c>
      <c r="AF91" s="30"/>
      <c r="AJ91" s="30">
        <v>7.0822171378635959E-2</v>
      </c>
      <c r="AK91" s="43">
        <v>-1.4790000000000001E-3</v>
      </c>
      <c r="AL91" s="43">
        <v>-1.4859999999999999E-3</v>
      </c>
      <c r="AM91" s="43">
        <v>1.8370000000000001E-3</v>
      </c>
      <c r="AO91" s="30"/>
      <c r="AS91" s="30">
        <v>7.0822171378635959E-2</v>
      </c>
      <c r="AT91" s="43">
        <v>-4.0900000000000002E-4</v>
      </c>
      <c r="AU91" s="43">
        <v>-4.0900000000000002E-4</v>
      </c>
      <c r="AV91" s="43">
        <v>-2.1999999999999999E-5</v>
      </c>
      <c r="AX91" s="30"/>
      <c r="BB91" s="30">
        <v>7.0822171378635959E-2</v>
      </c>
      <c r="BC91" s="43">
        <v>-1.469E-3</v>
      </c>
      <c r="BD91" s="43">
        <v>-1.474E-3</v>
      </c>
      <c r="BE91" s="43">
        <v>1.869E-3</v>
      </c>
      <c r="BG91" s="30"/>
      <c r="BK91" s="30">
        <v>7.0822171378635959E-2</v>
      </c>
      <c r="BL91" s="43">
        <v>-4.0999999999999999E-4</v>
      </c>
      <c r="BM91" s="43">
        <v>-4.0999999999999999E-4</v>
      </c>
      <c r="BN91" s="43">
        <v>-1.5E-5</v>
      </c>
      <c r="BP91" s="30"/>
      <c r="BT91" s="30">
        <v>7.0822171378635959E-2</v>
      </c>
      <c r="BU91" s="43">
        <v>-1.2199999999999999E-3</v>
      </c>
      <c r="BV91" s="43">
        <v>-1.206E-3</v>
      </c>
      <c r="BW91" s="43">
        <v>2.6830000000000001E-3</v>
      </c>
      <c r="BY91" s="30"/>
      <c r="CC91" s="30">
        <v>7.0822171378635959E-2</v>
      </c>
      <c r="CD91" s="43">
        <v>-4.2200000000000001E-4</v>
      </c>
      <c r="CE91" s="43">
        <v>-4.0499999999999998E-4</v>
      </c>
      <c r="CF91" s="43">
        <v>1.4999999999999999E-4</v>
      </c>
      <c r="CH91" s="30"/>
      <c r="CL91" s="30">
        <v>7.0822171378635959E-2</v>
      </c>
      <c r="CM91" s="43">
        <v>-7.7499999999999997E-4</v>
      </c>
      <c r="CN91" s="43">
        <v>-6.5899999999999997E-4</v>
      </c>
      <c r="CO91" s="43">
        <v>3.4900000000000003E-4</v>
      </c>
      <c r="CQ91" s="30"/>
      <c r="CU91" s="30">
        <v>7.0822171378635959E-2</v>
      </c>
      <c r="CV91" s="43">
        <v>-2.63E-4</v>
      </c>
      <c r="CW91" s="43">
        <v>-2.5399999999999999E-4</v>
      </c>
      <c r="CX91" s="43">
        <v>-1.7799999999999999E-4</v>
      </c>
    </row>
    <row r="92" spans="14:102" x14ac:dyDescent="0.25">
      <c r="N92" s="30"/>
      <c r="R92" s="30">
        <v>7.1754056478635961E-2</v>
      </c>
      <c r="S92" s="43">
        <v>-1.0549999999999999E-3</v>
      </c>
      <c r="T92" s="43">
        <v>-8.92E-4</v>
      </c>
      <c r="U92" s="43">
        <v>6.7299999999999999E-4</v>
      </c>
      <c r="W92" s="30"/>
      <c r="AA92" s="30">
        <v>7.1754056478635961E-2</v>
      </c>
      <c r="AB92" s="43">
        <v>-4.64E-4</v>
      </c>
      <c r="AC92" s="43">
        <v>-4.2299999999999998E-4</v>
      </c>
      <c r="AD92" s="43">
        <v>-3.3000000000000003E-5</v>
      </c>
      <c r="AF92" s="30"/>
      <c r="AJ92" s="30">
        <v>7.1754056478635961E-2</v>
      </c>
      <c r="AK92" s="43">
        <v>-1.4959999999999999E-3</v>
      </c>
      <c r="AL92" s="43">
        <v>-1.5020000000000001E-3</v>
      </c>
      <c r="AM92" s="43">
        <v>1.9139999999999999E-3</v>
      </c>
      <c r="AO92" s="30"/>
      <c r="AS92" s="30">
        <v>7.1754056478635961E-2</v>
      </c>
      <c r="AT92" s="43">
        <v>-4.0900000000000002E-4</v>
      </c>
      <c r="AU92" s="43">
        <v>-4.0999999999999999E-4</v>
      </c>
      <c r="AV92" s="43">
        <v>-2.1999999999999999E-5</v>
      </c>
      <c r="AX92" s="30"/>
      <c r="BB92" s="30">
        <v>7.1754056478635961E-2</v>
      </c>
      <c r="BC92" s="43">
        <v>-1.4859999999999999E-3</v>
      </c>
      <c r="BD92" s="43">
        <v>-1.4909999999999999E-3</v>
      </c>
      <c r="BE92" s="43">
        <v>1.9469999999999999E-3</v>
      </c>
      <c r="BG92" s="30"/>
      <c r="BK92" s="30">
        <v>7.1754056478635961E-2</v>
      </c>
      <c r="BL92" s="43">
        <v>-4.0999999999999999E-4</v>
      </c>
      <c r="BM92" s="43">
        <v>-4.0999999999999999E-4</v>
      </c>
      <c r="BN92" s="43">
        <v>-1.5E-5</v>
      </c>
      <c r="BP92" s="30"/>
      <c r="BT92" s="30">
        <v>7.1754056478635961E-2</v>
      </c>
      <c r="BU92" s="43">
        <v>-1.2310000000000001E-3</v>
      </c>
      <c r="BV92" s="43">
        <v>-1.2179999999999999E-3</v>
      </c>
      <c r="BW92" s="43">
        <v>2.7829999999999999E-3</v>
      </c>
      <c r="BY92" s="30"/>
      <c r="CC92" s="30">
        <v>7.1754056478635961E-2</v>
      </c>
      <c r="CD92" s="43">
        <v>-4.2200000000000001E-4</v>
      </c>
      <c r="CE92" s="43">
        <v>-4.0499999999999998E-4</v>
      </c>
      <c r="CF92" s="43">
        <v>1.4999999999999999E-4</v>
      </c>
      <c r="CH92" s="30"/>
      <c r="CL92" s="30">
        <v>7.1754056478635961E-2</v>
      </c>
      <c r="CM92" s="43">
        <v>-7.8700000000000005E-4</v>
      </c>
      <c r="CN92" s="43">
        <v>-6.6799999999999997E-4</v>
      </c>
      <c r="CO92" s="43">
        <v>3.7399999999999998E-4</v>
      </c>
      <c r="CQ92" s="30"/>
      <c r="CU92" s="30">
        <v>7.1754056478635961E-2</v>
      </c>
      <c r="CV92" s="43">
        <v>-2.6499999999999999E-4</v>
      </c>
      <c r="CW92" s="43">
        <v>-2.5599999999999999E-4</v>
      </c>
      <c r="CX92" s="43">
        <v>-1.76E-4</v>
      </c>
    </row>
    <row r="93" spans="14:102" x14ac:dyDescent="0.25">
      <c r="N93" s="30"/>
      <c r="R93" s="30">
        <v>7.2685941578635963E-2</v>
      </c>
      <c r="S93" s="43">
        <v>-1.077E-3</v>
      </c>
      <c r="T93" s="43">
        <v>-9.0899999999999998E-4</v>
      </c>
      <c r="U93" s="43">
        <v>7.0600000000000003E-4</v>
      </c>
      <c r="W93" s="30"/>
      <c r="AA93" s="30">
        <v>7.2685941578635963E-2</v>
      </c>
      <c r="AB93" s="43">
        <v>-4.6700000000000002E-4</v>
      </c>
      <c r="AC93" s="43">
        <v>-4.26E-4</v>
      </c>
      <c r="AD93" s="43">
        <v>-3.1999999999999999E-5</v>
      </c>
      <c r="AF93" s="30"/>
      <c r="AJ93" s="30">
        <v>7.2685941578635963E-2</v>
      </c>
      <c r="AK93" s="43">
        <v>-1.513E-3</v>
      </c>
      <c r="AL93" s="43">
        <v>-1.5200000000000001E-3</v>
      </c>
      <c r="AM93" s="43">
        <v>1.9940000000000001E-3</v>
      </c>
      <c r="AO93" s="30"/>
      <c r="AS93" s="30">
        <v>7.2685941578635963E-2</v>
      </c>
      <c r="AT93" s="43">
        <v>-4.0900000000000002E-4</v>
      </c>
      <c r="AU93" s="43">
        <v>-4.0999999999999999E-4</v>
      </c>
      <c r="AV93" s="43">
        <v>-2.1999999999999999E-5</v>
      </c>
      <c r="AX93" s="30"/>
      <c r="BB93" s="30">
        <v>7.2685941578635963E-2</v>
      </c>
      <c r="BC93" s="43">
        <v>-1.503E-3</v>
      </c>
      <c r="BD93" s="43">
        <v>-1.508E-3</v>
      </c>
      <c r="BE93" s="43">
        <v>2.0279999999999999E-3</v>
      </c>
      <c r="BG93" s="30"/>
      <c r="BK93" s="30">
        <v>7.2685941578635963E-2</v>
      </c>
      <c r="BL93" s="43">
        <v>-4.0999999999999999E-4</v>
      </c>
      <c r="BM93" s="43">
        <v>-4.0999999999999999E-4</v>
      </c>
      <c r="BN93" s="43">
        <v>-1.5E-5</v>
      </c>
      <c r="BP93" s="30"/>
      <c r="BT93" s="30">
        <v>7.2685941578635963E-2</v>
      </c>
      <c r="BU93" s="43">
        <v>-1.24E-3</v>
      </c>
      <c r="BV93" s="43">
        <v>-1.227E-3</v>
      </c>
      <c r="BW93" s="43">
        <v>2.895E-3</v>
      </c>
      <c r="BY93" s="30"/>
      <c r="CC93" s="30">
        <v>7.2685941578635963E-2</v>
      </c>
      <c r="CD93" s="43">
        <v>-4.2200000000000001E-4</v>
      </c>
      <c r="CE93" s="43">
        <v>-4.0499999999999998E-4</v>
      </c>
      <c r="CF93" s="43">
        <v>1.4999999999999999E-4</v>
      </c>
      <c r="CH93" s="30"/>
      <c r="CL93" s="30">
        <v>7.2685941578635963E-2</v>
      </c>
      <c r="CM93" s="43">
        <v>-8.0099999999999995E-4</v>
      </c>
      <c r="CN93" s="43">
        <v>-6.7699999999999998E-4</v>
      </c>
      <c r="CO93" s="43">
        <v>3.9800000000000002E-4</v>
      </c>
      <c r="CQ93" s="30"/>
      <c r="CU93" s="30">
        <v>7.2685941578635963E-2</v>
      </c>
      <c r="CV93" s="43">
        <v>-2.6699999999999998E-4</v>
      </c>
      <c r="CW93" s="43">
        <v>-2.5700000000000001E-4</v>
      </c>
      <c r="CX93" s="43">
        <v>-1.75E-4</v>
      </c>
    </row>
    <row r="94" spans="14:102" x14ac:dyDescent="0.25">
      <c r="N94" s="30"/>
      <c r="R94" s="30">
        <v>7.3617826678635964E-2</v>
      </c>
      <c r="S94" s="43">
        <v>-1.1000000000000001E-3</v>
      </c>
      <c r="T94" s="43">
        <v>-9.2699999999999998E-4</v>
      </c>
      <c r="U94" s="43">
        <v>7.3899999999999997E-4</v>
      </c>
      <c r="W94" s="30"/>
      <c r="AA94" s="30">
        <v>7.3617826678635964E-2</v>
      </c>
      <c r="AB94" s="43">
        <v>-4.6999999999999999E-4</v>
      </c>
      <c r="AC94" s="43">
        <v>-4.28E-4</v>
      </c>
      <c r="AD94" s="43">
        <v>-3.1000000000000001E-5</v>
      </c>
      <c r="AF94" s="30"/>
      <c r="AJ94" s="30">
        <v>7.3617826678635964E-2</v>
      </c>
      <c r="AK94" s="43">
        <v>-1.5299999999999999E-3</v>
      </c>
      <c r="AL94" s="43">
        <v>-1.536E-3</v>
      </c>
      <c r="AM94" s="43">
        <v>2.0730000000000002E-3</v>
      </c>
      <c r="AO94" s="30"/>
      <c r="AS94" s="30">
        <v>7.3617826678635964E-2</v>
      </c>
      <c r="AT94" s="43">
        <v>-4.0900000000000002E-4</v>
      </c>
      <c r="AU94" s="43">
        <v>-4.0999999999999999E-4</v>
      </c>
      <c r="AV94" s="43">
        <v>-2.1999999999999999E-5</v>
      </c>
      <c r="AX94" s="30"/>
      <c r="BB94" s="30">
        <v>7.3617826678635964E-2</v>
      </c>
      <c r="BC94" s="43">
        <v>-1.519E-3</v>
      </c>
      <c r="BD94" s="43">
        <v>-1.5250000000000001E-3</v>
      </c>
      <c r="BE94" s="43">
        <v>2.1069999999999999E-3</v>
      </c>
      <c r="BG94" s="30"/>
      <c r="BK94" s="30">
        <v>7.3617826678635964E-2</v>
      </c>
      <c r="BL94" s="43">
        <v>-4.0999999999999999E-4</v>
      </c>
      <c r="BM94" s="43">
        <v>-4.0999999999999999E-4</v>
      </c>
      <c r="BN94" s="43">
        <v>-1.5E-5</v>
      </c>
      <c r="BP94" s="30"/>
      <c r="BT94" s="30">
        <v>7.3617826678635964E-2</v>
      </c>
      <c r="BU94" s="43">
        <v>-1.25E-3</v>
      </c>
      <c r="BV94" s="43">
        <v>-1.237E-3</v>
      </c>
      <c r="BW94" s="43">
        <v>2.9979999999999998E-3</v>
      </c>
      <c r="BY94" s="30"/>
      <c r="CC94" s="30">
        <v>7.3617826678635964E-2</v>
      </c>
      <c r="CD94" s="43">
        <v>-4.2200000000000001E-4</v>
      </c>
      <c r="CE94" s="43">
        <v>-4.0499999999999998E-4</v>
      </c>
      <c r="CF94" s="43">
        <v>1.4899999999999999E-4</v>
      </c>
      <c r="CH94" s="30"/>
      <c r="CL94" s="30">
        <v>7.3617826678635964E-2</v>
      </c>
      <c r="CM94" s="43">
        <v>-8.1400000000000005E-4</v>
      </c>
      <c r="CN94" s="43">
        <v>-6.8599999999999998E-4</v>
      </c>
      <c r="CO94" s="43">
        <v>4.2200000000000001E-4</v>
      </c>
      <c r="CQ94" s="30"/>
      <c r="CU94" s="30">
        <v>7.3617826678635964E-2</v>
      </c>
      <c r="CV94" s="43">
        <v>-2.6899999999999998E-4</v>
      </c>
      <c r="CW94" s="43">
        <v>-2.5900000000000001E-4</v>
      </c>
      <c r="CX94" s="43">
        <v>-1.73E-4</v>
      </c>
    </row>
    <row r="95" spans="14:102" x14ac:dyDescent="0.25">
      <c r="N95" s="30"/>
      <c r="R95" s="30">
        <v>7.4549711778635938E-2</v>
      </c>
      <c r="S95" s="43">
        <v>-1.122E-3</v>
      </c>
      <c r="T95" s="43">
        <v>-9.4399999999999996E-4</v>
      </c>
      <c r="U95" s="43">
        <v>7.7099999999999998E-4</v>
      </c>
      <c r="W95" s="30"/>
      <c r="AA95" s="30">
        <v>7.4549711778635938E-2</v>
      </c>
      <c r="AB95" s="43">
        <v>-4.7199999999999998E-4</v>
      </c>
      <c r="AC95" s="43">
        <v>-4.3100000000000001E-4</v>
      </c>
      <c r="AD95" s="43">
        <v>-3.0000000000000001E-5</v>
      </c>
      <c r="AF95" s="30"/>
      <c r="AJ95" s="30">
        <v>7.4549711778635938E-2</v>
      </c>
      <c r="AK95" s="43">
        <v>-1.5460000000000001E-3</v>
      </c>
      <c r="AL95" s="43">
        <v>-1.5529999999999999E-3</v>
      </c>
      <c r="AM95" s="43">
        <v>2.1519999999999998E-3</v>
      </c>
      <c r="AO95" s="30"/>
      <c r="AS95" s="30">
        <v>7.4549711778635938E-2</v>
      </c>
      <c r="AT95" s="43">
        <v>-4.0900000000000002E-4</v>
      </c>
      <c r="AU95" s="43">
        <v>-4.0999999999999999E-4</v>
      </c>
      <c r="AV95" s="43">
        <v>-2.1999999999999999E-5</v>
      </c>
      <c r="AX95" s="30"/>
      <c r="BB95" s="30">
        <v>7.4549711778635938E-2</v>
      </c>
      <c r="BC95" s="43">
        <v>-1.536E-3</v>
      </c>
      <c r="BD95" s="43">
        <v>-1.542E-3</v>
      </c>
      <c r="BE95" s="43">
        <v>2.186E-3</v>
      </c>
      <c r="BG95" s="30"/>
      <c r="BK95" s="30">
        <v>7.4549711778635938E-2</v>
      </c>
      <c r="BL95" s="43">
        <v>-4.0999999999999999E-4</v>
      </c>
      <c r="BM95" s="43">
        <v>-4.1100000000000002E-4</v>
      </c>
      <c r="BN95" s="43">
        <v>-1.5E-5</v>
      </c>
      <c r="BP95" s="30"/>
      <c r="BT95" s="30">
        <v>7.4549711778635938E-2</v>
      </c>
      <c r="BU95" s="43">
        <v>-1.2600000000000001E-3</v>
      </c>
      <c r="BV95" s="43">
        <v>-1.2470000000000001E-3</v>
      </c>
      <c r="BW95" s="43">
        <v>3.0999999999999999E-3</v>
      </c>
      <c r="BY95" s="30"/>
      <c r="CC95" s="30">
        <v>7.4549711778635938E-2</v>
      </c>
      <c r="CD95" s="43">
        <v>-4.2200000000000001E-4</v>
      </c>
      <c r="CE95" s="43">
        <v>-4.0499999999999998E-4</v>
      </c>
      <c r="CF95" s="43">
        <v>1.4899999999999999E-4</v>
      </c>
      <c r="CH95" s="30"/>
      <c r="CL95" s="30">
        <v>7.4549711778635938E-2</v>
      </c>
      <c r="CM95" s="43">
        <v>-8.2799999999999996E-4</v>
      </c>
      <c r="CN95" s="43">
        <v>-6.9700000000000003E-4</v>
      </c>
      <c r="CO95" s="43">
        <v>4.4700000000000002E-4</v>
      </c>
      <c r="CQ95" s="30"/>
      <c r="CU95" s="30">
        <v>7.4549711778635938E-2</v>
      </c>
      <c r="CV95" s="43">
        <v>-2.7099999999999997E-4</v>
      </c>
      <c r="CW95" s="43">
        <v>-2.61E-4</v>
      </c>
      <c r="CX95" s="43">
        <v>-1.7200000000000001E-4</v>
      </c>
    </row>
    <row r="96" spans="14:102" x14ac:dyDescent="0.25">
      <c r="N96" s="30"/>
      <c r="R96" s="30">
        <v>7.4549711778635938E-2</v>
      </c>
      <c r="S96" s="43">
        <v>-1.122E-3</v>
      </c>
      <c r="T96" s="43">
        <v>-9.4399999999999996E-4</v>
      </c>
      <c r="U96" s="43">
        <v>7.7099999999999998E-4</v>
      </c>
      <c r="W96" s="30"/>
      <c r="AA96" s="30">
        <v>7.4549711778635938E-2</v>
      </c>
      <c r="AB96" s="43">
        <v>-4.7199999999999998E-4</v>
      </c>
      <c r="AC96" s="43">
        <v>-4.3100000000000001E-4</v>
      </c>
      <c r="AD96" s="43">
        <v>-3.0000000000000001E-5</v>
      </c>
      <c r="AF96" s="30"/>
      <c r="AJ96" s="30">
        <v>7.4549711778635938E-2</v>
      </c>
      <c r="AK96" s="43">
        <v>-1.5460000000000001E-3</v>
      </c>
      <c r="AL96" s="43">
        <v>-1.5529999999999999E-3</v>
      </c>
      <c r="AM96" s="43">
        <v>2.1519999999999998E-3</v>
      </c>
      <c r="AO96" s="30"/>
      <c r="AS96" s="30">
        <v>7.4549711778635938E-2</v>
      </c>
      <c r="AT96" s="43">
        <v>-4.0900000000000002E-4</v>
      </c>
      <c r="AU96" s="43">
        <v>-4.0999999999999999E-4</v>
      </c>
      <c r="AV96" s="43">
        <v>-2.1999999999999999E-5</v>
      </c>
      <c r="AX96" s="30"/>
      <c r="BB96" s="30">
        <v>7.4549711778635938E-2</v>
      </c>
      <c r="BC96" s="43">
        <v>-1.536E-3</v>
      </c>
      <c r="BD96" s="43">
        <v>-1.542E-3</v>
      </c>
      <c r="BE96" s="43">
        <v>2.186E-3</v>
      </c>
      <c r="BG96" s="30"/>
      <c r="BK96" s="30">
        <v>7.4549711778635938E-2</v>
      </c>
      <c r="BL96" s="43">
        <v>-4.0999999999999999E-4</v>
      </c>
      <c r="BM96" s="43">
        <v>-4.1100000000000002E-4</v>
      </c>
      <c r="BN96" s="43">
        <v>-1.5E-5</v>
      </c>
      <c r="BP96" s="30"/>
      <c r="BT96" s="30">
        <v>7.4549711778635938E-2</v>
      </c>
      <c r="BU96" s="43">
        <v>-1.2600000000000001E-3</v>
      </c>
      <c r="BV96" s="43">
        <v>-1.2470000000000001E-3</v>
      </c>
      <c r="BW96" s="43">
        <v>3.0999999999999999E-3</v>
      </c>
      <c r="BY96" s="30"/>
      <c r="CC96" s="30">
        <v>7.4549711778635938E-2</v>
      </c>
      <c r="CD96" s="43">
        <v>-4.2200000000000001E-4</v>
      </c>
      <c r="CE96" s="43">
        <v>-4.0499999999999998E-4</v>
      </c>
      <c r="CF96" s="43">
        <v>1.4899999999999999E-4</v>
      </c>
      <c r="CH96" s="30"/>
      <c r="CL96" s="30">
        <v>7.4549711778635938E-2</v>
      </c>
      <c r="CM96" s="43">
        <v>-8.2799999999999996E-4</v>
      </c>
      <c r="CN96" s="43">
        <v>-6.9700000000000003E-4</v>
      </c>
      <c r="CO96" s="43">
        <v>4.4700000000000002E-4</v>
      </c>
      <c r="CQ96" s="30"/>
      <c r="CU96" s="30">
        <v>7.4549711778635938E-2</v>
      </c>
      <c r="CV96" s="43">
        <v>-2.7099999999999997E-4</v>
      </c>
      <c r="CW96" s="43">
        <v>-2.61E-4</v>
      </c>
      <c r="CX96" s="43">
        <v>-1.7200000000000001E-4</v>
      </c>
    </row>
    <row r="97" spans="14:102" x14ac:dyDescent="0.25">
      <c r="N97" s="30"/>
      <c r="R97" s="30">
        <v>7.548159687863594E-2</v>
      </c>
      <c r="S97" s="43">
        <v>-1.1440000000000001E-3</v>
      </c>
      <c r="T97" s="43">
        <v>-9.6100000000000005E-4</v>
      </c>
      <c r="U97" s="43">
        <v>8.03E-4</v>
      </c>
      <c r="W97" s="30"/>
      <c r="AA97" s="30">
        <v>7.548159687863594E-2</v>
      </c>
      <c r="AB97" s="43">
        <v>-4.75E-4</v>
      </c>
      <c r="AC97" s="43">
        <v>-4.3300000000000001E-4</v>
      </c>
      <c r="AD97" s="43">
        <v>-2.9E-5</v>
      </c>
      <c r="AF97" s="30"/>
      <c r="AJ97" s="30">
        <v>7.548159687863594E-2</v>
      </c>
      <c r="AK97" s="43">
        <v>-1.5629999999999999E-3</v>
      </c>
      <c r="AL97" s="43">
        <v>-1.5709999999999999E-3</v>
      </c>
      <c r="AM97" s="43">
        <v>2.2309999999999999E-3</v>
      </c>
      <c r="AO97" s="30"/>
      <c r="AS97" s="30">
        <v>7.548159687863594E-2</v>
      </c>
      <c r="AT97" s="43">
        <v>-4.0900000000000002E-4</v>
      </c>
      <c r="AU97" s="43">
        <v>-4.0900000000000002E-4</v>
      </c>
      <c r="AV97" s="43">
        <v>-2.3E-5</v>
      </c>
      <c r="AX97" s="30"/>
      <c r="BB97" s="30">
        <v>7.548159687863594E-2</v>
      </c>
      <c r="BC97" s="43">
        <v>-1.5529999999999999E-3</v>
      </c>
      <c r="BD97" s="43">
        <v>-1.5590000000000001E-3</v>
      </c>
      <c r="BE97" s="43">
        <v>2.2650000000000001E-3</v>
      </c>
      <c r="BG97" s="30"/>
      <c r="BK97" s="30">
        <v>7.548159687863594E-2</v>
      </c>
      <c r="BL97" s="43">
        <v>-4.0999999999999999E-4</v>
      </c>
      <c r="BM97" s="43">
        <v>-4.0999999999999999E-4</v>
      </c>
      <c r="BN97" s="43">
        <v>-1.5E-5</v>
      </c>
      <c r="BP97" s="30"/>
      <c r="BT97" s="30">
        <v>7.548159687863594E-2</v>
      </c>
      <c r="BU97" s="43">
        <v>-1.2700000000000001E-3</v>
      </c>
      <c r="BV97" s="43">
        <v>-1.258E-3</v>
      </c>
      <c r="BW97" s="43">
        <v>3.202E-3</v>
      </c>
      <c r="BY97" s="30"/>
      <c r="CC97" s="30">
        <v>7.548159687863594E-2</v>
      </c>
      <c r="CD97" s="43">
        <v>-4.2200000000000001E-4</v>
      </c>
      <c r="CE97" s="43">
        <v>-4.0499999999999998E-4</v>
      </c>
      <c r="CF97" s="43">
        <v>1.4899999999999999E-4</v>
      </c>
      <c r="CH97" s="30"/>
      <c r="CL97" s="30">
        <v>7.548159687863594E-2</v>
      </c>
      <c r="CM97" s="43">
        <v>-8.43E-4</v>
      </c>
      <c r="CN97" s="43">
        <v>-7.0799999999999997E-4</v>
      </c>
      <c r="CO97" s="43">
        <v>4.7100000000000001E-4</v>
      </c>
      <c r="CQ97" s="30"/>
      <c r="CU97" s="30">
        <v>7.548159687863594E-2</v>
      </c>
      <c r="CV97" s="43">
        <v>-2.7300000000000002E-4</v>
      </c>
      <c r="CW97" s="43">
        <v>-2.6200000000000003E-4</v>
      </c>
      <c r="CX97" s="43">
        <v>-1.7000000000000001E-4</v>
      </c>
    </row>
    <row r="98" spans="14:102" x14ac:dyDescent="0.25">
      <c r="N98" s="30"/>
      <c r="R98" s="30">
        <v>7.6413481978635941E-2</v>
      </c>
      <c r="S98" s="43">
        <v>-1.1670000000000001E-3</v>
      </c>
      <c r="T98" s="43">
        <v>-9.7799999999999992E-4</v>
      </c>
      <c r="U98" s="43">
        <v>8.3500000000000002E-4</v>
      </c>
      <c r="W98" s="30"/>
      <c r="AA98" s="30">
        <v>7.6413481978635941E-2</v>
      </c>
      <c r="AB98" s="43">
        <v>-4.7800000000000002E-4</v>
      </c>
      <c r="AC98" s="43">
        <v>-4.35E-4</v>
      </c>
      <c r="AD98" s="43">
        <v>-2.8E-5</v>
      </c>
      <c r="AF98" s="30"/>
      <c r="AJ98" s="30">
        <v>7.6413481978635941E-2</v>
      </c>
      <c r="AK98" s="43">
        <v>-1.58E-3</v>
      </c>
      <c r="AL98" s="43">
        <v>-1.588E-3</v>
      </c>
      <c r="AM98" s="43">
        <v>2.3089999999999999E-3</v>
      </c>
      <c r="AO98" s="30"/>
      <c r="AS98" s="30">
        <v>7.6413481978635941E-2</v>
      </c>
      <c r="AT98" s="43">
        <v>-4.0900000000000002E-4</v>
      </c>
      <c r="AU98" s="43">
        <v>-4.0900000000000002E-4</v>
      </c>
      <c r="AV98" s="43">
        <v>-2.3E-5</v>
      </c>
      <c r="AX98" s="30"/>
      <c r="BB98" s="30">
        <v>7.6413481978635941E-2</v>
      </c>
      <c r="BC98" s="43">
        <v>-1.5690000000000001E-3</v>
      </c>
      <c r="BD98" s="43">
        <v>-1.575E-3</v>
      </c>
      <c r="BE98" s="43">
        <v>2.3440000000000002E-3</v>
      </c>
      <c r="BG98" s="30"/>
      <c r="BK98" s="30">
        <v>7.6413481978635941E-2</v>
      </c>
      <c r="BL98" s="43">
        <v>-4.0999999999999999E-4</v>
      </c>
      <c r="BM98" s="43">
        <v>-4.0999999999999999E-4</v>
      </c>
      <c r="BN98" s="43">
        <v>-1.5E-5</v>
      </c>
      <c r="BP98" s="30"/>
      <c r="BT98" s="30">
        <v>7.6413481978635941E-2</v>
      </c>
      <c r="BU98" s="43">
        <v>-1.281E-3</v>
      </c>
      <c r="BV98" s="43">
        <v>-1.268E-3</v>
      </c>
      <c r="BW98" s="43">
        <v>3.3050000000000002E-3</v>
      </c>
      <c r="BY98" s="30"/>
      <c r="CC98" s="30">
        <v>7.6413481978635941E-2</v>
      </c>
      <c r="CD98" s="43">
        <v>-4.2200000000000001E-4</v>
      </c>
      <c r="CE98" s="43">
        <v>-4.0499999999999998E-4</v>
      </c>
      <c r="CF98" s="43">
        <v>1.4899999999999999E-4</v>
      </c>
      <c r="CH98" s="30"/>
      <c r="CL98" s="30">
        <v>7.6413481978635941E-2</v>
      </c>
      <c r="CM98" s="43">
        <v>-8.5700000000000001E-4</v>
      </c>
      <c r="CN98" s="43">
        <v>-7.18E-4</v>
      </c>
      <c r="CO98" s="43">
        <v>4.95E-4</v>
      </c>
      <c r="CQ98" s="30"/>
      <c r="CU98" s="30">
        <v>7.6413481978635941E-2</v>
      </c>
      <c r="CV98" s="43">
        <v>-2.7399999999999999E-4</v>
      </c>
      <c r="CW98" s="43">
        <v>-2.6400000000000002E-4</v>
      </c>
      <c r="CX98" s="43">
        <v>-1.6899999999999999E-4</v>
      </c>
    </row>
    <row r="99" spans="14:102" x14ac:dyDescent="0.25">
      <c r="N99" s="30"/>
      <c r="R99" s="30">
        <v>7.7345367078635943E-2</v>
      </c>
      <c r="S99" s="43">
        <v>-1.189E-3</v>
      </c>
      <c r="T99" s="43">
        <v>-9.9500000000000001E-4</v>
      </c>
      <c r="U99" s="43">
        <v>8.6700000000000004E-4</v>
      </c>
      <c r="W99" s="30"/>
      <c r="AA99" s="30">
        <v>7.7345367078635943E-2</v>
      </c>
      <c r="AB99" s="43">
        <v>-4.8000000000000001E-4</v>
      </c>
      <c r="AC99" s="43">
        <v>-4.3800000000000002E-4</v>
      </c>
      <c r="AD99" s="43">
        <v>-2.6999999999999999E-5</v>
      </c>
      <c r="AF99" s="30"/>
      <c r="AJ99" s="30">
        <v>7.7345367078635943E-2</v>
      </c>
      <c r="AK99" s="43">
        <v>-1.6000000000000001E-3</v>
      </c>
      <c r="AL99" s="43">
        <v>-1.6080000000000001E-3</v>
      </c>
      <c r="AM99" s="43">
        <v>2.3869999999999998E-3</v>
      </c>
      <c r="AO99" s="30"/>
      <c r="AS99" s="30">
        <v>7.7345367078635943E-2</v>
      </c>
      <c r="AT99" s="43">
        <v>-4.0900000000000002E-4</v>
      </c>
      <c r="AU99" s="43">
        <v>-4.0900000000000002E-4</v>
      </c>
      <c r="AV99" s="43">
        <v>-2.3E-5</v>
      </c>
      <c r="AX99" s="30"/>
      <c r="BB99" s="30">
        <v>7.7345367078635943E-2</v>
      </c>
      <c r="BC99" s="43">
        <v>-1.586E-3</v>
      </c>
      <c r="BD99" s="43">
        <v>-1.5920000000000001E-3</v>
      </c>
      <c r="BE99" s="43">
        <v>2.4239999999999999E-3</v>
      </c>
      <c r="BG99" s="30"/>
      <c r="BK99" s="30">
        <v>7.7345367078635943E-2</v>
      </c>
      <c r="BL99" s="43">
        <v>-4.0999999999999999E-4</v>
      </c>
      <c r="BM99" s="43">
        <v>-4.0999999999999999E-4</v>
      </c>
      <c r="BN99" s="43">
        <v>-1.5999999999999999E-5</v>
      </c>
      <c r="BP99" s="30"/>
      <c r="BT99" s="30">
        <v>7.7345367078635943E-2</v>
      </c>
      <c r="BU99" s="43">
        <v>-1.291E-3</v>
      </c>
      <c r="BV99" s="43">
        <v>-1.279E-3</v>
      </c>
      <c r="BW99" s="43">
        <v>3.408E-3</v>
      </c>
      <c r="BY99" s="30"/>
      <c r="CC99" s="30">
        <v>7.7345367078635943E-2</v>
      </c>
      <c r="CD99" s="43">
        <v>-4.2200000000000001E-4</v>
      </c>
      <c r="CE99" s="43">
        <v>-4.0499999999999998E-4</v>
      </c>
      <c r="CF99" s="43">
        <v>1.4899999999999999E-4</v>
      </c>
      <c r="CH99" s="30"/>
      <c r="CL99" s="30">
        <v>7.7345367078635943E-2</v>
      </c>
      <c r="CM99" s="43">
        <v>-8.7200000000000005E-4</v>
      </c>
      <c r="CN99" s="43">
        <v>-7.2900000000000005E-4</v>
      </c>
      <c r="CO99" s="43">
        <v>5.1900000000000004E-4</v>
      </c>
      <c r="CQ99" s="30"/>
      <c r="CU99" s="30">
        <v>7.7345367078635943E-2</v>
      </c>
      <c r="CV99" s="43">
        <v>-2.7599999999999999E-4</v>
      </c>
      <c r="CW99" s="43">
        <v>-2.6499999999999999E-4</v>
      </c>
      <c r="CX99" s="43">
        <v>-1.6799999999999999E-4</v>
      </c>
    </row>
    <row r="100" spans="14:102" x14ac:dyDescent="0.25">
      <c r="N100" s="30"/>
      <c r="R100" s="30">
        <v>7.8277252178635945E-2</v>
      </c>
      <c r="S100" s="43">
        <v>-1.212E-3</v>
      </c>
      <c r="T100" s="43">
        <v>-1.0120000000000001E-3</v>
      </c>
      <c r="U100" s="43">
        <v>8.9999999999999998E-4</v>
      </c>
      <c r="W100" s="30"/>
      <c r="AA100" s="30">
        <v>7.8277252178635945E-2</v>
      </c>
      <c r="AB100" s="43">
        <v>-4.8299999999999998E-4</v>
      </c>
      <c r="AC100" s="43">
        <v>-4.4000000000000002E-4</v>
      </c>
      <c r="AD100" s="43">
        <v>-2.5999999999999998E-5</v>
      </c>
      <c r="AF100" s="30"/>
      <c r="AJ100" s="30">
        <v>7.8277252178635945E-2</v>
      </c>
      <c r="AK100" s="43">
        <v>-1.624E-3</v>
      </c>
      <c r="AL100" s="43">
        <v>-1.632E-3</v>
      </c>
      <c r="AM100" s="43">
        <v>2.4610000000000001E-3</v>
      </c>
      <c r="AO100" s="30"/>
      <c r="AS100" s="30">
        <v>7.8277252178635945E-2</v>
      </c>
      <c r="AT100" s="43">
        <v>-4.08E-4</v>
      </c>
      <c r="AU100" s="43">
        <v>-4.0900000000000002E-4</v>
      </c>
      <c r="AV100" s="43">
        <v>-2.4000000000000001E-5</v>
      </c>
      <c r="AX100" s="30"/>
      <c r="BB100" s="30">
        <v>7.8277252178635945E-2</v>
      </c>
      <c r="BC100" s="43">
        <v>-1.603E-3</v>
      </c>
      <c r="BD100" s="43">
        <v>-1.6100000000000001E-3</v>
      </c>
      <c r="BE100" s="43">
        <v>2.506E-3</v>
      </c>
      <c r="BG100" s="30"/>
      <c r="BK100" s="30">
        <v>7.8277252178635945E-2</v>
      </c>
      <c r="BL100" s="43">
        <v>-4.0900000000000002E-4</v>
      </c>
      <c r="BM100" s="43">
        <v>-4.0999999999999999E-4</v>
      </c>
      <c r="BN100" s="43">
        <v>-1.5999999999999999E-5</v>
      </c>
      <c r="BP100" s="30"/>
      <c r="BT100" s="30">
        <v>7.8277252178635945E-2</v>
      </c>
      <c r="BU100" s="43">
        <v>-1.302E-3</v>
      </c>
      <c r="BV100" s="43">
        <v>-1.289E-3</v>
      </c>
      <c r="BW100" s="43">
        <v>3.5119999999999999E-3</v>
      </c>
      <c r="BY100" s="30"/>
      <c r="CC100" s="30">
        <v>7.8277252178635945E-2</v>
      </c>
      <c r="CD100" s="43">
        <v>-4.2200000000000001E-4</v>
      </c>
      <c r="CE100" s="43">
        <v>-4.0499999999999998E-4</v>
      </c>
      <c r="CF100" s="43">
        <v>1.4899999999999999E-4</v>
      </c>
      <c r="CH100" s="30"/>
      <c r="CL100" s="30">
        <v>7.8277252178635945E-2</v>
      </c>
      <c r="CM100" s="43">
        <v>-8.8699999999999998E-4</v>
      </c>
      <c r="CN100" s="43">
        <v>-7.3899999999999997E-4</v>
      </c>
      <c r="CO100" s="43">
        <v>5.44E-4</v>
      </c>
      <c r="CQ100" s="30"/>
      <c r="CU100" s="30">
        <v>7.8277252178635945E-2</v>
      </c>
      <c r="CV100" s="43">
        <v>-2.7799999999999998E-4</v>
      </c>
      <c r="CW100" s="43">
        <v>-2.6699999999999998E-4</v>
      </c>
      <c r="CX100" s="43">
        <v>-1.66E-4</v>
      </c>
    </row>
    <row r="101" spans="14:102" x14ac:dyDescent="0.25">
      <c r="N101" s="30"/>
      <c r="R101" s="30">
        <v>7.9209137278635947E-2</v>
      </c>
      <c r="S101" s="43">
        <v>-1.235E-3</v>
      </c>
      <c r="T101" s="43">
        <v>-1.0300000000000001E-3</v>
      </c>
      <c r="U101" s="43">
        <v>9.3300000000000002E-4</v>
      </c>
      <c r="W101" s="30"/>
      <c r="AA101" s="30">
        <v>7.9209137278635947E-2</v>
      </c>
      <c r="AB101" s="43">
        <v>-4.86E-4</v>
      </c>
      <c r="AC101" s="43">
        <v>-4.4200000000000001E-4</v>
      </c>
      <c r="AD101" s="43">
        <v>-2.5000000000000001E-5</v>
      </c>
      <c r="AF101" s="30"/>
      <c r="AJ101" s="30">
        <v>7.9209137278635947E-2</v>
      </c>
      <c r="AK101" s="43">
        <v>-1.6459999999999999E-3</v>
      </c>
      <c r="AL101" s="43">
        <v>-1.6540000000000001E-3</v>
      </c>
      <c r="AM101" s="43">
        <v>2.539E-3</v>
      </c>
      <c r="AO101" s="30"/>
      <c r="AS101" s="30">
        <v>7.9209137278635947E-2</v>
      </c>
      <c r="AT101" s="43">
        <v>-4.08E-4</v>
      </c>
      <c r="AU101" s="43">
        <v>-4.08E-4</v>
      </c>
      <c r="AV101" s="43">
        <v>-2.4000000000000001E-5</v>
      </c>
      <c r="AX101" s="30"/>
      <c r="BB101" s="30">
        <v>7.9209137278635947E-2</v>
      </c>
      <c r="BC101" s="43">
        <v>-1.6199999999999999E-3</v>
      </c>
      <c r="BD101" s="43">
        <v>-1.627E-3</v>
      </c>
      <c r="BE101" s="43">
        <v>2.588E-3</v>
      </c>
      <c r="BG101" s="30"/>
      <c r="BK101" s="30">
        <v>7.9209137278635947E-2</v>
      </c>
      <c r="BL101" s="43">
        <v>-4.0900000000000002E-4</v>
      </c>
      <c r="BM101" s="43">
        <v>-4.0900000000000002E-4</v>
      </c>
      <c r="BN101" s="43">
        <v>-1.5999999999999999E-5</v>
      </c>
      <c r="BP101" s="30"/>
      <c r="BT101" s="30">
        <v>7.9209137278635947E-2</v>
      </c>
      <c r="BU101" s="43">
        <v>-1.312E-3</v>
      </c>
      <c r="BV101" s="43">
        <v>-1.2999999999999999E-3</v>
      </c>
      <c r="BW101" s="43">
        <v>3.6329999999999999E-3</v>
      </c>
      <c r="BY101" s="30"/>
      <c r="CC101" s="30">
        <v>7.9209137278635947E-2</v>
      </c>
      <c r="CD101" s="43">
        <v>-4.2200000000000001E-4</v>
      </c>
      <c r="CE101" s="43">
        <v>-4.0400000000000001E-4</v>
      </c>
      <c r="CF101" s="43">
        <v>1.4899999999999999E-4</v>
      </c>
      <c r="CH101" s="30"/>
      <c r="CL101" s="30">
        <v>7.9209137278635947E-2</v>
      </c>
      <c r="CM101" s="43">
        <v>-9.0300000000000005E-4</v>
      </c>
      <c r="CN101" s="43">
        <v>-7.5100000000000004E-4</v>
      </c>
      <c r="CO101" s="43">
        <v>5.6999999999999998E-4</v>
      </c>
      <c r="CQ101" s="30"/>
      <c r="CU101" s="30">
        <v>7.9209137278635947E-2</v>
      </c>
      <c r="CV101" s="43">
        <v>-2.8200000000000002E-4</v>
      </c>
      <c r="CW101" s="43">
        <v>-2.6899999999999998E-4</v>
      </c>
      <c r="CX101" s="43">
        <v>-1.64E-4</v>
      </c>
    </row>
    <row r="102" spans="14:102" x14ac:dyDescent="0.25">
      <c r="N102" s="30"/>
      <c r="R102" s="30">
        <v>8.0141022378635948E-2</v>
      </c>
      <c r="S102" s="43">
        <v>-1.2620000000000001E-3</v>
      </c>
      <c r="T102" s="43">
        <v>-1.0510000000000001E-3</v>
      </c>
      <c r="U102" s="43">
        <v>9.7400000000000004E-4</v>
      </c>
      <c r="W102" s="30"/>
      <c r="AA102" s="30">
        <v>8.0141022378635948E-2</v>
      </c>
      <c r="AB102" s="43">
        <v>-4.8999999999999998E-4</v>
      </c>
      <c r="AC102" s="43">
        <v>-4.46E-4</v>
      </c>
      <c r="AD102" s="43">
        <v>-2.3E-5</v>
      </c>
      <c r="AF102" s="30"/>
      <c r="AJ102" s="30">
        <v>8.0141022378635948E-2</v>
      </c>
      <c r="AK102" s="43">
        <v>-1.6570000000000001E-3</v>
      </c>
      <c r="AL102" s="43">
        <v>-1.665E-3</v>
      </c>
      <c r="AM102" s="43">
        <v>2.6719999999999999E-3</v>
      </c>
      <c r="AO102" s="30"/>
      <c r="AS102" s="30">
        <v>8.0141022378635948E-2</v>
      </c>
      <c r="AT102" s="43">
        <v>-4.06E-4</v>
      </c>
      <c r="AU102" s="43">
        <v>-4.0700000000000003E-4</v>
      </c>
      <c r="AV102" s="43">
        <v>-2.5999999999999998E-5</v>
      </c>
      <c r="AX102" s="30"/>
      <c r="BB102" s="30">
        <v>8.0141022378635948E-2</v>
      </c>
      <c r="BC102" s="43">
        <v>-1.629E-3</v>
      </c>
      <c r="BD102" s="43">
        <v>-1.637E-3</v>
      </c>
      <c r="BE102" s="43">
        <v>2.7339999999999999E-3</v>
      </c>
      <c r="BG102" s="30"/>
      <c r="BK102" s="30">
        <v>8.0141022378635948E-2</v>
      </c>
      <c r="BL102" s="43">
        <v>-4.0700000000000003E-4</v>
      </c>
      <c r="BM102" s="43">
        <v>-4.08E-4</v>
      </c>
      <c r="BN102" s="43">
        <v>-1.8E-5</v>
      </c>
      <c r="BP102" s="30"/>
      <c r="BT102" s="30">
        <v>8.0141022378635948E-2</v>
      </c>
      <c r="BU102" s="43">
        <v>-1.3240000000000001E-3</v>
      </c>
      <c r="BV102" s="43">
        <v>-1.312E-3</v>
      </c>
      <c r="BW102" s="43">
        <v>3.7680000000000001E-3</v>
      </c>
      <c r="BY102" s="30"/>
      <c r="CC102" s="30">
        <v>8.0141022378635948E-2</v>
      </c>
      <c r="CD102" s="43">
        <v>-4.2000000000000002E-4</v>
      </c>
      <c r="CE102" s="43">
        <v>-4.0299999999999998E-4</v>
      </c>
      <c r="CF102" s="43">
        <v>1.4799999999999999E-4</v>
      </c>
      <c r="CH102" s="30"/>
      <c r="CL102" s="30">
        <v>8.0141022378635948E-2</v>
      </c>
      <c r="CM102" s="43">
        <v>-9.2199999999999997E-4</v>
      </c>
      <c r="CN102" s="43">
        <v>-7.6499999999999995E-4</v>
      </c>
      <c r="CO102" s="43">
        <v>6.02E-4</v>
      </c>
      <c r="CQ102" s="30"/>
      <c r="CU102" s="30">
        <v>8.0141022378635948E-2</v>
      </c>
      <c r="CV102" s="43">
        <v>-2.8499999999999999E-4</v>
      </c>
      <c r="CW102" s="43">
        <v>-2.72E-4</v>
      </c>
      <c r="CX102" s="43">
        <v>-1.6100000000000001E-4</v>
      </c>
    </row>
    <row r="103" spans="14:102" x14ac:dyDescent="0.25">
      <c r="N103" s="30"/>
      <c r="R103" s="30">
        <v>8.107290747863595E-2</v>
      </c>
      <c r="S103" s="43">
        <v>-1.289E-3</v>
      </c>
      <c r="T103" s="43">
        <v>-1.072E-3</v>
      </c>
      <c r="U103" s="43">
        <v>1.013E-3</v>
      </c>
      <c r="W103" s="30"/>
      <c r="AA103" s="30">
        <v>8.107290747863595E-2</v>
      </c>
      <c r="AB103" s="43">
        <v>-4.9299999999999995E-4</v>
      </c>
      <c r="AC103" s="43">
        <v>-4.4900000000000002E-4</v>
      </c>
      <c r="AD103" s="43">
        <v>-2.0999999999999999E-5</v>
      </c>
      <c r="AF103" s="30"/>
      <c r="AJ103" s="30">
        <v>8.107290747863595E-2</v>
      </c>
      <c r="AK103" s="43">
        <v>-1.6739999999999999E-3</v>
      </c>
      <c r="AL103" s="43">
        <v>-1.683E-3</v>
      </c>
      <c r="AM103" s="43">
        <v>2.7899999999999999E-3</v>
      </c>
      <c r="AO103" s="30"/>
      <c r="AS103" s="30">
        <v>8.107290747863595E-2</v>
      </c>
      <c r="AT103" s="43">
        <v>-4.0499999999999998E-4</v>
      </c>
      <c r="AU103" s="43">
        <v>-4.0499999999999998E-4</v>
      </c>
      <c r="AV103" s="43">
        <v>-2.8E-5</v>
      </c>
      <c r="AX103" s="30"/>
      <c r="BB103" s="30">
        <v>8.107290747863595E-2</v>
      </c>
      <c r="BC103" s="43">
        <v>-1.6459999999999999E-3</v>
      </c>
      <c r="BD103" s="43">
        <v>-1.6540000000000001E-3</v>
      </c>
      <c r="BE103" s="43">
        <v>2.8530000000000001E-3</v>
      </c>
      <c r="BG103" s="30"/>
      <c r="BK103" s="30">
        <v>8.107290747863595E-2</v>
      </c>
      <c r="BL103" s="43">
        <v>-4.06E-4</v>
      </c>
      <c r="BM103" s="43">
        <v>-4.06E-4</v>
      </c>
      <c r="BN103" s="43">
        <v>-2.0000000000000002E-5</v>
      </c>
      <c r="BP103" s="30"/>
      <c r="BT103" s="30">
        <v>8.107290747863595E-2</v>
      </c>
      <c r="BU103" s="43">
        <v>-1.333E-3</v>
      </c>
      <c r="BV103" s="43">
        <v>-1.3209999999999999E-3</v>
      </c>
      <c r="BW103" s="43">
        <v>3.8990000000000001E-3</v>
      </c>
      <c r="BY103" s="30"/>
      <c r="CC103" s="30">
        <v>8.107290747863595E-2</v>
      </c>
      <c r="CD103" s="43">
        <v>-4.1899999999999999E-4</v>
      </c>
      <c r="CE103" s="43">
        <v>-4.0200000000000001E-4</v>
      </c>
      <c r="CF103" s="43">
        <v>1.46E-4</v>
      </c>
      <c r="CH103" s="30"/>
      <c r="CL103" s="30">
        <v>8.107290747863595E-2</v>
      </c>
      <c r="CM103" s="43">
        <v>-9.3999999999999997E-4</v>
      </c>
      <c r="CN103" s="43">
        <v>-7.7700000000000002E-4</v>
      </c>
      <c r="CO103" s="43">
        <v>6.3100000000000005E-4</v>
      </c>
      <c r="CQ103" s="30"/>
      <c r="CU103" s="30">
        <v>8.107290747863595E-2</v>
      </c>
      <c r="CV103" s="43">
        <v>-2.8800000000000001E-4</v>
      </c>
      <c r="CW103" s="43">
        <v>-2.7500000000000002E-4</v>
      </c>
      <c r="CX103" s="43">
        <v>-1.5799999999999999E-4</v>
      </c>
    </row>
    <row r="104" spans="14:102" x14ac:dyDescent="0.25">
      <c r="N104" s="30"/>
      <c r="R104" s="30">
        <v>8.2004792578635965E-2</v>
      </c>
      <c r="S104" s="43">
        <v>-1.315E-3</v>
      </c>
      <c r="T104" s="43">
        <v>-1.091E-3</v>
      </c>
      <c r="U104" s="43">
        <v>1.0510000000000001E-3</v>
      </c>
      <c r="W104" s="30"/>
      <c r="AA104" s="30">
        <v>8.2004792578635965E-2</v>
      </c>
      <c r="AB104" s="43">
        <v>-4.9700000000000005E-4</v>
      </c>
      <c r="AC104" s="43">
        <v>-4.5199999999999998E-4</v>
      </c>
      <c r="AD104" s="43">
        <v>-2.0000000000000002E-5</v>
      </c>
      <c r="AF104" s="30"/>
      <c r="AJ104" s="30">
        <v>8.2004792578635965E-2</v>
      </c>
      <c r="AK104" s="43">
        <v>-1.688E-3</v>
      </c>
      <c r="AL104" s="43">
        <v>-1.6969999999999999E-3</v>
      </c>
      <c r="AM104" s="43">
        <v>2.908E-3</v>
      </c>
      <c r="AO104" s="30"/>
      <c r="AS104" s="30">
        <v>8.2004792578635965E-2</v>
      </c>
      <c r="AT104" s="43">
        <v>-4.0400000000000001E-4</v>
      </c>
      <c r="AU104" s="43">
        <v>-4.0400000000000001E-4</v>
      </c>
      <c r="AV104" s="43">
        <v>-2.9E-5</v>
      </c>
      <c r="AX104" s="30"/>
      <c r="BB104" s="30">
        <v>8.2004792578635965E-2</v>
      </c>
      <c r="BC104" s="43">
        <v>-1.66E-3</v>
      </c>
      <c r="BD104" s="43">
        <v>-1.6670000000000001E-3</v>
      </c>
      <c r="BE104" s="43">
        <v>2.9710000000000001E-3</v>
      </c>
      <c r="BG104" s="30"/>
      <c r="BK104" s="30">
        <v>8.2004792578635965E-2</v>
      </c>
      <c r="BL104" s="43">
        <v>-4.0499999999999998E-4</v>
      </c>
      <c r="BM104" s="43">
        <v>-4.0499999999999998E-4</v>
      </c>
      <c r="BN104" s="43">
        <v>-2.0999999999999999E-5</v>
      </c>
      <c r="BP104" s="30"/>
      <c r="BT104" s="30">
        <v>8.2004792578635965E-2</v>
      </c>
      <c r="BU104" s="43">
        <v>-1.3420000000000001E-3</v>
      </c>
      <c r="BV104" s="43">
        <v>-1.3309999999999999E-3</v>
      </c>
      <c r="BW104" s="43">
        <v>4.0239999999999998E-3</v>
      </c>
      <c r="BY104" s="30"/>
      <c r="CC104" s="30">
        <v>8.2004792578635965E-2</v>
      </c>
      <c r="CD104" s="43">
        <v>-4.1800000000000002E-4</v>
      </c>
      <c r="CE104" s="43">
        <v>-4.0099999999999999E-4</v>
      </c>
      <c r="CF104" s="43">
        <v>1.45E-4</v>
      </c>
      <c r="CH104" s="30"/>
      <c r="CL104" s="30">
        <v>8.2004792578635965E-2</v>
      </c>
      <c r="CM104" s="43">
        <v>-9.5699999999999995E-4</v>
      </c>
      <c r="CN104" s="43">
        <v>-7.9000000000000001E-4</v>
      </c>
      <c r="CO104" s="43">
        <v>6.6E-4</v>
      </c>
      <c r="CQ104" s="30"/>
      <c r="CU104" s="30">
        <v>8.2004792578635965E-2</v>
      </c>
      <c r="CV104" s="43">
        <v>-2.92E-4</v>
      </c>
      <c r="CW104" s="43">
        <v>-2.7799999999999998E-4</v>
      </c>
      <c r="CX104" s="43">
        <v>-1.56E-4</v>
      </c>
    </row>
    <row r="105" spans="14:102" x14ac:dyDescent="0.25">
      <c r="N105" s="30"/>
      <c r="R105" s="30">
        <v>8.2936677678635967E-2</v>
      </c>
      <c r="S105" s="43">
        <v>-1.341E-3</v>
      </c>
      <c r="T105" s="43">
        <v>-1.111E-3</v>
      </c>
      <c r="U105" s="43">
        <v>1.09E-3</v>
      </c>
      <c r="W105" s="30"/>
      <c r="AA105" s="30">
        <v>8.2936677678635967E-2</v>
      </c>
      <c r="AB105" s="43">
        <v>-5.0000000000000001E-4</v>
      </c>
      <c r="AC105" s="43">
        <v>-4.5399999999999998E-4</v>
      </c>
      <c r="AD105" s="43">
        <v>-1.8E-5</v>
      </c>
      <c r="AF105" s="30"/>
      <c r="AJ105" s="30">
        <v>8.2936677678635967E-2</v>
      </c>
      <c r="AK105" s="43">
        <v>-1.702E-3</v>
      </c>
      <c r="AL105" s="43">
        <v>-1.7110000000000001E-3</v>
      </c>
      <c r="AM105" s="43">
        <v>3.026E-3</v>
      </c>
      <c r="AO105" s="30"/>
      <c r="AS105" s="30">
        <v>8.2936677678635967E-2</v>
      </c>
      <c r="AT105" s="43">
        <v>-4.0299999999999998E-4</v>
      </c>
      <c r="AU105" s="43">
        <v>-4.0299999999999998E-4</v>
      </c>
      <c r="AV105" s="43">
        <v>-3.0000000000000001E-5</v>
      </c>
      <c r="AX105" s="30"/>
      <c r="BB105" s="30">
        <v>8.2936677678635967E-2</v>
      </c>
      <c r="BC105" s="43">
        <v>-1.673E-3</v>
      </c>
      <c r="BD105" s="43">
        <v>-1.681E-3</v>
      </c>
      <c r="BE105" s="43">
        <v>3.091E-3</v>
      </c>
      <c r="BG105" s="30"/>
      <c r="BK105" s="30">
        <v>8.2936677678635967E-2</v>
      </c>
      <c r="BL105" s="43">
        <v>-4.0299999999999998E-4</v>
      </c>
      <c r="BM105" s="43">
        <v>-4.0400000000000001E-4</v>
      </c>
      <c r="BN105" s="43">
        <v>-2.1999999999999999E-5</v>
      </c>
      <c r="BP105" s="30"/>
      <c r="BT105" s="30">
        <v>8.2936677678635967E-2</v>
      </c>
      <c r="BU105" s="43">
        <v>-1.3569999999999999E-3</v>
      </c>
      <c r="BV105" s="43">
        <v>-1.346E-3</v>
      </c>
      <c r="BW105" s="43">
        <v>4.1330000000000004E-3</v>
      </c>
      <c r="BY105" s="30"/>
      <c r="CC105" s="30">
        <v>8.2936677678635967E-2</v>
      </c>
      <c r="CD105" s="43">
        <v>-4.17E-4</v>
      </c>
      <c r="CE105" s="43">
        <v>-4.0000000000000002E-4</v>
      </c>
      <c r="CF105" s="43">
        <v>1.45E-4</v>
      </c>
      <c r="CH105" s="30"/>
      <c r="CL105" s="30">
        <v>8.2936677678635967E-2</v>
      </c>
      <c r="CM105" s="43">
        <v>-9.7400000000000004E-4</v>
      </c>
      <c r="CN105" s="43">
        <v>-8.0199999999999998E-4</v>
      </c>
      <c r="CO105" s="43">
        <v>6.8900000000000005E-4</v>
      </c>
      <c r="CQ105" s="30"/>
      <c r="CU105" s="30">
        <v>8.2936677678635967E-2</v>
      </c>
      <c r="CV105" s="43">
        <v>-2.9500000000000001E-4</v>
      </c>
      <c r="CW105" s="43">
        <v>-2.7999999999999998E-4</v>
      </c>
      <c r="CX105" s="43">
        <v>-1.5300000000000001E-4</v>
      </c>
    </row>
    <row r="106" spans="14:102" x14ac:dyDescent="0.25">
      <c r="N106" s="30"/>
      <c r="R106" s="30">
        <v>8.3868562778635941E-2</v>
      </c>
      <c r="S106" s="43">
        <v>-1.3669999999999999E-3</v>
      </c>
      <c r="T106" s="43">
        <v>-1.1310000000000001E-3</v>
      </c>
      <c r="U106" s="43">
        <v>1.129E-3</v>
      </c>
      <c r="W106" s="30"/>
      <c r="AA106" s="30">
        <v>8.3868562778635941E-2</v>
      </c>
      <c r="AB106" s="43">
        <v>-5.0299999999999997E-4</v>
      </c>
      <c r="AC106" s="43">
        <v>-4.5800000000000002E-4</v>
      </c>
      <c r="AD106" s="43">
        <v>-1.5999999999999999E-5</v>
      </c>
      <c r="AF106" s="30"/>
      <c r="AJ106" s="30">
        <v>8.3868562778635941E-2</v>
      </c>
      <c r="AK106" s="43">
        <v>-1.7149999999999999E-3</v>
      </c>
      <c r="AL106" s="43">
        <v>-1.7240000000000001E-3</v>
      </c>
      <c r="AM106" s="43">
        <v>3.1440000000000001E-3</v>
      </c>
      <c r="AO106" s="30"/>
      <c r="AS106" s="30">
        <v>8.3868562778635941E-2</v>
      </c>
      <c r="AT106" s="43">
        <v>-4.0099999999999999E-4</v>
      </c>
      <c r="AU106" s="43">
        <v>-4.0200000000000001E-4</v>
      </c>
      <c r="AV106" s="43">
        <v>-3.1999999999999999E-5</v>
      </c>
      <c r="AX106" s="30"/>
      <c r="BB106" s="30">
        <v>8.3868562778635941E-2</v>
      </c>
      <c r="BC106" s="43">
        <v>-1.6869999999999999E-3</v>
      </c>
      <c r="BD106" s="43">
        <v>-1.6949999999999999E-3</v>
      </c>
      <c r="BE106" s="43">
        <v>3.2079999999999999E-3</v>
      </c>
      <c r="BG106" s="30"/>
      <c r="BK106" s="30">
        <v>8.3868562778635941E-2</v>
      </c>
      <c r="BL106" s="43">
        <v>-4.0200000000000001E-4</v>
      </c>
      <c r="BM106" s="43">
        <v>-4.0200000000000001E-4</v>
      </c>
      <c r="BN106" s="43">
        <v>-2.4000000000000001E-5</v>
      </c>
      <c r="BP106" s="30"/>
      <c r="BT106" s="30">
        <v>8.3868562778635941E-2</v>
      </c>
      <c r="BU106" s="43">
        <v>-1.372E-3</v>
      </c>
      <c r="BV106" s="43">
        <v>-1.3619999999999999E-3</v>
      </c>
      <c r="BW106" s="43">
        <v>4.2490000000000002E-3</v>
      </c>
      <c r="BY106" s="30"/>
      <c r="CC106" s="30">
        <v>8.3868562778635941E-2</v>
      </c>
      <c r="CD106" s="43">
        <v>-4.17E-4</v>
      </c>
      <c r="CE106" s="43">
        <v>-3.9899999999999999E-4</v>
      </c>
      <c r="CF106" s="43">
        <v>1.44E-4</v>
      </c>
      <c r="CH106" s="30"/>
      <c r="CL106" s="30">
        <v>8.3868562778635941E-2</v>
      </c>
      <c r="CM106" s="43">
        <v>-9.9200000000000004E-4</v>
      </c>
      <c r="CN106" s="43">
        <v>-8.1499999999999997E-4</v>
      </c>
      <c r="CO106" s="43">
        <v>7.18E-4</v>
      </c>
      <c r="CQ106" s="30"/>
      <c r="CU106" s="30">
        <v>8.3868562778635941E-2</v>
      </c>
      <c r="CV106" s="43">
        <v>-2.9799999999999998E-4</v>
      </c>
      <c r="CW106" s="43">
        <v>-2.8299999999999999E-4</v>
      </c>
      <c r="CX106" s="43">
        <v>-1.5100000000000001E-4</v>
      </c>
    </row>
    <row r="107" spans="14:102" x14ac:dyDescent="0.25">
      <c r="N107" s="30"/>
      <c r="R107" s="30">
        <v>8.3868562778635941E-2</v>
      </c>
      <c r="S107" s="43">
        <v>-1.3669999999999999E-3</v>
      </c>
      <c r="T107" s="43">
        <v>-1.1310000000000001E-3</v>
      </c>
      <c r="U107" s="43">
        <v>1.129E-3</v>
      </c>
      <c r="W107" s="30"/>
      <c r="AA107" s="30">
        <v>8.3868562778635941E-2</v>
      </c>
      <c r="AB107" s="43">
        <v>-5.0299999999999997E-4</v>
      </c>
      <c r="AC107" s="43">
        <v>-4.5800000000000002E-4</v>
      </c>
      <c r="AD107" s="43">
        <v>-1.5999999999999999E-5</v>
      </c>
      <c r="AF107" s="30"/>
      <c r="AJ107" s="30">
        <v>8.3868562778635941E-2</v>
      </c>
      <c r="AK107" s="43">
        <v>-1.7149999999999999E-3</v>
      </c>
      <c r="AL107" s="43">
        <v>-1.7240000000000001E-3</v>
      </c>
      <c r="AM107" s="43">
        <v>3.1440000000000001E-3</v>
      </c>
      <c r="AO107" s="30"/>
      <c r="AS107" s="30">
        <v>8.3868562778635941E-2</v>
      </c>
      <c r="AT107" s="43">
        <v>-4.0099999999999999E-4</v>
      </c>
      <c r="AU107" s="43">
        <v>-4.0200000000000001E-4</v>
      </c>
      <c r="AV107" s="43">
        <v>-3.1999999999999999E-5</v>
      </c>
      <c r="AX107" s="30"/>
      <c r="BB107" s="30">
        <v>8.3868562778635941E-2</v>
      </c>
      <c r="BC107" s="43">
        <v>-1.6869999999999999E-3</v>
      </c>
      <c r="BD107" s="43">
        <v>-1.6949999999999999E-3</v>
      </c>
      <c r="BE107" s="43">
        <v>3.2079999999999999E-3</v>
      </c>
      <c r="BG107" s="30"/>
      <c r="BK107" s="30">
        <v>8.3868562778635941E-2</v>
      </c>
      <c r="BL107" s="43">
        <v>-4.0200000000000001E-4</v>
      </c>
      <c r="BM107" s="43">
        <v>-4.0200000000000001E-4</v>
      </c>
      <c r="BN107" s="43">
        <v>-2.4000000000000001E-5</v>
      </c>
      <c r="BP107" s="30"/>
      <c r="BT107" s="30">
        <v>8.3868562778635941E-2</v>
      </c>
      <c r="BU107" s="43">
        <v>-1.372E-3</v>
      </c>
      <c r="BV107" s="43">
        <v>-1.3619999999999999E-3</v>
      </c>
      <c r="BW107" s="43">
        <v>4.2490000000000002E-3</v>
      </c>
      <c r="BY107" s="30"/>
      <c r="CC107" s="30">
        <v>8.3868562778635941E-2</v>
      </c>
      <c r="CD107" s="43">
        <v>-4.17E-4</v>
      </c>
      <c r="CE107" s="43">
        <v>-3.9899999999999999E-4</v>
      </c>
      <c r="CF107" s="43">
        <v>1.44E-4</v>
      </c>
      <c r="CH107" s="30"/>
      <c r="CL107" s="30">
        <v>8.3868562778635941E-2</v>
      </c>
      <c r="CM107" s="43">
        <v>-9.9200000000000004E-4</v>
      </c>
      <c r="CN107" s="43">
        <v>-8.1499999999999997E-4</v>
      </c>
      <c r="CO107" s="43">
        <v>7.18E-4</v>
      </c>
      <c r="CQ107" s="30"/>
      <c r="CU107" s="30">
        <v>8.3868562778635941E-2</v>
      </c>
      <c r="CV107" s="43">
        <v>-2.9799999999999998E-4</v>
      </c>
      <c r="CW107" s="43">
        <v>-2.8299999999999999E-4</v>
      </c>
      <c r="CX107" s="43">
        <v>-1.5100000000000001E-4</v>
      </c>
    </row>
    <row r="108" spans="14:102" x14ac:dyDescent="0.25">
      <c r="N108" s="30"/>
      <c r="R108" s="30">
        <v>8.4800447878635943E-2</v>
      </c>
      <c r="S108" s="43">
        <v>-1.3929999999999999E-3</v>
      </c>
      <c r="T108" s="43">
        <v>-1.152E-3</v>
      </c>
      <c r="U108" s="43">
        <v>1.1689999999999999E-3</v>
      </c>
      <c r="W108" s="30"/>
      <c r="AA108" s="30">
        <v>8.4800447878635943E-2</v>
      </c>
      <c r="AB108" s="43">
        <v>-5.0699999999999996E-4</v>
      </c>
      <c r="AC108" s="43">
        <v>-4.6099999999999998E-4</v>
      </c>
      <c r="AD108" s="43">
        <v>-1.5E-5</v>
      </c>
      <c r="AF108" s="30"/>
      <c r="AJ108" s="30">
        <v>8.4800447878635943E-2</v>
      </c>
      <c r="AK108" s="43">
        <v>-1.7290000000000001E-3</v>
      </c>
      <c r="AL108" s="43">
        <v>-1.738E-3</v>
      </c>
      <c r="AM108" s="43">
        <v>3.2629999999999998E-3</v>
      </c>
      <c r="AO108" s="30"/>
      <c r="AS108" s="30">
        <v>8.4800447878635943E-2</v>
      </c>
      <c r="AT108" s="43">
        <v>-4.0000000000000002E-4</v>
      </c>
      <c r="AU108" s="43">
        <v>-4.0099999999999999E-4</v>
      </c>
      <c r="AV108" s="43">
        <v>-3.3000000000000003E-5</v>
      </c>
      <c r="AX108" s="30"/>
      <c r="BB108" s="30">
        <v>8.4800447878635943E-2</v>
      </c>
      <c r="BC108" s="43">
        <v>-1.701E-3</v>
      </c>
      <c r="BD108" s="43">
        <v>-1.709E-3</v>
      </c>
      <c r="BE108" s="43">
        <v>3.3289999999999999E-3</v>
      </c>
      <c r="BG108" s="30"/>
      <c r="BK108" s="30">
        <v>8.4800447878635943E-2</v>
      </c>
      <c r="BL108" s="43">
        <v>-4.0099999999999999E-4</v>
      </c>
      <c r="BM108" s="43">
        <v>-4.0099999999999999E-4</v>
      </c>
      <c r="BN108" s="43">
        <v>-2.5000000000000001E-5</v>
      </c>
      <c r="BP108" s="30"/>
      <c r="BT108" s="30">
        <v>8.4800447878635943E-2</v>
      </c>
      <c r="BU108" s="43">
        <v>-1.3879999999999999E-3</v>
      </c>
      <c r="BV108" s="43">
        <v>-1.3780000000000001E-3</v>
      </c>
      <c r="BW108" s="43">
        <v>4.3620000000000004E-3</v>
      </c>
      <c r="BY108" s="30"/>
      <c r="CC108" s="30">
        <v>8.4800447878635943E-2</v>
      </c>
      <c r="CD108" s="43">
        <v>-4.1599999999999997E-4</v>
      </c>
      <c r="CE108" s="43">
        <v>-3.9800000000000002E-4</v>
      </c>
      <c r="CF108" s="43">
        <v>1.4300000000000001E-4</v>
      </c>
      <c r="CH108" s="30"/>
      <c r="CL108" s="30">
        <v>8.4800447878635943E-2</v>
      </c>
      <c r="CM108" s="43">
        <v>-1.0089999999999999E-3</v>
      </c>
      <c r="CN108" s="43">
        <v>-8.2799999999999996E-4</v>
      </c>
      <c r="CO108" s="43">
        <v>7.4700000000000005E-4</v>
      </c>
      <c r="CQ108" s="30"/>
      <c r="CU108" s="30">
        <v>8.4800447878635943E-2</v>
      </c>
      <c r="CV108" s="43">
        <v>-3.01E-4</v>
      </c>
      <c r="CW108" s="43">
        <v>-2.8499999999999999E-4</v>
      </c>
      <c r="CX108" s="43">
        <v>-1.4899999999999999E-4</v>
      </c>
    </row>
    <row r="109" spans="14:102" x14ac:dyDescent="0.25">
      <c r="N109" s="30"/>
      <c r="R109" s="30">
        <v>8.5732332978635944E-2</v>
      </c>
      <c r="S109" s="43">
        <v>-1.42E-3</v>
      </c>
      <c r="T109" s="43">
        <v>-1.1720000000000001E-3</v>
      </c>
      <c r="U109" s="43">
        <v>1.2080000000000001E-3</v>
      </c>
      <c r="W109" s="30"/>
      <c r="AA109" s="30">
        <v>8.5732332978635944E-2</v>
      </c>
      <c r="AB109" s="43">
        <v>-5.1099999999999995E-4</v>
      </c>
      <c r="AC109" s="43">
        <v>-4.64E-4</v>
      </c>
      <c r="AD109" s="43">
        <v>-1.2999999999999999E-5</v>
      </c>
      <c r="AF109" s="30"/>
      <c r="AJ109" s="30">
        <v>8.5732332978635944E-2</v>
      </c>
      <c r="AK109" s="43">
        <v>-1.743E-3</v>
      </c>
      <c r="AL109" s="43">
        <v>-1.7520000000000001E-3</v>
      </c>
      <c r="AM109" s="43">
        <v>3.382E-3</v>
      </c>
      <c r="AO109" s="30"/>
      <c r="AS109" s="30">
        <v>8.5732332978635944E-2</v>
      </c>
      <c r="AT109" s="43">
        <v>-3.9899999999999999E-4</v>
      </c>
      <c r="AU109" s="43">
        <v>-3.9899999999999999E-4</v>
      </c>
      <c r="AV109" s="43">
        <v>-3.4999999999999997E-5</v>
      </c>
      <c r="AX109" s="30"/>
      <c r="BB109" s="30">
        <v>8.5732332978635944E-2</v>
      </c>
      <c r="BC109" s="43">
        <v>-1.714E-3</v>
      </c>
      <c r="BD109" s="43">
        <v>-1.7229999999999999E-3</v>
      </c>
      <c r="BE109" s="43">
        <v>3.4480000000000001E-3</v>
      </c>
      <c r="BG109" s="30"/>
      <c r="BK109" s="30">
        <v>8.5732332978635944E-2</v>
      </c>
      <c r="BL109" s="43">
        <v>-4.0000000000000002E-4</v>
      </c>
      <c r="BM109" s="43">
        <v>-4.0000000000000002E-4</v>
      </c>
      <c r="BN109" s="43">
        <v>-2.5999999999999998E-5</v>
      </c>
      <c r="BP109" s="30"/>
      <c r="BT109" s="30">
        <v>8.5732332978635944E-2</v>
      </c>
      <c r="BU109" s="43">
        <v>-1.4040000000000001E-3</v>
      </c>
      <c r="BV109" s="43">
        <v>-1.3940000000000001E-3</v>
      </c>
      <c r="BW109" s="43">
        <v>4.4759999999999999E-3</v>
      </c>
      <c r="BY109" s="30"/>
      <c r="CC109" s="30">
        <v>8.5732332978635944E-2</v>
      </c>
      <c r="CD109" s="43">
        <v>-4.15E-4</v>
      </c>
      <c r="CE109" s="43">
        <v>-3.97E-4</v>
      </c>
      <c r="CF109" s="43">
        <v>1.4200000000000001E-4</v>
      </c>
      <c r="CH109" s="30"/>
      <c r="CL109" s="30">
        <v>8.5732332978635944E-2</v>
      </c>
      <c r="CM109" s="43">
        <v>-1.0269999999999999E-3</v>
      </c>
      <c r="CN109" s="43">
        <v>-8.4099999999999995E-4</v>
      </c>
      <c r="CO109" s="43">
        <v>7.76E-4</v>
      </c>
      <c r="CQ109" s="30"/>
      <c r="CU109" s="30">
        <v>8.5732332978635944E-2</v>
      </c>
      <c r="CV109" s="43">
        <v>-3.0400000000000002E-4</v>
      </c>
      <c r="CW109" s="43">
        <v>-2.8800000000000001E-4</v>
      </c>
      <c r="CX109" s="43">
        <v>-1.46E-4</v>
      </c>
    </row>
    <row r="110" spans="14:102" x14ac:dyDescent="0.25">
      <c r="N110" s="30"/>
      <c r="R110" s="30">
        <v>8.6664218078635946E-2</v>
      </c>
      <c r="S110" s="43">
        <v>-1.451E-3</v>
      </c>
      <c r="T110" s="43">
        <v>-1.196E-3</v>
      </c>
      <c r="U110" s="43">
        <v>1.2489999999999999E-3</v>
      </c>
      <c r="W110" s="30"/>
      <c r="AA110" s="30">
        <v>8.6664218078635946E-2</v>
      </c>
      <c r="AB110" s="43">
        <v>-5.1400000000000003E-4</v>
      </c>
      <c r="AC110" s="43">
        <v>-4.6700000000000002E-4</v>
      </c>
      <c r="AD110" s="43">
        <v>-1.1E-5</v>
      </c>
      <c r="AF110" s="30"/>
      <c r="AJ110" s="30">
        <v>8.6664218078635946E-2</v>
      </c>
      <c r="AK110" s="43">
        <v>-1.7570000000000001E-3</v>
      </c>
      <c r="AL110" s="43">
        <v>-1.7669999999999999E-3</v>
      </c>
      <c r="AM110" s="43">
        <v>3.5049999999999999E-3</v>
      </c>
      <c r="AO110" s="30"/>
      <c r="AS110" s="30">
        <v>8.6664218078635946E-2</v>
      </c>
      <c r="AT110" s="43">
        <v>-3.9800000000000002E-4</v>
      </c>
      <c r="AU110" s="43">
        <v>-3.9800000000000002E-4</v>
      </c>
      <c r="AV110" s="43">
        <v>-3.6000000000000001E-5</v>
      </c>
      <c r="AX110" s="30"/>
      <c r="BB110" s="30">
        <v>8.6664218078635946E-2</v>
      </c>
      <c r="BC110" s="43">
        <v>-1.7279999999999999E-3</v>
      </c>
      <c r="BD110" s="43">
        <v>-1.737E-3</v>
      </c>
      <c r="BE110" s="43">
        <v>3.571E-3</v>
      </c>
      <c r="BG110" s="30"/>
      <c r="BK110" s="30">
        <v>8.6664218078635946E-2</v>
      </c>
      <c r="BL110" s="43">
        <v>-3.9800000000000002E-4</v>
      </c>
      <c r="BM110" s="43">
        <v>-3.9800000000000002E-4</v>
      </c>
      <c r="BN110" s="43">
        <v>-2.8E-5</v>
      </c>
      <c r="BP110" s="30"/>
      <c r="BT110" s="30">
        <v>8.6664218078635946E-2</v>
      </c>
      <c r="BU110" s="43">
        <v>-1.42E-3</v>
      </c>
      <c r="BV110" s="43">
        <v>-1.4109999999999999E-3</v>
      </c>
      <c r="BW110" s="43">
        <v>4.5929999999999999E-3</v>
      </c>
      <c r="BY110" s="30"/>
      <c r="CC110" s="30">
        <v>8.6664218078635946E-2</v>
      </c>
      <c r="CD110" s="43">
        <v>-4.1399999999999998E-4</v>
      </c>
      <c r="CE110" s="43">
        <v>-3.9599999999999998E-4</v>
      </c>
      <c r="CF110" s="43">
        <v>1.4100000000000001E-4</v>
      </c>
      <c r="CH110" s="30"/>
      <c r="CL110" s="30">
        <v>8.6664218078635946E-2</v>
      </c>
      <c r="CM110" s="43">
        <v>-1.0449999999999999E-3</v>
      </c>
      <c r="CN110" s="43">
        <v>-8.5400000000000005E-4</v>
      </c>
      <c r="CO110" s="43">
        <v>8.0599999999999997E-4</v>
      </c>
      <c r="CQ110" s="30"/>
      <c r="CU110" s="30">
        <v>8.6664218078635946E-2</v>
      </c>
      <c r="CV110" s="43">
        <v>-3.0800000000000001E-4</v>
      </c>
      <c r="CW110" s="43">
        <v>-2.9100000000000003E-4</v>
      </c>
      <c r="CX110" s="43">
        <v>-1.44E-4</v>
      </c>
    </row>
    <row r="111" spans="14:102" x14ac:dyDescent="0.25">
      <c r="N111" s="30"/>
      <c r="R111" s="30">
        <v>8.7596103178635948E-2</v>
      </c>
      <c r="S111" s="43">
        <v>-1.482E-3</v>
      </c>
      <c r="T111" s="43">
        <v>-1.2199999999999999E-3</v>
      </c>
      <c r="U111" s="43">
        <v>1.297E-3</v>
      </c>
      <c r="W111" s="30"/>
      <c r="AA111" s="30">
        <v>8.7596103178635948E-2</v>
      </c>
      <c r="AB111" s="43">
        <v>-5.1800000000000001E-4</v>
      </c>
      <c r="AC111" s="43">
        <v>-4.6999999999999999E-4</v>
      </c>
      <c r="AD111" s="43">
        <v>-9.0000000000000002E-6</v>
      </c>
      <c r="AF111" s="30"/>
      <c r="AJ111" s="30">
        <v>8.7596103178635948E-2</v>
      </c>
      <c r="AK111" s="43">
        <v>-1.771E-3</v>
      </c>
      <c r="AL111" s="43">
        <v>-1.781E-3</v>
      </c>
      <c r="AM111" s="43">
        <v>3.6259999999999999E-3</v>
      </c>
      <c r="AO111" s="30"/>
      <c r="AS111" s="30">
        <v>8.7596103178635948E-2</v>
      </c>
      <c r="AT111" s="43">
        <v>-3.9599999999999998E-4</v>
      </c>
      <c r="AU111" s="43">
        <v>-3.97E-4</v>
      </c>
      <c r="AV111" s="43">
        <v>-3.8000000000000002E-5</v>
      </c>
      <c r="AX111" s="30"/>
      <c r="BB111" s="30">
        <v>8.7596103178635948E-2</v>
      </c>
      <c r="BC111" s="43">
        <v>-1.7420000000000001E-3</v>
      </c>
      <c r="BD111" s="43">
        <v>-1.751E-3</v>
      </c>
      <c r="BE111" s="43">
        <v>3.6930000000000001E-3</v>
      </c>
      <c r="BG111" s="30"/>
      <c r="BK111" s="30">
        <v>8.7596103178635948E-2</v>
      </c>
      <c r="BL111" s="43">
        <v>-3.97E-4</v>
      </c>
      <c r="BM111" s="43">
        <v>-3.97E-4</v>
      </c>
      <c r="BN111" s="43">
        <v>-3.0000000000000001E-5</v>
      </c>
      <c r="BP111" s="30"/>
      <c r="BT111" s="30">
        <v>8.7596103178635948E-2</v>
      </c>
      <c r="BU111" s="43">
        <v>-1.439E-3</v>
      </c>
      <c r="BV111" s="43">
        <v>-1.4289999999999999E-3</v>
      </c>
      <c r="BW111" s="43">
        <v>4.7080000000000004E-3</v>
      </c>
      <c r="BY111" s="30"/>
      <c r="CC111" s="30">
        <v>8.7596103178635948E-2</v>
      </c>
      <c r="CD111" s="43">
        <v>-4.1300000000000001E-4</v>
      </c>
      <c r="CE111" s="43">
        <v>-3.9500000000000001E-4</v>
      </c>
      <c r="CF111" s="43">
        <v>1.3999999999999999E-4</v>
      </c>
      <c r="CH111" s="30"/>
      <c r="CL111" s="30">
        <v>8.7596103178635948E-2</v>
      </c>
      <c r="CM111" s="43">
        <v>-1.0629999999999999E-3</v>
      </c>
      <c r="CN111" s="43">
        <v>-8.6700000000000004E-4</v>
      </c>
      <c r="CO111" s="43">
        <v>8.3600000000000005E-4</v>
      </c>
      <c r="CQ111" s="30"/>
      <c r="CU111" s="30">
        <v>8.7596103178635948E-2</v>
      </c>
      <c r="CV111" s="43">
        <v>-3.1100000000000002E-4</v>
      </c>
      <c r="CW111" s="43">
        <v>-2.9300000000000002E-4</v>
      </c>
      <c r="CX111" s="43">
        <v>-1.4100000000000001E-4</v>
      </c>
    </row>
    <row r="112" spans="14:102" x14ac:dyDescent="0.25">
      <c r="N112" s="30"/>
      <c r="R112" s="30">
        <v>8.852798827863595E-2</v>
      </c>
      <c r="S112" s="43">
        <v>-1.5169999999999999E-3</v>
      </c>
      <c r="T112" s="43">
        <v>-1.2470000000000001E-3</v>
      </c>
      <c r="U112" s="43">
        <v>1.3500000000000001E-3</v>
      </c>
      <c r="W112" s="30"/>
      <c r="AA112" s="30">
        <v>8.852798827863595E-2</v>
      </c>
      <c r="AB112" s="43">
        <v>-5.2099999999999998E-4</v>
      </c>
      <c r="AC112" s="43">
        <v>-4.73E-4</v>
      </c>
      <c r="AD112" s="43">
        <v>-6.9999999999999999E-6</v>
      </c>
      <c r="AF112" s="30"/>
      <c r="AJ112" s="30">
        <v>8.852798827863595E-2</v>
      </c>
      <c r="AK112" s="43">
        <v>-1.781E-3</v>
      </c>
      <c r="AL112" s="43">
        <v>-1.792E-3</v>
      </c>
      <c r="AM112" s="43">
        <v>3.784E-3</v>
      </c>
      <c r="AO112" s="30"/>
      <c r="AS112" s="30">
        <v>8.852798827863595E-2</v>
      </c>
      <c r="AT112" s="43">
        <v>-3.9399999999999998E-4</v>
      </c>
      <c r="AU112" s="43">
        <v>-3.9399999999999998E-4</v>
      </c>
      <c r="AV112" s="43">
        <v>-4.0000000000000003E-5</v>
      </c>
      <c r="AX112" s="30"/>
      <c r="BB112" s="30">
        <v>8.852798827863595E-2</v>
      </c>
      <c r="BC112" s="43">
        <v>-1.751E-3</v>
      </c>
      <c r="BD112" s="43">
        <v>-1.7600000000000001E-3</v>
      </c>
      <c r="BE112" s="43">
        <v>3.8630000000000001E-3</v>
      </c>
      <c r="BG112" s="30"/>
      <c r="BK112" s="30">
        <v>8.852798827863595E-2</v>
      </c>
      <c r="BL112" s="43">
        <v>-3.9399999999999998E-4</v>
      </c>
      <c r="BM112" s="43">
        <v>-3.9399999999999998E-4</v>
      </c>
      <c r="BN112" s="43">
        <v>-3.1999999999999999E-5</v>
      </c>
      <c r="BP112" s="30"/>
      <c r="BT112" s="30">
        <v>8.852798827863595E-2</v>
      </c>
      <c r="BU112" s="43">
        <v>-1.4580000000000001E-3</v>
      </c>
      <c r="BV112" s="43">
        <v>-1.449E-3</v>
      </c>
      <c r="BW112" s="43">
        <v>4.8370000000000002E-3</v>
      </c>
      <c r="BY112" s="30"/>
      <c r="CC112" s="30">
        <v>8.852798827863595E-2</v>
      </c>
      <c r="CD112" s="43">
        <v>-4.1100000000000002E-4</v>
      </c>
      <c r="CE112" s="43">
        <v>-3.9300000000000001E-4</v>
      </c>
      <c r="CF112" s="43">
        <v>1.3799999999999999E-4</v>
      </c>
      <c r="CH112" s="30"/>
      <c r="CL112" s="30">
        <v>8.852798827863595E-2</v>
      </c>
      <c r="CM112" s="43">
        <v>-1.083E-3</v>
      </c>
      <c r="CN112" s="43">
        <v>-8.8099999999999995E-4</v>
      </c>
      <c r="CO112" s="43">
        <v>8.7000000000000001E-4</v>
      </c>
      <c r="CQ112" s="30"/>
      <c r="CU112" s="30">
        <v>8.852798827863595E-2</v>
      </c>
      <c r="CV112" s="43">
        <v>-3.1500000000000001E-4</v>
      </c>
      <c r="CW112" s="43">
        <v>-2.9599999999999998E-4</v>
      </c>
      <c r="CX112" s="43">
        <v>-1.3799999999999999E-4</v>
      </c>
    </row>
    <row r="113" spans="14:102" x14ac:dyDescent="0.25">
      <c r="N113" s="30"/>
      <c r="R113" s="30">
        <v>8.9459873378635951E-2</v>
      </c>
      <c r="S113" s="43">
        <v>-1.5510000000000001E-3</v>
      </c>
      <c r="T113" s="43">
        <v>-1.273E-3</v>
      </c>
      <c r="U113" s="43">
        <v>1.3990000000000001E-3</v>
      </c>
      <c r="W113" s="30"/>
      <c r="AA113" s="30">
        <v>8.9459873378635951E-2</v>
      </c>
      <c r="AB113" s="43">
        <v>-5.2499999999999997E-4</v>
      </c>
      <c r="AC113" s="43">
        <v>-4.7600000000000002E-4</v>
      </c>
      <c r="AD113" s="43">
        <v>-6.0000000000000002E-6</v>
      </c>
      <c r="AF113" s="30"/>
      <c r="AJ113" s="30">
        <v>8.9459873378635951E-2</v>
      </c>
      <c r="AK113" s="43">
        <v>-1.7930000000000001E-3</v>
      </c>
      <c r="AL113" s="43">
        <v>-1.8029999999999999E-3</v>
      </c>
      <c r="AM113" s="43">
        <v>3.9329999999999999E-3</v>
      </c>
      <c r="AO113" s="30"/>
      <c r="AS113" s="30">
        <v>8.9459873378635951E-2</v>
      </c>
      <c r="AT113" s="43">
        <v>-3.9199999999999999E-4</v>
      </c>
      <c r="AU113" s="43">
        <v>-3.9199999999999999E-4</v>
      </c>
      <c r="AV113" s="43">
        <v>-4.3000000000000002E-5</v>
      </c>
      <c r="AX113" s="30"/>
      <c r="BB113" s="30">
        <v>8.9459873378635951E-2</v>
      </c>
      <c r="BC113" s="43">
        <v>-1.7619999999999999E-3</v>
      </c>
      <c r="BD113" s="43">
        <v>-1.7719999999999999E-3</v>
      </c>
      <c r="BE113" s="43">
        <v>4.0130000000000001E-3</v>
      </c>
      <c r="BG113" s="30"/>
      <c r="BK113" s="30">
        <v>8.9459873378635951E-2</v>
      </c>
      <c r="BL113" s="43">
        <v>-3.9199999999999999E-4</v>
      </c>
      <c r="BM113" s="43">
        <v>-3.9199999999999999E-4</v>
      </c>
      <c r="BN113" s="43">
        <v>-3.4E-5</v>
      </c>
      <c r="BP113" s="30"/>
      <c r="BT113" s="30">
        <v>8.9459873378635951E-2</v>
      </c>
      <c r="BU113" s="43">
        <v>-1.477E-3</v>
      </c>
      <c r="BV113" s="43">
        <v>-1.4679999999999999E-3</v>
      </c>
      <c r="BW113" s="43">
        <v>4.9620000000000003E-3</v>
      </c>
      <c r="BY113" s="30"/>
      <c r="CC113" s="30">
        <v>8.9459873378635951E-2</v>
      </c>
      <c r="CD113" s="43">
        <v>-4.0900000000000002E-4</v>
      </c>
      <c r="CE113" s="43">
        <v>-3.9199999999999999E-4</v>
      </c>
      <c r="CF113" s="43">
        <v>1.36E-4</v>
      </c>
      <c r="CH113" s="30"/>
      <c r="CL113" s="30">
        <v>8.9459873378635951E-2</v>
      </c>
      <c r="CM113" s="43">
        <v>-1.1019999999999999E-3</v>
      </c>
      <c r="CN113" s="43">
        <v>-8.9499999999999996E-4</v>
      </c>
      <c r="CO113" s="43">
        <v>9.0200000000000002E-4</v>
      </c>
      <c r="CQ113" s="30"/>
      <c r="CU113" s="30">
        <v>8.9459873378635951E-2</v>
      </c>
      <c r="CV113" s="43">
        <v>-3.1799999999999998E-4</v>
      </c>
      <c r="CW113" s="43">
        <v>-2.99E-4</v>
      </c>
      <c r="CX113" s="43">
        <v>-1.35E-4</v>
      </c>
    </row>
    <row r="114" spans="14:102" x14ac:dyDescent="0.25">
      <c r="N114" s="30"/>
      <c r="R114" s="30">
        <v>9.0391758478635953E-2</v>
      </c>
      <c r="S114" s="43">
        <v>-1.5839999999999999E-3</v>
      </c>
      <c r="T114" s="43">
        <v>-1.2979999999999999E-3</v>
      </c>
      <c r="U114" s="43">
        <v>1.4469999999999999E-3</v>
      </c>
      <c r="W114" s="30"/>
      <c r="AA114" s="30">
        <v>9.0391758478635953E-2</v>
      </c>
      <c r="AB114" s="43">
        <v>-5.2899999999999996E-4</v>
      </c>
      <c r="AC114" s="43">
        <v>-4.7899999999999999E-4</v>
      </c>
      <c r="AD114" s="43">
        <v>-3.9999999999999998E-6</v>
      </c>
      <c r="AF114" s="30"/>
      <c r="AJ114" s="30">
        <v>9.0391758478635953E-2</v>
      </c>
      <c r="AK114" s="43">
        <v>-1.804E-3</v>
      </c>
      <c r="AL114" s="43">
        <v>-1.815E-3</v>
      </c>
      <c r="AM114" s="43">
        <v>4.0790000000000002E-3</v>
      </c>
      <c r="AO114" s="30"/>
      <c r="AS114" s="30">
        <v>9.0391758478635953E-2</v>
      </c>
      <c r="AT114" s="43">
        <v>-3.8999999999999999E-4</v>
      </c>
      <c r="AU114" s="43">
        <v>-3.8999999999999999E-4</v>
      </c>
      <c r="AV114" s="43">
        <v>-4.5000000000000003E-5</v>
      </c>
      <c r="AX114" s="30"/>
      <c r="BB114" s="30">
        <v>9.0391758478635953E-2</v>
      </c>
      <c r="BC114" s="43">
        <v>-1.7730000000000001E-3</v>
      </c>
      <c r="BD114" s="43">
        <v>-1.7830000000000001E-3</v>
      </c>
      <c r="BE114" s="43">
        <v>4.1590000000000004E-3</v>
      </c>
      <c r="BG114" s="30"/>
      <c r="BK114" s="30">
        <v>9.0391758478635953E-2</v>
      </c>
      <c r="BL114" s="43">
        <v>-3.8999999999999999E-4</v>
      </c>
      <c r="BM114" s="43">
        <v>-3.8999999999999999E-4</v>
      </c>
      <c r="BN114" s="43">
        <v>-3.6999999999999998E-5</v>
      </c>
      <c r="BP114" s="30"/>
      <c r="BT114" s="30">
        <v>9.0391758478635953E-2</v>
      </c>
      <c r="BU114" s="43">
        <v>-1.4959999999999999E-3</v>
      </c>
      <c r="BV114" s="43">
        <v>-1.487E-3</v>
      </c>
      <c r="BW114" s="43">
        <v>5.0860000000000002E-3</v>
      </c>
      <c r="BY114" s="30"/>
      <c r="CC114" s="30">
        <v>9.0391758478635953E-2</v>
      </c>
      <c r="CD114" s="43">
        <v>-4.08E-4</v>
      </c>
      <c r="CE114" s="43">
        <v>-3.8999999999999999E-4</v>
      </c>
      <c r="CF114" s="43">
        <v>1.35E-4</v>
      </c>
      <c r="CH114" s="30"/>
      <c r="CL114" s="30">
        <v>9.0391758478635953E-2</v>
      </c>
      <c r="CM114" s="43">
        <v>-1.121E-3</v>
      </c>
      <c r="CN114" s="43">
        <v>-9.0899999999999998E-4</v>
      </c>
      <c r="CO114" s="43">
        <v>9.3199999999999999E-4</v>
      </c>
      <c r="CQ114" s="30"/>
      <c r="CU114" s="30">
        <v>9.0391758478635953E-2</v>
      </c>
      <c r="CV114" s="43">
        <v>-3.2200000000000002E-4</v>
      </c>
      <c r="CW114" s="43">
        <v>-3.0200000000000002E-4</v>
      </c>
      <c r="CX114" s="43">
        <v>-1.3200000000000001E-4</v>
      </c>
    </row>
    <row r="115" spans="14:102" x14ac:dyDescent="0.25">
      <c r="N115" s="30"/>
      <c r="R115" s="30">
        <v>9.1323643578635941E-2</v>
      </c>
      <c r="S115" s="43">
        <v>-1.622E-3</v>
      </c>
      <c r="T115" s="43">
        <v>-1.3270000000000001E-3</v>
      </c>
      <c r="U115" s="43">
        <v>1.4989999999999999E-3</v>
      </c>
      <c r="W115" s="30"/>
      <c r="AA115" s="30">
        <v>9.1323643578635941E-2</v>
      </c>
      <c r="AB115" s="43">
        <v>-5.3300000000000005E-4</v>
      </c>
      <c r="AC115" s="43">
        <v>-4.8200000000000001E-4</v>
      </c>
      <c r="AD115" s="43">
        <v>-1.9999999999999999E-6</v>
      </c>
      <c r="AF115" s="30"/>
      <c r="AJ115" s="30">
        <v>9.1323643578635941E-2</v>
      </c>
      <c r="AK115" s="43">
        <v>-1.815E-3</v>
      </c>
      <c r="AL115" s="43">
        <v>-1.8259999999999999E-3</v>
      </c>
      <c r="AM115" s="43">
        <v>4.228E-3</v>
      </c>
      <c r="AO115" s="30"/>
      <c r="AS115" s="30">
        <v>9.1323643578635941E-2</v>
      </c>
      <c r="AT115" s="43">
        <v>-3.88E-4</v>
      </c>
      <c r="AU115" s="43">
        <v>-3.88E-4</v>
      </c>
      <c r="AV115" s="43">
        <v>-4.6999999999999997E-5</v>
      </c>
      <c r="AX115" s="30"/>
      <c r="BB115" s="30">
        <v>9.1323643578635941E-2</v>
      </c>
      <c r="BC115" s="43">
        <v>-1.784E-3</v>
      </c>
      <c r="BD115" s="43">
        <v>-1.794E-3</v>
      </c>
      <c r="BE115" s="43">
        <v>4.3090000000000003E-3</v>
      </c>
      <c r="BG115" s="30"/>
      <c r="BK115" s="30">
        <v>9.1323643578635941E-2</v>
      </c>
      <c r="BL115" s="43">
        <v>-3.88E-4</v>
      </c>
      <c r="BM115" s="43">
        <v>-3.88E-4</v>
      </c>
      <c r="BN115" s="43">
        <v>-3.8999999999999999E-5</v>
      </c>
      <c r="BP115" s="30"/>
      <c r="BT115" s="30">
        <v>9.1323643578635941E-2</v>
      </c>
      <c r="BU115" s="43">
        <v>-1.5150000000000001E-3</v>
      </c>
      <c r="BV115" s="43">
        <v>-1.505E-3</v>
      </c>
      <c r="BW115" s="43">
        <v>5.2160000000000002E-3</v>
      </c>
      <c r="BY115" s="30"/>
      <c r="CC115" s="30">
        <v>9.1323643578635941E-2</v>
      </c>
      <c r="CD115" s="43">
        <v>-4.06E-4</v>
      </c>
      <c r="CE115" s="43">
        <v>-3.8900000000000002E-4</v>
      </c>
      <c r="CF115" s="43">
        <v>1.3300000000000001E-4</v>
      </c>
      <c r="CH115" s="30"/>
      <c r="CL115" s="30">
        <v>9.1323643578635941E-2</v>
      </c>
      <c r="CM115" s="43">
        <v>-1.1410000000000001E-3</v>
      </c>
      <c r="CN115" s="43">
        <v>-9.2400000000000002E-4</v>
      </c>
      <c r="CO115" s="43">
        <v>9.6400000000000001E-4</v>
      </c>
      <c r="CQ115" s="30"/>
      <c r="CU115" s="30">
        <v>9.1323643578635941E-2</v>
      </c>
      <c r="CV115" s="43">
        <v>-3.2499999999999999E-4</v>
      </c>
      <c r="CW115" s="43">
        <v>-3.0499999999999999E-4</v>
      </c>
      <c r="CX115" s="43">
        <v>-1.2999999999999999E-4</v>
      </c>
    </row>
    <row r="116" spans="14:102" x14ac:dyDescent="0.25">
      <c r="N116" s="30"/>
      <c r="R116" s="30">
        <v>9.2255528678635942E-2</v>
      </c>
      <c r="S116" s="43">
        <v>-1.658E-3</v>
      </c>
      <c r="T116" s="43">
        <v>-1.356E-3</v>
      </c>
      <c r="U116" s="43">
        <v>1.5499999999999999E-3</v>
      </c>
      <c r="W116" s="30"/>
      <c r="AA116" s="30">
        <v>9.2255528678635942E-2</v>
      </c>
      <c r="AB116" s="43">
        <v>-5.3600000000000002E-4</v>
      </c>
      <c r="AC116" s="43">
        <v>-4.86E-4</v>
      </c>
      <c r="AD116" s="43">
        <v>2.9400000000000001E-7</v>
      </c>
      <c r="AF116" s="30"/>
      <c r="AJ116" s="30">
        <v>9.2255528678635942E-2</v>
      </c>
      <c r="AK116" s="43">
        <v>-1.8259999999999999E-3</v>
      </c>
      <c r="AL116" s="43">
        <v>-1.838E-3</v>
      </c>
      <c r="AM116" s="43">
        <v>4.3769999999999998E-3</v>
      </c>
      <c r="AO116" s="30"/>
      <c r="AS116" s="30">
        <v>9.2255528678635942E-2</v>
      </c>
      <c r="AT116" s="43">
        <v>-3.86E-4</v>
      </c>
      <c r="AU116" s="43">
        <v>-3.86E-4</v>
      </c>
      <c r="AV116" s="43">
        <v>-4.8999999999999998E-5</v>
      </c>
      <c r="AX116" s="30"/>
      <c r="BB116" s="30">
        <v>9.2255528678635942E-2</v>
      </c>
      <c r="BC116" s="43">
        <v>-1.7949999999999999E-3</v>
      </c>
      <c r="BD116" s="43">
        <v>-1.8060000000000001E-3</v>
      </c>
      <c r="BE116" s="43">
        <v>4.4590000000000003E-3</v>
      </c>
      <c r="BG116" s="30"/>
      <c r="BK116" s="30">
        <v>9.2255528678635942E-2</v>
      </c>
      <c r="BL116" s="43">
        <v>-3.86E-4</v>
      </c>
      <c r="BM116" s="43">
        <v>-3.86E-4</v>
      </c>
      <c r="BN116" s="43">
        <v>-4.1E-5</v>
      </c>
      <c r="BP116" s="30"/>
      <c r="BT116" s="30">
        <v>9.2255528678635942E-2</v>
      </c>
      <c r="BU116" s="43">
        <v>-1.5330000000000001E-3</v>
      </c>
      <c r="BV116" s="43">
        <v>-1.524E-3</v>
      </c>
      <c r="BW116" s="43">
        <v>5.3449999999999999E-3</v>
      </c>
      <c r="BY116" s="30"/>
      <c r="CC116" s="30">
        <v>9.2255528678635942E-2</v>
      </c>
      <c r="CD116" s="43">
        <v>-4.0499999999999998E-4</v>
      </c>
      <c r="CE116" s="43">
        <v>-3.8699999999999997E-4</v>
      </c>
      <c r="CF116" s="43">
        <v>1.3100000000000001E-4</v>
      </c>
      <c r="CH116" s="30"/>
      <c r="CL116" s="30">
        <v>9.2255528678635942E-2</v>
      </c>
      <c r="CM116" s="43">
        <v>-1.1609999999999999E-3</v>
      </c>
      <c r="CN116" s="43">
        <v>-9.3800000000000003E-4</v>
      </c>
      <c r="CO116" s="43">
        <v>9.9500000000000001E-4</v>
      </c>
      <c r="CQ116" s="30"/>
      <c r="CU116" s="30">
        <v>9.2255528678635942E-2</v>
      </c>
      <c r="CV116" s="43">
        <v>-3.2899999999999997E-4</v>
      </c>
      <c r="CW116" s="43">
        <v>-3.0800000000000001E-4</v>
      </c>
      <c r="CX116" s="43">
        <v>-1.27E-4</v>
      </c>
    </row>
    <row r="117" spans="14:102" x14ac:dyDescent="0.25">
      <c r="N117" s="30"/>
      <c r="R117" s="30">
        <v>9.318741377863593E-2</v>
      </c>
      <c r="S117" s="43">
        <v>-1.6919999999999999E-3</v>
      </c>
      <c r="T117" s="43">
        <v>-1.382E-3</v>
      </c>
      <c r="U117" s="43">
        <v>1.598E-3</v>
      </c>
      <c r="W117" s="30"/>
      <c r="AA117" s="30">
        <v>9.318741377863593E-2</v>
      </c>
      <c r="AB117" s="43">
        <v>-5.4000000000000001E-4</v>
      </c>
      <c r="AC117" s="43">
        <v>-4.8899999999999996E-4</v>
      </c>
      <c r="AD117" s="43">
        <v>1.9999999999999999E-6</v>
      </c>
      <c r="AF117" s="30"/>
      <c r="AJ117" s="30">
        <v>9.318741377863593E-2</v>
      </c>
      <c r="AK117" s="43">
        <v>-1.836E-3</v>
      </c>
      <c r="AL117" s="43">
        <v>-1.8489999999999999E-3</v>
      </c>
      <c r="AM117" s="43">
        <v>4.516E-3</v>
      </c>
      <c r="AO117" s="30"/>
      <c r="AS117" s="30">
        <v>9.318741377863593E-2</v>
      </c>
      <c r="AT117" s="43">
        <v>-3.8400000000000001E-4</v>
      </c>
      <c r="AU117" s="43">
        <v>-3.8499999999999998E-4</v>
      </c>
      <c r="AV117" s="43">
        <v>-5.1E-5</v>
      </c>
      <c r="AX117" s="30"/>
      <c r="BB117" s="30">
        <v>9.318741377863593E-2</v>
      </c>
      <c r="BC117" s="43">
        <v>-1.8159999999999999E-3</v>
      </c>
      <c r="BD117" s="43">
        <v>-1.8270000000000001E-3</v>
      </c>
      <c r="BE117" s="43">
        <v>4.5659999999999997E-3</v>
      </c>
      <c r="BG117" s="30"/>
      <c r="BK117" s="30">
        <v>9.318741377863593E-2</v>
      </c>
      <c r="BL117" s="43">
        <v>-3.8400000000000001E-4</v>
      </c>
      <c r="BM117" s="43">
        <v>-3.8499999999999998E-4</v>
      </c>
      <c r="BN117" s="43">
        <v>-4.3000000000000002E-5</v>
      </c>
      <c r="BP117" s="30"/>
      <c r="BT117" s="30">
        <v>9.318741377863593E-2</v>
      </c>
      <c r="BU117" s="43">
        <v>-1.552E-3</v>
      </c>
      <c r="BV117" s="43">
        <v>-1.5430000000000001E-3</v>
      </c>
      <c r="BW117" s="43">
        <v>5.4660000000000004E-3</v>
      </c>
      <c r="BY117" s="30"/>
      <c r="CC117" s="30">
        <v>9.318741377863593E-2</v>
      </c>
      <c r="CD117" s="43">
        <v>-4.0299999999999998E-4</v>
      </c>
      <c r="CE117" s="43">
        <v>-3.86E-4</v>
      </c>
      <c r="CF117" s="43">
        <v>1.2999999999999999E-4</v>
      </c>
      <c r="CH117" s="30"/>
      <c r="CL117" s="30">
        <v>9.318741377863593E-2</v>
      </c>
      <c r="CM117" s="43">
        <v>-1.1789999999999999E-3</v>
      </c>
      <c r="CN117" s="43">
        <v>-9.5100000000000002E-4</v>
      </c>
      <c r="CO117" s="43">
        <v>1.0250000000000001E-3</v>
      </c>
      <c r="CQ117" s="30"/>
      <c r="CU117" s="30">
        <v>9.318741377863593E-2</v>
      </c>
      <c r="CV117" s="43">
        <v>-3.3199999999999999E-4</v>
      </c>
      <c r="CW117" s="43">
        <v>-3.1100000000000002E-4</v>
      </c>
      <c r="CX117" s="43">
        <v>-1.2400000000000001E-4</v>
      </c>
    </row>
    <row r="118" spans="14:102" x14ac:dyDescent="0.25">
      <c r="N118" s="30"/>
      <c r="R118" s="30">
        <v>9.318741377863593E-2</v>
      </c>
      <c r="S118" s="43">
        <v>-1.6919999999999999E-3</v>
      </c>
      <c r="T118" s="43">
        <v>-1.382E-3</v>
      </c>
      <c r="U118" s="43">
        <v>1.598E-3</v>
      </c>
      <c r="W118" s="30"/>
      <c r="AA118" s="30">
        <v>9.318741377863593E-2</v>
      </c>
      <c r="AB118" s="43">
        <v>-5.4000000000000001E-4</v>
      </c>
      <c r="AC118" s="43">
        <v>-4.8899999999999996E-4</v>
      </c>
      <c r="AD118" s="43">
        <v>1.9999999999999999E-6</v>
      </c>
      <c r="AF118" s="30"/>
      <c r="AJ118" s="30">
        <v>9.318741377863593E-2</v>
      </c>
      <c r="AK118" s="43">
        <v>-1.836E-3</v>
      </c>
      <c r="AL118" s="43">
        <v>-1.8489999999999999E-3</v>
      </c>
      <c r="AM118" s="43">
        <v>4.516E-3</v>
      </c>
      <c r="AO118" s="30"/>
      <c r="AS118" s="30">
        <v>9.318741377863593E-2</v>
      </c>
      <c r="AT118" s="43">
        <v>-3.8400000000000001E-4</v>
      </c>
      <c r="AU118" s="43">
        <v>-3.8499999999999998E-4</v>
      </c>
      <c r="AV118" s="43">
        <v>-5.1E-5</v>
      </c>
      <c r="AX118" s="30"/>
      <c r="BB118" s="30">
        <v>9.318741377863593E-2</v>
      </c>
      <c r="BC118" s="43">
        <v>-1.8159999999999999E-3</v>
      </c>
      <c r="BD118" s="43">
        <v>-1.8270000000000001E-3</v>
      </c>
      <c r="BE118" s="43">
        <v>4.5659999999999997E-3</v>
      </c>
      <c r="BG118" s="30"/>
      <c r="BK118" s="30">
        <v>9.318741377863593E-2</v>
      </c>
      <c r="BL118" s="43">
        <v>-3.8400000000000001E-4</v>
      </c>
      <c r="BM118" s="43">
        <v>-3.8499999999999998E-4</v>
      </c>
      <c r="BN118" s="43">
        <v>-4.3000000000000002E-5</v>
      </c>
      <c r="BP118" s="30"/>
      <c r="BT118" s="30">
        <v>9.318741377863593E-2</v>
      </c>
      <c r="BU118" s="43">
        <v>-1.552E-3</v>
      </c>
      <c r="BV118" s="43">
        <v>-1.5430000000000001E-3</v>
      </c>
      <c r="BW118" s="43">
        <v>5.4660000000000004E-3</v>
      </c>
      <c r="BY118" s="30"/>
      <c r="CC118" s="30">
        <v>9.318741377863593E-2</v>
      </c>
      <c r="CD118" s="43">
        <v>-4.0299999999999998E-4</v>
      </c>
      <c r="CE118" s="43">
        <v>-3.86E-4</v>
      </c>
      <c r="CF118" s="43">
        <v>1.2999999999999999E-4</v>
      </c>
      <c r="CH118" s="30"/>
      <c r="CL118" s="30">
        <v>9.318741377863593E-2</v>
      </c>
      <c r="CM118" s="43">
        <v>-1.1789999999999999E-3</v>
      </c>
      <c r="CN118" s="43">
        <v>-9.5100000000000002E-4</v>
      </c>
      <c r="CO118" s="43">
        <v>1.0250000000000001E-3</v>
      </c>
      <c r="CQ118" s="30"/>
      <c r="CU118" s="30">
        <v>9.318741377863593E-2</v>
      </c>
      <c r="CV118" s="43">
        <v>-3.3199999999999999E-4</v>
      </c>
      <c r="CW118" s="43">
        <v>-3.1100000000000002E-4</v>
      </c>
      <c r="CX118" s="43">
        <v>-1.2400000000000001E-4</v>
      </c>
    </row>
    <row r="119" spans="14:102" x14ac:dyDescent="0.25">
      <c r="N119" s="30"/>
      <c r="R119" s="30">
        <v>9.4119298878635932E-2</v>
      </c>
      <c r="S119" s="43">
        <v>-1.7240000000000001E-3</v>
      </c>
      <c r="T119" s="43">
        <v>-1.407E-3</v>
      </c>
      <c r="U119" s="43">
        <v>1.64E-3</v>
      </c>
      <c r="W119" s="30"/>
      <c r="AA119" s="30">
        <v>9.4119298878635932E-2</v>
      </c>
      <c r="AB119" s="43">
        <v>-5.4299999999999997E-4</v>
      </c>
      <c r="AC119" s="43">
        <v>-4.9200000000000003E-4</v>
      </c>
      <c r="AD119" s="43">
        <v>3.9999999999999998E-6</v>
      </c>
      <c r="AF119" s="30"/>
      <c r="AJ119" s="30">
        <v>9.4119298878635932E-2</v>
      </c>
      <c r="AK119" s="43">
        <v>-1.8550000000000001E-3</v>
      </c>
      <c r="AL119" s="43">
        <v>-1.867E-3</v>
      </c>
      <c r="AM119" s="43">
        <v>4.6280000000000002E-3</v>
      </c>
      <c r="AO119" s="30"/>
      <c r="AS119" s="30">
        <v>9.4119298878635932E-2</v>
      </c>
      <c r="AT119" s="43">
        <v>-3.8299999999999999E-4</v>
      </c>
      <c r="AU119" s="43">
        <v>-3.8400000000000001E-4</v>
      </c>
      <c r="AV119" s="43">
        <v>-5.1999999999999997E-5</v>
      </c>
      <c r="AX119" s="30"/>
      <c r="BB119" s="30">
        <v>9.4119298878635932E-2</v>
      </c>
      <c r="BC119" s="43">
        <v>-1.835E-3</v>
      </c>
      <c r="BD119" s="43">
        <v>-1.846E-3</v>
      </c>
      <c r="BE119" s="43">
        <v>4.6779999999999999E-3</v>
      </c>
      <c r="BG119" s="30"/>
      <c r="BK119" s="30">
        <v>9.4119298878635932E-2</v>
      </c>
      <c r="BL119" s="43">
        <v>-3.8299999999999999E-4</v>
      </c>
      <c r="BM119" s="43">
        <v>-3.8299999999999999E-4</v>
      </c>
      <c r="BN119" s="43">
        <v>-4.3999999999999999E-5</v>
      </c>
      <c r="BP119" s="30"/>
      <c r="BT119" s="30">
        <v>9.4119298878635932E-2</v>
      </c>
      <c r="BU119" s="43">
        <v>-1.5679999999999999E-3</v>
      </c>
      <c r="BV119" s="43">
        <v>-1.5590000000000001E-3</v>
      </c>
      <c r="BW119" s="43">
        <v>5.5859999999999998E-3</v>
      </c>
      <c r="BY119" s="30"/>
      <c r="CC119" s="30">
        <v>9.4119298878635932E-2</v>
      </c>
      <c r="CD119" s="43">
        <v>-4.0200000000000001E-4</v>
      </c>
      <c r="CE119" s="43">
        <v>-3.8499999999999998E-4</v>
      </c>
      <c r="CF119" s="43">
        <v>1.2899999999999999E-4</v>
      </c>
      <c r="CH119" s="30"/>
      <c r="CL119" s="30">
        <v>9.4119298878635932E-2</v>
      </c>
      <c r="CM119" s="43">
        <v>-1.1969999999999999E-3</v>
      </c>
      <c r="CN119" s="43">
        <v>-9.6400000000000001E-4</v>
      </c>
      <c r="CO119" s="43">
        <v>1.0529999999999999E-3</v>
      </c>
      <c r="CQ119" s="30"/>
      <c r="CU119" s="30">
        <v>9.4119298878635932E-2</v>
      </c>
      <c r="CV119" s="43">
        <v>-3.3500000000000001E-4</v>
      </c>
      <c r="CW119" s="43">
        <v>-3.1300000000000002E-4</v>
      </c>
      <c r="CX119" s="43">
        <v>-1.22E-4</v>
      </c>
    </row>
    <row r="120" spans="14:102" x14ac:dyDescent="0.25">
      <c r="N120" s="30"/>
      <c r="R120" s="30">
        <v>9.5051183978635934E-2</v>
      </c>
      <c r="S120" s="43">
        <v>-1.755E-3</v>
      </c>
      <c r="T120" s="43">
        <v>-1.431E-3</v>
      </c>
      <c r="U120" s="43">
        <v>1.6819999999999999E-3</v>
      </c>
      <c r="W120" s="30"/>
      <c r="AA120" s="30">
        <v>9.5051183978635934E-2</v>
      </c>
      <c r="AB120" s="43">
        <v>-5.4600000000000004E-4</v>
      </c>
      <c r="AC120" s="43">
        <v>-4.9399999999999997E-4</v>
      </c>
      <c r="AD120" s="43">
        <v>5.0000000000000004E-6</v>
      </c>
      <c r="AF120" s="30"/>
      <c r="AJ120" s="30">
        <v>9.5051183978635934E-2</v>
      </c>
      <c r="AK120" s="43">
        <v>-1.8730000000000001E-3</v>
      </c>
      <c r="AL120" s="43">
        <v>-1.885E-3</v>
      </c>
      <c r="AM120" s="43">
        <v>4.738E-3</v>
      </c>
      <c r="AO120" s="30"/>
      <c r="AS120" s="30">
        <v>9.5051183978635934E-2</v>
      </c>
      <c r="AT120" s="43">
        <v>-3.8200000000000002E-4</v>
      </c>
      <c r="AU120" s="43">
        <v>-3.8200000000000002E-4</v>
      </c>
      <c r="AV120" s="43">
        <v>-5.3999999999999998E-5</v>
      </c>
      <c r="AX120" s="30"/>
      <c r="BB120" s="30">
        <v>9.5051183978635934E-2</v>
      </c>
      <c r="BC120" s="43">
        <v>-1.8519999999999999E-3</v>
      </c>
      <c r="BD120" s="43">
        <v>-1.864E-3</v>
      </c>
      <c r="BE120" s="43">
        <v>4.7879999999999997E-3</v>
      </c>
      <c r="BG120" s="30"/>
      <c r="BK120" s="30">
        <v>9.5051183978635934E-2</v>
      </c>
      <c r="BL120" s="43">
        <v>-3.8200000000000002E-4</v>
      </c>
      <c r="BM120" s="43">
        <v>-3.8200000000000002E-4</v>
      </c>
      <c r="BN120" s="43">
        <v>-4.5000000000000003E-5</v>
      </c>
      <c r="BP120" s="30"/>
      <c r="BT120" s="30">
        <v>9.5051183978635934E-2</v>
      </c>
      <c r="BU120" s="43">
        <v>-1.583E-3</v>
      </c>
      <c r="BV120" s="43">
        <v>-1.5740000000000001E-3</v>
      </c>
      <c r="BW120" s="43">
        <v>5.7029999999999997E-3</v>
      </c>
      <c r="BY120" s="30"/>
      <c r="CC120" s="30">
        <v>9.5051183978635934E-2</v>
      </c>
      <c r="CD120" s="43">
        <v>-4.0200000000000001E-4</v>
      </c>
      <c r="CE120" s="43">
        <v>-3.8400000000000001E-4</v>
      </c>
      <c r="CF120" s="43">
        <v>1.2899999999999999E-4</v>
      </c>
      <c r="CH120" s="30"/>
      <c r="CL120" s="30">
        <v>9.5051183978635934E-2</v>
      </c>
      <c r="CM120" s="43">
        <v>-1.214E-3</v>
      </c>
      <c r="CN120" s="43">
        <v>-9.77E-4</v>
      </c>
      <c r="CO120" s="43">
        <v>1.0809999999999999E-3</v>
      </c>
      <c r="CQ120" s="30"/>
      <c r="CU120" s="30">
        <v>9.5051183978635934E-2</v>
      </c>
      <c r="CV120" s="43">
        <v>-3.3799999999999998E-4</v>
      </c>
      <c r="CW120" s="43">
        <v>-3.1599999999999998E-4</v>
      </c>
      <c r="CX120" s="43">
        <v>-1.1900000000000001E-4</v>
      </c>
    </row>
    <row r="121" spans="14:102" x14ac:dyDescent="0.25">
      <c r="N121" s="30"/>
      <c r="R121" s="30">
        <v>9.5983069078635935E-2</v>
      </c>
      <c r="S121" s="43">
        <v>-1.7880000000000001E-3</v>
      </c>
      <c r="T121" s="43">
        <v>-1.4549999999999999E-3</v>
      </c>
      <c r="U121" s="43">
        <v>1.7420000000000001E-3</v>
      </c>
      <c r="W121" s="30"/>
      <c r="AA121" s="30">
        <v>9.5983069078635935E-2</v>
      </c>
      <c r="AB121" s="43">
        <v>-5.4900000000000001E-4</v>
      </c>
      <c r="AC121" s="43">
        <v>-4.9700000000000005E-4</v>
      </c>
      <c r="AD121" s="43">
        <v>6.9999999999999999E-6</v>
      </c>
      <c r="AF121" s="30"/>
      <c r="AJ121" s="30">
        <v>9.5983069078635935E-2</v>
      </c>
      <c r="AK121" s="43">
        <v>-1.89E-3</v>
      </c>
      <c r="AL121" s="43">
        <v>-1.903E-3</v>
      </c>
      <c r="AM121" s="43">
        <v>4.8459999999999996E-3</v>
      </c>
      <c r="AO121" s="30"/>
      <c r="AS121" s="30">
        <v>9.5983069078635935E-2</v>
      </c>
      <c r="AT121" s="43">
        <v>-3.8099999999999999E-4</v>
      </c>
      <c r="AU121" s="43">
        <v>-3.8099999999999999E-4</v>
      </c>
      <c r="AV121" s="43">
        <v>-5.5000000000000002E-5</v>
      </c>
      <c r="AX121" s="30"/>
      <c r="BB121" s="30">
        <v>9.5983069078635935E-2</v>
      </c>
      <c r="BC121" s="43">
        <v>-1.8699999999999999E-3</v>
      </c>
      <c r="BD121" s="43">
        <v>-1.882E-3</v>
      </c>
      <c r="BE121" s="43">
        <v>4.8970000000000003E-3</v>
      </c>
      <c r="BG121" s="30"/>
      <c r="BK121" s="30">
        <v>9.5983069078635935E-2</v>
      </c>
      <c r="BL121" s="43">
        <v>-3.8099999999999999E-4</v>
      </c>
      <c r="BM121" s="43">
        <v>-3.8099999999999999E-4</v>
      </c>
      <c r="BN121" s="43">
        <v>-4.6E-5</v>
      </c>
      <c r="BP121" s="30"/>
      <c r="BT121" s="30">
        <v>9.5983069078635935E-2</v>
      </c>
      <c r="BU121" s="43">
        <v>-1.5989999999999999E-3</v>
      </c>
      <c r="BV121" s="43">
        <v>-1.5900000000000001E-3</v>
      </c>
      <c r="BW121" s="43">
        <v>5.8199999999999997E-3</v>
      </c>
      <c r="BY121" s="30"/>
      <c r="CC121" s="30">
        <v>9.5983069078635935E-2</v>
      </c>
      <c r="CD121" s="43">
        <v>-4.0099999999999999E-4</v>
      </c>
      <c r="CE121" s="43">
        <v>-3.8299999999999999E-4</v>
      </c>
      <c r="CF121" s="43">
        <v>1.2799999999999999E-4</v>
      </c>
      <c r="CH121" s="30"/>
      <c r="CL121" s="30">
        <v>9.5983069078635935E-2</v>
      </c>
      <c r="CM121" s="43">
        <v>-1.2310000000000001E-3</v>
      </c>
      <c r="CN121" s="43">
        <v>-9.8999999999999999E-4</v>
      </c>
      <c r="CO121" s="43">
        <v>1.106E-3</v>
      </c>
      <c r="CQ121" s="30"/>
      <c r="CU121" s="30">
        <v>9.5983069078635935E-2</v>
      </c>
      <c r="CV121" s="43">
        <v>-3.4200000000000002E-4</v>
      </c>
      <c r="CW121" s="43">
        <v>-3.1799999999999998E-4</v>
      </c>
      <c r="CX121" s="43">
        <v>-1.17E-4</v>
      </c>
    </row>
    <row r="122" spans="14:102" x14ac:dyDescent="0.25">
      <c r="N122" s="30"/>
      <c r="R122" s="30">
        <v>9.6914954178635937E-2</v>
      </c>
      <c r="S122" s="43">
        <v>-1.82E-3</v>
      </c>
      <c r="T122" s="43">
        <v>-1.4790000000000001E-3</v>
      </c>
      <c r="U122" s="43">
        <v>1.7880000000000001E-3</v>
      </c>
      <c r="W122" s="30"/>
      <c r="AA122" s="30">
        <v>9.6914954178635937E-2</v>
      </c>
      <c r="AB122" s="43">
        <v>-5.53E-4</v>
      </c>
      <c r="AC122" s="43">
        <v>-5.0000000000000001E-4</v>
      </c>
      <c r="AD122" s="43">
        <v>7.9999999999999996E-6</v>
      </c>
      <c r="AF122" s="30"/>
      <c r="AJ122" s="30">
        <v>9.6914954178635937E-2</v>
      </c>
      <c r="AK122" s="43">
        <v>-1.908E-3</v>
      </c>
      <c r="AL122" s="43">
        <v>-1.921E-3</v>
      </c>
      <c r="AM122" s="43">
        <v>4.9529999999999999E-3</v>
      </c>
      <c r="AO122" s="30"/>
      <c r="AS122" s="30">
        <v>9.6914954178635937E-2</v>
      </c>
      <c r="AT122" s="43">
        <v>-3.8000000000000002E-4</v>
      </c>
      <c r="AU122" s="43">
        <v>-3.8000000000000002E-4</v>
      </c>
      <c r="AV122" s="43">
        <v>-5.5999999999999999E-5</v>
      </c>
      <c r="AX122" s="30"/>
      <c r="BB122" s="30">
        <v>9.6914954178635937E-2</v>
      </c>
      <c r="BC122" s="43">
        <v>-1.887E-3</v>
      </c>
      <c r="BD122" s="43">
        <v>-1.8990000000000001E-3</v>
      </c>
      <c r="BE122" s="43">
        <v>5.0049999999999999E-3</v>
      </c>
      <c r="BG122" s="30"/>
      <c r="BK122" s="30">
        <v>9.6914954178635937E-2</v>
      </c>
      <c r="BL122" s="43">
        <v>-3.8000000000000002E-4</v>
      </c>
      <c r="BM122" s="43">
        <v>-3.8000000000000002E-4</v>
      </c>
      <c r="BN122" s="43">
        <v>-4.6999999999999997E-5</v>
      </c>
      <c r="BP122" s="30"/>
      <c r="BT122" s="30">
        <v>9.6914954178635937E-2</v>
      </c>
      <c r="BU122" s="43">
        <v>-1.614E-3</v>
      </c>
      <c r="BV122" s="43">
        <v>-1.6050000000000001E-3</v>
      </c>
      <c r="BW122" s="43">
        <v>5.9350000000000002E-3</v>
      </c>
      <c r="BY122" s="30"/>
      <c r="CC122" s="30">
        <v>9.6914954178635937E-2</v>
      </c>
      <c r="CD122" s="43">
        <v>-4.0000000000000002E-4</v>
      </c>
      <c r="CE122" s="43">
        <v>-3.8299999999999999E-4</v>
      </c>
      <c r="CF122" s="43">
        <v>1.27E-4</v>
      </c>
      <c r="CH122" s="30"/>
      <c r="CL122" s="30">
        <v>9.6914954178635937E-2</v>
      </c>
      <c r="CM122" s="43">
        <v>-1.248E-3</v>
      </c>
      <c r="CN122" s="43">
        <v>-1.0020000000000001E-3</v>
      </c>
      <c r="CO122" s="43">
        <v>1.1310000000000001E-3</v>
      </c>
      <c r="CQ122" s="30"/>
      <c r="CU122" s="30">
        <v>9.6914954178635937E-2</v>
      </c>
      <c r="CV122" s="43">
        <v>-3.4499999999999998E-4</v>
      </c>
      <c r="CW122" s="43">
        <v>-3.21E-4</v>
      </c>
      <c r="CX122" s="43">
        <v>-1.15E-4</v>
      </c>
    </row>
    <row r="123" spans="14:102" x14ac:dyDescent="0.25">
      <c r="N123" s="30"/>
      <c r="R123" s="30">
        <v>9.7846839278635939E-2</v>
      </c>
      <c r="S123" s="43">
        <v>-1.8519999999999999E-3</v>
      </c>
      <c r="T123" s="43">
        <v>-1.5039999999999999E-3</v>
      </c>
      <c r="U123" s="43">
        <v>1.835E-3</v>
      </c>
      <c r="W123" s="30"/>
      <c r="AA123" s="30">
        <v>9.7846839278635939E-2</v>
      </c>
      <c r="AB123" s="43">
        <v>-5.5599999999999996E-4</v>
      </c>
      <c r="AC123" s="43">
        <v>-5.0199999999999995E-4</v>
      </c>
      <c r="AD123" s="43">
        <v>1.0000000000000001E-5</v>
      </c>
      <c r="AF123" s="30"/>
      <c r="AJ123" s="30">
        <v>9.7846839278635939E-2</v>
      </c>
      <c r="AK123" s="43">
        <v>-1.926E-3</v>
      </c>
      <c r="AL123" s="43">
        <v>-1.939E-3</v>
      </c>
      <c r="AM123" s="43">
        <v>5.0610000000000004E-3</v>
      </c>
      <c r="AO123" s="30"/>
      <c r="AS123" s="30">
        <v>9.7846839278635939E-2</v>
      </c>
      <c r="AT123" s="43">
        <v>-3.79E-4</v>
      </c>
      <c r="AU123" s="43">
        <v>-3.8000000000000002E-4</v>
      </c>
      <c r="AV123" s="43">
        <v>-5.7000000000000003E-5</v>
      </c>
      <c r="AX123" s="30"/>
      <c r="BB123" s="30">
        <v>9.7846839278635939E-2</v>
      </c>
      <c r="BC123" s="43">
        <v>-1.905E-3</v>
      </c>
      <c r="BD123" s="43">
        <v>-1.9170000000000001E-3</v>
      </c>
      <c r="BE123" s="43">
        <v>5.1130000000000004E-3</v>
      </c>
      <c r="BG123" s="30"/>
      <c r="BK123" s="30">
        <v>9.7846839278635939E-2</v>
      </c>
      <c r="BL123" s="43">
        <v>-3.79E-4</v>
      </c>
      <c r="BM123" s="43">
        <v>-3.79E-4</v>
      </c>
      <c r="BN123" s="43">
        <v>-4.8999999999999998E-5</v>
      </c>
      <c r="BP123" s="30"/>
      <c r="BT123" s="30">
        <v>9.7846839278635939E-2</v>
      </c>
      <c r="BU123" s="43">
        <v>-1.629E-3</v>
      </c>
      <c r="BV123" s="43">
        <v>-1.621E-3</v>
      </c>
      <c r="BW123" s="43">
        <v>6.051E-3</v>
      </c>
      <c r="BY123" s="30"/>
      <c r="CC123" s="30">
        <v>9.7846839278635939E-2</v>
      </c>
      <c r="CD123" s="43">
        <v>-4.0000000000000002E-4</v>
      </c>
      <c r="CE123" s="43">
        <v>-3.8200000000000002E-4</v>
      </c>
      <c r="CF123" s="43">
        <v>1.26E-4</v>
      </c>
      <c r="CH123" s="30"/>
      <c r="CL123" s="30">
        <v>9.7846839278635939E-2</v>
      </c>
      <c r="CM123" s="43">
        <v>-1.2639999999999999E-3</v>
      </c>
      <c r="CN123" s="43">
        <v>-1.0139999999999999E-3</v>
      </c>
      <c r="CO123" s="43">
        <v>1.1559999999999999E-3</v>
      </c>
      <c r="CQ123" s="30"/>
      <c r="CU123" s="30">
        <v>9.7846839278635939E-2</v>
      </c>
      <c r="CV123" s="43">
        <v>-3.48E-4</v>
      </c>
      <c r="CW123" s="43">
        <v>-3.2299999999999999E-4</v>
      </c>
      <c r="CX123" s="43">
        <v>-1.12E-4</v>
      </c>
    </row>
    <row r="124" spans="14:102" x14ac:dyDescent="0.25">
      <c r="N124" s="30"/>
      <c r="R124" s="30">
        <v>9.8778724378635926E-2</v>
      </c>
      <c r="S124" s="43">
        <v>-1.8829999999999999E-3</v>
      </c>
      <c r="T124" s="43">
        <v>-1.5280000000000001E-3</v>
      </c>
      <c r="U124" s="43">
        <v>1.8799999999999999E-3</v>
      </c>
      <c r="W124" s="30"/>
      <c r="AA124" s="30">
        <v>9.8778724378635926E-2</v>
      </c>
      <c r="AB124" s="43">
        <v>-5.5800000000000001E-4</v>
      </c>
      <c r="AC124" s="43">
        <v>-5.0500000000000002E-4</v>
      </c>
      <c r="AD124" s="43">
        <v>1.1E-5</v>
      </c>
      <c r="AF124" s="30"/>
      <c r="AJ124" s="30">
        <v>9.8778724378635926E-2</v>
      </c>
      <c r="AK124" s="43">
        <v>-1.9430000000000001E-3</v>
      </c>
      <c r="AL124" s="43">
        <v>-1.957E-3</v>
      </c>
      <c r="AM124" s="43">
        <v>5.169E-3</v>
      </c>
      <c r="AO124" s="30"/>
      <c r="AS124" s="30">
        <v>9.8778724378635926E-2</v>
      </c>
      <c r="AT124" s="43">
        <v>-3.7800000000000003E-4</v>
      </c>
      <c r="AU124" s="43">
        <v>-3.79E-4</v>
      </c>
      <c r="AV124" s="43">
        <v>-5.8E-5</v>
      </c>
      <c r="AX124" s="30"/>
      <c r="BB124" s="30">
        <v>9.8778724378635926E-2</v>
      </c>
      <c r="BC124" s="43">
        <v>-1.9220000000000001E-3</v>
      </c>
      <c r="BD124" s="43">
        <v>-1.9350000000000001E-3</v>
      </c>
      <c r="BE124" s="43">
        <v>5.2220000000000001E-3</v>
      </c>
      <c r="BG124" s="30"/>
      <c r="BK124" s="30">
        <v>9.8778724378635926E-2</v>
      </c>
      <c r="BL124" s="43">
        <v>-3.7800000000000003E-4</v>
      </c>
      <c r="BM124" s="43">
        <v>-3.7800000000000003E-4</v>
      </c>
      <c r="BN124" s="43">
        <v>-5.0000000000000002E-5</v>
      </c>
      <c r="BP124" s="30"/>
      <c r="BT124" s="30">
        <v>9.8778724378635926E-2</v>
      </c>
      <c r="BU124" s="43">
        <v>-1.645E-3</v>
      </c>
      <c r="BV124" s="43">
        <v>-1.6360000000000001E-3</v>
      </c>
      <c r="BW124" s="43">
        <v>6.1669999999999997E-3</v>
      </c>
      <c r="BY124" s="30"/>
      <c r="CC124" s="30">
        <v>9.8778724378635926E-2</v>
      </c>
      <c r="CD124" s="43">
        <v>-3.9899999999999999E-4</v>
      </c>
      <c r="CE124" s="43">
        <v>-3.8099999999999999E-4</v>
      </c>
      <c r="CF124" s="43">
        <v>1.26E-4</v>
      </c>
      <c r="CH124" s="30"/>
      <c r="CL124" s="30">
        <v>9.8778724378635926E-2</v>
      </c>
      <c r="CM124" s="43">
        <v>-1.281E-3</v>
      </c>
      <c r="CN124" s="43">
        <v>-1.0269999999999999E-3</v>
      </c>
      <c r="CO124" s="43">
        <v>1.1820000000000001E-3</v>
      </c>
      <c r="CQ124" s="30"/>
      <c r="CU124" s="30">
        <v>9.8778724378635926E-2</v>
      </c>
      <c r="CV124" s="43">
        <v>-3.5100000000000002E-4</v>
      </c>
      <c r="CW124" s="43">
        <v>-3.2600000000000001E-4</v>
      </c>
      <c r="CX124" s="43">
        <v>-1.1E-4</v>
      </c>
    </row>
    <row r="125" spans="14:102" x14ac:dyDescent="0.25">
      <c r="N125" s="30"/>
      <c r="R125" s="30">
        <v>9.9710609478635928E-2</v>
      </c>
      <c r="S125" s="43">
        <v>-1.915E-3</v>
      </c>
      <c r="T125" s="43">
        <v>-1.5529999999999999E-3</v>
      </c>
      <c r="U125" s="43">
        <v>1.9250000000000001E-3</v>
      </c>
      <c r="W125" s="30"/>
      <c r="AA125" s="30">
        <v>9.9710609478635928E-2</v>
      </c>
      <c r="AB125" s="43">
        <v>-5.6099999999999998E-4</v>
      </c>
      <c r="AC125" s="43">
        <v>-5.0699999999999996E-4</v>
      </c>
      <c r="AD125" s="43">
        <v>1.2E-5</v>
      </c>
      <c r="AF125" s="30"/>
      <c r="AJ125" s="30">
        <v>9.9710609478635928E-2</v>
      </c>
      <c r="AK125" s="43">
        <v>-1.9610000000000001E-3</v>
      </c>
      <c r="AL125" s="43">
        <v>-1.9750000000000002E-3</v>
      </c>
      <c r="AM125" s="43">
        <v>5.2769999999999996E-3</v>
      </c>
      <c r="AO125" s="30"/>
      <c r="AS125" s="30">
        <v>9.9710609478635928E-2</v>
      </c>
      <c r="AT125" s="43">
        <v>-3.77E-4</v>
      </c>
      <c r="AU125" s="43">
        <v>-3.7800000000000003E-4</v>
      </c>
      <c r="AV125" s="43">
        <v>-5.8999999999999998E-5</v>
      </c>
      <c r="AX125" s="30"/>
      <c r="BB125" s="30">
        <v>9.9710609478635928E-2</v>
      </c>
      <c r="BC125" s="43">
        <v>-1.9400000000000001E-3</v>
      </c>
      <c r="BD125" s="43">
        <v>-1.9530000000000001E-3</v>
      </c>
      <c r="BE125" s="43">
        <v>5.3309999999999998E-3</v>
      </c>
      <c r="BG125" s="30"/>
      <c r="BK125" s="30">
        <v>9.9710609478635928E-2</v>
      </c>
      <c r="BL125" s="43">
        <v>-3.77E-4</v>
      </c>
      <c r="BM125" s="43">
        <v>-3.77E-4</v>
      </c>
      <c r="BN125" s="43">
        <v>-5.1E-5</v>
      </c>
      <c r="BP125" s="30"/>
      <c r="BT125" s="30">
        <v>9.9710609478635928E-2</v>
      </c>
      <c r="BU125" s="43">
        <v>-1.66E-3</v>
      </c>
      <c r="BV125" s="43">
        <v>-1.652E-3</v>
      </c>
      <c r="BW125" s="43">
        <v>6.2820000000000003E-3</v>
      </c>
      <c r="BY125" s="30"/>
      <c r="CC125" s="30">
        <v>9.9710609478635928E-2</v>
      </c>
      <c r="CD125" s="43">
        <v>-3.9800000000000002E-4</v>
      </c>
      <c r="CE125" s="43">
        <v>-3.8000000000000002E-4</v>
      </c>
      <c r="CF125" s="43">
        <v>1.25E-4</v>
      </c>
      <c r="CH125" s="30"/>
      <c r="CL125" s="30">
        <v>9.9710609478635928E-2</v>
      </c>
      <c r="CM125" s="43">
        <v>-1.2979999999999999E-3</v>
      </c>
      <c r="CN125" s="43">
        <v>-1.039E-3</v>
      </c>
      <c r="CO125" s="43">
        <v>1.207E-3</v>
      </c>
      <c r="CQ125" s="30"/>
      <c r="CU125" s="30">
        <v>9.9710609478635928E-2</v>
      </c>
      <c r="CV125" s="43">
        <v>-3.5399999999999999E-4</v>
      </c>
      <c r="CW125" s="43">
        <v>-3.28E-4</v>
      </c>
      <c r="CX125" s="43">
        <v>-1.08E-4</v>
      </c>
    </row>
    <row r="126" spans="14:102" x14ac:dyDescent="0.25">
      <c r="N126" s="30"/>
      <c r="R126" s="30">
        <v>0.10064249457863593</v>
      </c>
      <c r="S126" s="43">
        <v>-1.946E-3</v>
      </c>
      <c r="T126" s="43">
        <v>-1.5770000000000001E-3</v>
      </c>
      <c r="U126" s="43">
        <v>1.9680000000000001E-3</v>
      </c>
      <c r="W126" s="30"/>
      <c r="AA126" s="30">
        <v>0.10064249457863593</v>
      </c>
      <c r="AB126" s="43">
        <v>-5.6400000000000005E-4</v>
      </c>
      <c r="AC126" s="43">
        <v>-5.0900000000000001E-4</v>
      </c>
      <c r="AD126" s="43">
        <v>1.2999999999999999E-5</v>
      </c>
      <c r="AF126" s="30"/>
      <c r="AJ126" s="30">
        <v>0.10064249457863593</v>
      </c>
      <c r="AK126" s="43">
        <v>-1.9789999999999999E-3</v>
      </c>
      <c r="AL126" s="43">
        <v>-1.993E-3</v>
      </c>
      <c r="AM126" s="43">
        <v>5.385E-3</v>
      </c>
      <c r="AO126" s="30"/>
      <c r="AS126" s="30">
        <v>0.10064249457863593</v>
      </c>
      <c r="AT126" s="43">
        <v>-3.7599999999999998E-4</v>
      </c>
      <c r="AU126" s="43">
        <v>-3.77E-4</v>
      </c>
      <c r="AV126" s="43">
        <v>-6.0999999999999999E-5</v>
      </c>
      <c r="AX126" s="30"/>
      <c r="BB126" s="30">
        <v>0.10064249457863593</v>
      </c>
      <c r="BC126" s="43">
        <v>-1.9580000000000001E-3</v>
      </c>
      <c r="BD126" s="43">
        <v>-1.9710000000000001E-3</v>
      </c>
      <c r="BE126" s="43">
        <v>5.4409999999999997E-3</v>
      </c>
      <c r="BG126" s="30"/>
      <c r="BK126" s="30">
        <v>0.10064249457863593</v>
      </c>
      <c r="BL126" s="43">
        <v>-3.7599999999999998E-4</v>
      </c>
      <c r="BM126" s="43">
        <v>-3.7599999999999998E-4</v>
      </c>
      <c r="BN126" s="43">
        <v>-5.1999999999999997E-5</v>
      </c>
      <c r="BP126" s="30"/>
      <c r="BT126" s="30">
        <v>0.10064249457863593</v>
      </c>
      <c r="BU126" s="43">
        <v>-1.676E-3</v>
      </c>
      <c r="BV126" s="43">
        <v>-1.668E-3</v>
      </c>
      <c r="BW126" s="43">
        <v>6.3969999999999999E-3</v>
      </c>
      <c r="BY126" s="30"/>
      <c r="CC126" s="30">
        <v>0.10064249457863593</v>
      </c>
      <c r="CD126" s="43">
        <v>-3.9800000000000002E-4</v>
      </c>
      <c r="CE126" s="43">
        <v>-3.8000000000000002E-4</v>
      </c>
      <c r="CF126" s="43">
        <v>1.2400000000000001E-4</v>
      </c>
      <c r="CH126" s="30"/>
      <c r="CL126" s="30">
        <v>0.10064249457863593</v>
      </c>
      <c r="CM126" s="43">
        <v>-1.3159999999999999E-3</v>
      </c>
      <c r="CN126" s="43">
        <v>-1.052E-3</v>
      </c>
      <c r="CO126" s="43">
        <v>1.2329999999999999E-3</v>
      </c>
      <c r="CQ126" s="30"/>
      <c r="CU126" s="30">
        <v>0.10064249457863593</v>
      </c>
      <c r="CV126" s="43">
        <v>-3.57E-4</v>
      </c>
      <c r="CW126" s="43">
        <v>-3.3100000000000002E-4</v>
      </c>
      <c r="CX126" s="43">
        <v>-1.05E-4</v>
      </c>
    </row>
    <row r="127" spans="14:102" x14ac:dyDescent="0.25">
      <c r="N127" s="30"/>
      <c r="R127" s="30">
        <v>0.10157437967863593</v>
      </c>
      <c r="S127" s="43">
        <v>-1.9780000000000002E-3</v>
      </c>
      <c r="T127" s="43">
        <v>-1.6019999999999999E-3</v>
      </c>
      <c r="U127" s="43">
        <v>2.013E-3</v>
      </c>
      <c r="W127" s="30"/>
      <c r="AA127" s="30">
        <v>0.10157437967863593</v>
      </c>
      <c r="AB127" s="43">
        <v>-5.6599999999999999E-4</v>
      </c>
      <c r="AC127" s="43">
        <v>-5.1099999999999995E-4</v>
      </c>
      <c r="AD127" s="43">
        <v>1.4E-5</v>
      </c>
      <c r="AF127" s="30"/>
      <c r="AJ127" s="30">
        <v>0.10157437967863593</v>
      </c>
      <c r="AK127" s="43">
        <v>-1.9970000000000001E-3</v>
      </c>
      <c r="AL127" s="43">
        <v>-2.0119999999999999E-3</v>
      </c>
      <c r="AM127" s="43">
        <v>5.4949999999999999E-3</v>
      </c>
      <c r="AO127" s="30"/>
      <c r="AS127" s="30">
        <v>0.10157437967863593</v>
      </c>
      <c r="AT127" s="43">
        <v>-3.7500000000000001E-4</v>
      </c>
      <c r="AU127" s="43">
        <v>-3.7599999999999998E-4</v>
      </c>
      <c r="AV127" s="43">
        <v>-6.2000000000000003E-5</v>
      </c>
      <c r="AX127" s="30"/>
      <c r="BB127" s="30">
        <v>0.10157437967863593</v>
      </c>
      <c r="BC127" s="43">
        <v>-1.977E-3</v>
      </c>
      <c r="BD127" s="43">
        <v>-1.99E-3</v>
      </c>
      <c r="BE127" s="43">
        <v>5.5539999999999999E-3</v>
      </c>
      <c r="BG127" s="30"/>
      <c r="BK127" s="30">
        <v>0.10157437967863593</v>
      </c>
      <c r="BL127" s="43">
        <v>-3.7500000000000001E-4</v>
      </c>
      <c r="BM127" s="43">
        <v>-3.7500000000000001E-4</v>
      </c>
      <c r="BN127" s="43">
        <v>-5.3000000000000001E-5</v>
      </c>
      <c r="BP127" s="30"/>
      <c r="BT127" s="30">
        <v>0.10157437967863593</v>
      </c>
      <c r="BU127" s="43">
        <v>-1.6919999999999999E-3</v>
      </c>
      <c r="BV127" s="43">
        <v>-1.684E-3</v>
      </c>
      <c r="BW127" s="43">
        <v>6.5139999999999998E-3</v>
      </c>
      <c r="BY127" s="30"/>
      <c r="CC127" s="30">
        <v>0.10157437967863593</v>
      </c>
      <c r="CD127" s="43">
        <v>-3.97E-4</v>
      </c>
      <c r="CE127" s="43">
        <v>-3.79E-4</v>
      </c>
      <c r="CF127" s="43">
        <v>1.2300000000000001E-4</v>
      </c>
      <c r="CH127" s="30"/>
      <c r="CL127" s="30">
        <v>0.10157437967863593</v>
      </c>
      <c r="CM127" s="43">
        <v>-1.333E-3</v>
      </c>
      <c r="CN127" s="43">
        <v>-1.065E-3</v>
      </c>
      <c r="CO127" s="43">
        <v>1.2600000000000001E-3</v>
      </c>
      <c r="CQ127" s="30"/>
      <c r="CU127" s="30">
        <v>0.10157437967863593</v>
      </c>
      <c r="CV127" s="43">
        <v>-3.6000000000000002E-4</v>
      </c>
      <c r="CW127" s="43">
        <v>-3.3399999999999999E-4</v>
      </c>
      <c r="CX127" s="43">
        <v>-1.03E-4</v>
      </c>
    </row>
    <row r="128" spans="14:102" x14ac:dyDescent="0.25">
      <c r="N128" s="30"/>
      <c r="R128" s="30">
        <v>0.10250626477863592</v>
      </c>
      <c r="S128" s="43">
        <v>-2.0119999999999999E-3</v>
      </c>
      <c r="T128" s="43">
        <v>-1.6280000000000001E-3</v>
      </c>
      <c r="U128" s="43">
        <v>2.0590000000000001E-3</v>
      </c>
      <c r="W128" s="30"/>
      <c r="AA128" s="30">
        <v>0.10250626477863592</v>
      </c>
      <c r="AB128" s="43">
        <v>-5.6899999999999995E-4</v>
      </c>
      <c r="AC128" s="43">
        <v>-5.1400000000000003E-4</v>
      </c>
      <c r="AD128" s="43">
        <v>1.5E-5</v>
      </c>
      <c r="AF128" s="30"/>
      <c r="AJ128" s="30">
        <v>0.10250626477863592</v>
      </c>
      <c r="AK128" s="43">
        <v>-2.016E-3</v>
      </c>
      <c r="AL128" s="43">
        <v>-2.0309999999999998E-3</v>
      </c>
      <c r="AM128" s="43">
        <v>5.6109999999999997E-3</v>
      </c>
      <c r="AO128" s="30"/>
      <c r="AS128" s="30">
        <v>0.10250626477863592</v>
      </c>
      <c r="AT128" s="43">
        <v>-3.7399999999999998E-4</v>
      </c>
      <c r="AU128" s="43">
        <v>-3.7399999999999998E-4</v>
      </c>
      <c r="AV128" s="43">
        <v>-6.3999999999999997E-5</v>
      </c>
      <c r="AX128" s="30"/>
      <c r="BB128" s="30">
        <v>0.10250626477863592</v>
      </c>
      <c r="BC128" s="43">
        <v>-1.9940000000000001E-3</v>
      </c>
      <c r="BD128" s="43">
        <v>-2.0070000000000001E-3</v>
      </c>
      <c r="BE128" s="43">
        <v>5.6800000000000002E-3</v>
      </c>
      <c r="BG128" s="30"/>
      <c r="BK128" s="30">
        <v>0.10250626477863592</v>
      </c>
      <c r="BL128" s="43">
        <v>-3.7300000000000001E-4</v>
      </c>
      <c r="BM128" s="43">
        <v>-3.7300000000000001E-4</v>
      </c>
      <c r="BN128" s="43">
        <v>-5.5000000000000002E-5</v>
      </c>
      <c r="BP128" s="30"/>
      <c r="BT128" s="30">
        <v>0.10250626477863592</v>
      </c>
      <c r="BU128" s="43">
        <v>-1.709E-3</v>
      </c>
      <c r="BV128" s="43">
        <v>-1.701E-3</v>
      </c>
      <c r="BW128" s="43">
        <v>6.6379999999999998E-3</v>
      </c>
      <c r="BY128" s="30"/>
      <c r="CC128" s="30">
        <v>0.10250626477863592</v>
      </c>
      <c r="CD128" s="43">
        <v>-3.9599999999999998E-4</v>
      </c>
      <c r="CE128" s="43">
        <v>-3.7800000000000003E-4</v>
      </c>
      <c r="CF128" s="43">
        <v>1.22E-4</v>
      </c>
      <c r="CH128" s="30"/>
      <c r="CL128" s="30">
        <v>0.10250626477863592</v>
      </c>
      <c r="CM128" s="43">
        <v>-1.3519999999999999E-3</v>
      </c>
      <c r="CN128" s="43">
        <v>-1.08E-3</v>
      </c>
      <c r="CO128" s="43">
        <v>1.2880000000000001E-3</v>
      </c>
      <c r="CQ128" s="30"/>
      <c r="CU128" s="30">
        <v>0.10250626477863592</v>
      </c>
      <c r="CV128" s="43">
        <v>-3.6299999999999999E-4</v>
      </c>
      <c r="CW128" s="43">
        <v>-3.3599999999999998E-4</v>
      </c>
      <c r="CX128" s="43">
        <v>-1E-4</v>
      </c>
    </row>
    <row r="129" spans="14:102" x14ac:dyDescent="0.25">
      <c r="N129" s="30"/>
      <c r="R129" s="30">
        <v>0.10250626477863592</v>
      </c>
      <c r="S129" s="43">
        <v>-2.0119999999999999E-3</v>
      </c>
      <c r="T129" s="43">
        <v>-1.6280000000000001E-3</v>
      </c>
      <c r="U129" s="43">
        <v>2.0590000000000001E-3</v>
      </c>
      <c r="W129" s="30"/>
      <c r="AA129" s="30">
        <v>0.10250626477863592</v>
      </c>
      <c r="AB129" s="43">
        <v>-5.6899999999999995E-4</v>
      </c>
      <c r="AC129" s="43">
        <v>-5.1400000000000003E-4</v>
      </c>
      <c r="AD129" s="43">
        <v>1.5E-5</v>
      </c>
      <c r="AF129" s="30"/>
      <c r="AJ129" s="30">
        <v>0.10250626477863592</v>
      </c>
      <c r="AK129" s="43">
        <v>-2.016E-3</v>
      </c>
      <c r="AL129" s="43">
        <v>-2.0309999999999998E-3</v>
      </c>
      <c r="AM129" s="43">
        <v>5.6109999999999997E-3</v>
      </c>
      <c r="AO129" s="30"/>
      <c r="AS129" s="30">
        <v>0.10250626477863592</v>
      </c>
      <c r="AT129" s="43">
        <v>-3.7399999999999998E-4</v>
      </c>
      <c r="AU129" s="43">
        <v>-3.7399999999999998E-4</v>
      </c>
      <c r="AV129" s="43">
        <v>-6.3999999999999997E-5</v>
      </c>
      <c r="AX129" s="30"/>
      <c r="BB129" s="30">
        <v>0.10250626477863592</v>
      </c>
      <c r="BC129" s="43">
        <v>-1.9940000000000001E-3</v>
      </c>
      <c r="BD129" s="43">
        <v>-2.0070000000000001E-3</v>
      </c>
      <c r="BE129" s="43">
        <v>5.6800000000000002E-3</v>
      </c>
      <c r="BG129" s="30"/>
      <c r="BK129" s="30">
        <v>0.10250626477863592</v>
      </c>
      <c r="BL129" s="43">
        <v>-3.7300000000000001E-4</v>
      </c>
      <c r="BM129" s="43">
        <v>-3.7300000000000001E-4</v>
      </c>
      <c r="BN129" s="43">
        <v>-5.5000000000000002E-5</v>
      </c>
      <c r="BP129" s="30"/>
      <c r="BT129" s="30">
        <v>0.10250626477863592</v>
      </c>
      <c r="BU129" s="43">
        <v>-1.709E-3</v>
      </c>
      <c r="BV129" s="43">
        <v>-1.701E-3</v>
      </c>
      <c r="BW129" s="43">
        <v>6.6379999999999998E-3</v>
      </c>
      <c r="BY129" s="30"/>
      <c r="CC129" s="30">
        <v>0.10250626477863592</v>
      </c>
      <c r="CD129" s="43">
        <v>-3.9599999999999998E-4</v>
      </c>
      <c r="CE129" s="43">
        <v>-3.7800000000000003E-4</v>
      </c>
      <c r="CF129" s="43">
        <v>1.22E-4</v>
      </c>
      <c r="CH129" s="30"/>
      <c r="CL129" s="30">
        <v>0.10250626477863592</v>
      </c>
      <c r="CM129" s="43">
        <v>-1.3519999999999999E-3</v>
      </c>
      <c r="CN129" s="43">
        <v>-1.08E-3</v>
      </c>
      <c r="CO129" s="43">
        <v>1.2880000000000001E-3</v>
      </c>
      <c r="CQ129" s="30"/>
      <c r="CU129" s="30">
        <v>0.10250626477863592</v>
      </c>
      <c r="CV129" s="43">
        <v>-3.6299999999999999E-4</v>
      </c>
      <c r="CW129" s="43">
        <v>-3.3599999999999998E-4</v>
      </c>
      <c r="CX129" s="43">
        <v>-1E-4</v>
      </c>
    </row>
    <row r="130" spans="14:102" x14ac:dyDescent="0.25">
      <c r="N130" s="30"/>
      <c r="R130" s="30">
        <v>0.10343814987863593</v>
      </c>
      <c r="S130" s="43">
        <v>-2.0500000000000002E-3</v>
      </c>
      <c r="T130" s="43">
        <v>-1.658E-3</v>
      </c>
      <c r="U130" s="43">
        <v>2.1099999999999999E-3</v>
      </c>
      <c r="W130" s="30"/>
      <c r="AA130" s="30">
        <v>0.10343814987863593</v>
      </c>
      <c r="AB130" s="43">
        <v>-5.7200000000000003E-4</v>
      </c>
      <c r="AC130" s="43">
        <v>-5.1599999999999997E-4</v>
      </c>
      <c r="AD130" s="43">
        <v>1.7E-5</v>
      </c>
      <c r="AF130" s="30"/>
      <c r="AJ130" s="30">
        <v>0.10343814987863593</v>
      </c>
      <c r="AK130" s="43">
        <v>-2.0349999999999999E-3</v>
      </c>
      <c r="AL130" s="43">
        <v>-2.0500000000000002E-3</v>
      </c>
      <c r="AM130" s="43">
        <v>5.7359999999999998E-3</v>
      </c>
      <c r="AO130" s="30"/>
      <c r="AS130" s="30">
        <v>0.10343814987863593</v>
      </c>
      <c r="AT130" s="43">
        <v>-3.7199999999999999E-4</v>
      </c>
      <c r="AU130" s="43">
        <v>-3.7199999999999999E-4</v>
      </c>
      <c r="AV130" s="43">
        <v>-6.6000000000000005E-5</v>
      </c>
      <c r="AX130" s="30"/>
      <c r="BB130" s="30">
        <v>0.10343814987863593</v>
      </c>
      <c r="BC130" s="43">
        <v>-2.0110000000000002E-3</v>
      </c>
      <c r="BD130" s="43">
        <v>-2.0240000000000002E-3</v>
      </c>
      <c r="BE130" s="43">
        <v>5.8069999999999997E-3</v>
      </c>
      <c r="BG130" s="30"/>
      <c r="BK130" s="30">
        <v>0.10343814987863593</v>
      </c>
      <c r="BL130" s="43">
        <v>-3.7199999999999999E-4</v>
      </c>
      <c r="BM130" s="43">
        <v>-3.7199999999999999E-4</v>
      </c>
      <c r="BN130" s="43">
        <v>-5.5999999999999999E-5</v>
      </c>
      <c r="BP130" s="30"/>
      <c r="BT130" s="30">
        <v>0.10343814987863593</v>
      </c>
      <c r="BU130" s="43">
        <v>-1.727E-3</v>
      </c>
      <c r="BV130" s="43">
        <v>-1.719E-3</v>
      </c>
      <c r="BW130" s="43">
        <v>6.7650000000000002E-3</v>
      </c>
      <c r="BY130" s="30"/>
      <c r="CC130" s="30">
        <v>0.10343814987863593</v>
      </c>
      <c r="CD130" s="43">
        <v>-3.9399999999999998E-4</v>
      </c>
      <c r="CE130" s="43">
        <v>-3.7599999999999998E-4</v>
      </c>
      <c r="CF130" s="43">
        <v>1.21E-4</v>
      </c>
      <c r="CH130" s="30"/>
      <c r="CL130" s="30">
        <v>0.10343814987863593</v>
      </c>
      <c r="CM130" s="43">
        <v>-1.371E-3</v>
      </c>
      <c r="CN130" s="43">
        <v>-1.093E-3</v>
      </c>
      <c r="CO130" s="43">
        <v>1.3159999999999999E-3</v>
      </c>
      <c r="CQ130" s="30"/>
      <c r="CU130" s="30">
        <v>0.10343814987863593</v>
      </c>
      <c r="CV130" s="43">
        <v>-3.6699999999999998E-4</v>
      </c>
      <c r="CW130" s="43">
        <v>-3.39E-4</v>
      </c>
      <c r="CX130" s="43">
        <v>-9.7E-5</v>
      </c>
    </row>
    <row r="131" spans="14:102" x14ac:dyDescent="0.25">
      <c r="N131" s="30"/>
      <c r="R131" s="30">
        <v>0.10437003497863594</v>
      </c>
      <c r="S131" s="43">
        <v>-2.0920000000000001E-3</v>
      </c>
      <c r="T131" s="43">
        <v>-1.691E-3</v>
      </c>
      <c r="U131" s="43">
        <v>2.16E-3</v>
      </c>
      <c r="W131" s="30"/>
      <c r="AA131" s="30">
        <v>0.10437003497863594</v>
      </c>
      <c r="AB131" s="43">
        <v>-5.7499999999999999E-4</v>
      </c>
      <c r="AC131" s="43">
        <v>-5.1900000000000004E-4</v>
      </c>
      <c r="AD131" s="43">
        <v>1.8E-5</v>
      </c>
      <c r="AF131" s="30"/>
      <c r="AJ131" s="30">
        <v>0.10437003497863594</v>
      </c>
      <c r="AK131" s="43">
        <v>-2.055E-3</v>
      </c>
      <c r="AL131" s="43">
        <v>-2.0699999999999998E-3</v>
      </c>
      <c r="AM131" s="43">
        <v>5.8609999999999999E-3</v>
      </c>
      <c r="AO131" s="30"/>
      <c r="AS131" s="30">
        <v>0.10437003497863594</v>
      </c>
      <c r="AT131" s="43">
        <v>-3.6999999999999999E-4</v>
      </c>
      <c r="AU131" s="43">
        <v>-3.7100000000000002E-4</v>
      </c>
      <c r="AV131" s="43">
        <v>-6.7000000000000002E-5</v>
      </c>
      <c r="AX131" s="30"/>
      <c r="BB131" s="30">
        <v>0.10437003497863594</v>
      </c>
      <c r="BC131" s="43">
        <v>-2.0300000000000001E-3</v>
      </c>
      <c r="BD131" s="43">
        <v>-2.0439999999999998E-3</v>
      </c>
      <c r="BE131" s="43">
        <v>5.9329999999999999E-3</v>
      </c>
      <c r="BG131" s="30"/>
      <c r="BK131" s="30">
        <v>0.10437003497863594</v>
      </c>
      <c r="BL131" s="43">
        <v>-3.6999999999999999E-4</v>
      </c>
      <c r="BM131" s="43">
        <v>-3.6999999999999999E-4</v>
      </c>
      <c r="BN131" s="43">
        <v>-5.8E-5</v>
      </c>
      <c r="BP131" s="30"/>
      <c r="BT131" s="30">
        <v>0.10437003497863594</v>
      </c>
      <c r="BU131" s="43">
        <v>-1.7440000000000001E-3</v>
      </c>
      <c r="BV131" s="43">
        <v>-1.7359999999999999E-3</v>
      </c>
      <c r="BW131" s="43">
        <v>6.8919999999999997E-3</v>
      </c>
      <c r="BY131" s="30"/>
      <c r="CC131" s="30">
        <v>0.10437003497863594</v>
      </c>
      <c r="CD131" s="43">
        <v>-3.9300000000000001E-4</v>
      </c>
      <c r="CE131" s="43">
        <v>-3.7500000000000001E-4</v>
      </c>
      <c r="CF131" s="43">
        <v>1.1900000000000001E-4</v>
      </c>
      <c r="CH131" s="30"/>
      <c r="CL131" s="30">
        <v>0.10437003497863594</v>
      </c>
      <c r="CM131" s="43">
        <v>-1.389E-3</v>
      </c>
      <c r="CN131" s="43">
        <v>-1.1069999999999999E-3</v>
      </c>
      <c r="CO131" s="43">
        <v>1.3439999999999999E-3</v>
      </c>
      <c r="CQ131" s="30"/>
      <c r="CU131" s="30">
        <v>0.10437003497863594</v>
      </c>
      <c r="CV131" s="43">
        <v>-3.6999999999999999E-4</v>
      </c>
      <c r="CW131" s="43">
        <v>-3.4200000000000002E-4</v>
      </c>
      <c r="CX131" s="43">
        <v>-9.5000000000000005E-5</v>
      </c>
    </row>
    <row r="132" spans="14:102" x14ac:dyDescent="0.25">
      <c r="N132" s="30"/>
      <c r="R132" s="30">
        <v>0.10530192007863594</v>
      </c>
      <c r="S132" s="43">
        <v>-2.1320000000000002E-3</v>
      </c>
      <c r="T132" s="43">
        <v>-1.722E-3</v>
      </c>
      <c r="U132" s="43">
        <v>2.2100000000000002E-3</v>
      </c>
      <c r="W132" s="30"/>
      <c r="AA132" s="30">
        <v>0.10530192007863594</v>
      </c>
      <c r="AB132" s="43">
        <v>-5.7700000000000004E-4</v>
      </c>
      <c r="AC132" s="43">
        <v>-5.2099999999999998E-4</v>
      </c>
      <c r="AD132" s="43">
        <v>1.9000000000000001E-5</v>
      </c>
      <c r="AF132" s="30"/>
      <c r="AJ132" s="30">
        <v>0.10530192007863594</v>
      </c>
      <c r="AK132" s="43">
        <v>-2.0739999999999999E-3</v>
      </c>
      <c r="AL132" s="43">
        <v>-2.0890000000000001E-3</v>
      </c>
      <c r="AM132" s="43">
        <v>5.9870000000000001E-3</v>
      </c>
      <c r="AO132" s="30"/>
      <c r="AS132" s="30">
        <v>0.10530192007863594</v>
      </c>
      <c r="AT132" s="43">
        <v>-3.6900000000000002E-4</v>
      </c>
      <c r="AU132" s="43">
        <v>-3.6900000000000002E-4</v>
      </c>
      <c r="AV132" s="43">
        <v>-6.9999999999999994E-5</v>
      </c>
      <c r="AX132" s="30"/>
      <c r="BB132" s="30">
        <v>0.10530192007863594</v>
      </c>
      <c r="BC132" s="43">
        <v>-2.0500000000000002E-3</v>
      </c>
      <c r="BD132" s="43">
        <v>-2.0639999999999999E-3</v>
      </c>
      <c r="BE132" s="43">
        <v>6.0600000000000003E-3</v>
      </c>
      <c r="BG132" s="30"/>
      <c r="BK132" s="30">
        <v>0.10530192007863594</v>
      </c>
      <c r="BL132" s="43">
        <v>-3.68E-4</v>
      </c>
      <c r="BM132" s="43">
        <v>-3.68E-4</v>
      </c>
      <c r="BN132" s="43">
        <v>-6.0000000000000002E-5</v>
      </c>
      <c r="BP132" s="30"/>
      <c r="BT132" s="30">
        <v>0.10530192007863594</v>
      </c>
      <c r="BU132" s="43">
        <v>-1.761E-3</v>
      </c>
      <c r="BV132" s="43">
        <v>-1.7539999999999999E-3</v>
      </c>
      <c r="BW132" s="43">
        <v>7.0210000000000003E-3</v>
      </c>
      <c r="BY132" s="30"/>
      <c r="CC132" s="30">
        <v>0.10530192007863594</v>
      </c>
      <c r="CD132" s="43">
        <v>-3.9199999999999999E-4</v>
      </c>
      <c r="CE132" s="43">
        <v>-3.7300000000000001E-4</v>
      </c>
      <c r="CF132" s="43">
        <v>1.18E-4</v>
      </c>
      <c r="CH132" s="30"/>
      <c r="CL132" s="30">
        <v>0.10530192007863594</v>
      </c>
      <c r="CM132" s="43">
        <v>-1.4059999999999999E-3</v>
      </c>
      <c r="CN132" s="43">
        <v>-1.119E-3</v>
      </c>
      <c r="CO132" s="43">
        <v>1.3910000000000001E-3</v>
      </c>
      <c r="CQ132" s="30"/>
      <c r="CU132" s="30">
        <v>0.10530192007863594</v>
      </c>
      <c r="CV132" s="43">
        <v>-3.7399999999999998E-4</v>
      </c>
      <c r="CW132" s="43">
        <v>-3.4499999999999998E-4</v>
      </c>
      <c r="CX132" s="43">
        <v>-9.2E-5</v>
      </c>
    </row>
    <row r="133" spans="14:102" x14ac:dyDescent="0.25">
      <c r="N133" s="30"/>
      <c r="R133" s="30">
        <v>0.10623380517863594</v>
      </c>
      <c r="S133" s="43">
        <v>-2.1740000000000002E-3</v>
      </c>
      <c r="T133" s="43">
        <v>-1.755E-3</v>
      </c>
      <c r="U133" s="43">
        <v>2.2620000000000001E-3</v>
      </c>
      <c r="W133" s="30"/>
      <c r="AA133" s="30">
        <v>0.10623380517863594</v>
      </c>
      <c r="AB133" s="43">
        <v>-5.8100000000000003E-4</v>
      </c>
      <c r="AC133" s="43">
        <v>-5.2400000000000005E-4</v>
      </c>
      <c r="AD133" s="43">
        <v>2.0999999999999999E-5</v>
      </c>
      <c r="AF133" s="30"/>
      <c r="AJ133" s="30">
        <v>0.10623380517863594</v>
      </c>
      <c r="AK133" s="43">
        <v>-2.0939999999999999E-3</v>
      </c>
      <c r="AL133" s="43">
        <v>-2.1099999999999999E-3</v>
      </c>
      <c r="AM133" s="43">
        <v>6.1180000000000002E-3</v>
      </c>
      <c r="AO133" s="30"/>
      <c r="AS133" s="30">
        <v>0.10623380517863594</v>
      </c>
      <c r="AT133" s="43">
        <v>-3.6699999999999998E-4</v>
      </c>
      <c r="AU133" s="43">
        <v>-3.6699999999999998E-4</v>
      </c>
      <c r="AV133" s="43">
        <v>-7.2000000000000002E-5</v>
      </c>
      <c r="AX133" s="30"/>
      <c r="BB133" s="30">
        <v>0.10623380517863594</v>
      </c>
      <c r="BC133" s="43">
        <v>-2.0690000000000001E-3</v>
      </c>
      <c r="BD133" s="43">
        <v>-2.0839999999999999E-3</v>
      </c>
      <c r="BE133" s="43">
        <v>6.1900000000000002E-3</v>
      </c>
      <c r="BG133" s="30"/>
      <c r="BK133" s="30">
        <v>0.10623380517863594</v>
      </c>
      <c r="BL133" s="43">
        <v>-3.6600000000000001E-4</v>
      </c>
      <c r="BM133" s="43">
        <v>-3.6600000000000001E-4</v>
      </c>
      <c r="BN133" s="43">
        <v>-6.2000000000000003E-5</v>
      </c>
      <c r="BP133" s="30"/>
      <c r="BT133" s="30">
        <v>0.10623380517863594</v>
      </c>
      <c r="BU133" s="43">
        <v>-1.779E-3</v>
      </c>
      <c r="BV133" s="43">
        <v>-1.7719999999999999E-3</v>
      </c>
      <c r="BW133" s="43">
        <v>7.1520000000000004E-3</v>
      </c>
      <c r="BY133" s="30"/>
      <c r="CC133" s="30">
        <v>0.10623380517863594</v>
      </c>
      <c r="CD133" s="43">
        <v>-3.8999999999999999E-4</v>
      </c>
      <c r="CE133" s="43">
        <v>-3.7199999999999999E-4</v>
      </c>
      <c r="CF133" s="43">
        <v>1.16E-4</v>
      </c>
      <c r="CH133" s="30"/>
      <c r="CL133" s="30">
        <v>0.10623380517863594</v>
      </c>
      <c r="CM133" s="43">
        <v>-1.4059999999999999E-3</v>
      </c>
      <c r="CN133" s="43">
        <v>-1.1119999999999999E-3</v>
      </c>
      <c r="CO133" s="43">
        <v>1.4530000000000001E-3</v>
      </c>
      <c r="CQ133" s="30"/>
      <c r="CU133" s="30">
        <v>0.10623380517863594</v>
      </c>
      <c r="CV133" s="43">
        <v>-3.77E-4</v>
      </c>
      <c r="CW133" s="43">
        <v>-3.48E-4</v>
      </c>
      <c r="CX133" s="43">
        <v>-8.8999999999999995E-5</v>
      </c>
    </row>
    <row r="134" spans="14:102" x14ac:dyDescent="0.25">
      <c r="N134" s="30"/>
      <c r="R134" s="30">
        <v>0.10716569027863594</v>
      </c>
      <c r="S134" s="43">
        <v>-2.2139999999999998E-3</v>
      </c>
      <c r="T134" s="43">
        <v>-1.787E-3</v>
      </c>
      <c r="U134" s="43">
        <v>2.3119999999999998E-3</v>
      </c>
      <c r="W134" s="30"/>
      <c r="AA134" s="30">
        <v>0.10716569027863594</v>
      </c>
      <c r="AB134" s="43">
        <v>-5.8299999999999997E-4</v>
      </c>
      <c r="AC134" s="43">
        <v>-5.2599999999999999E-4</v>
      </c>
      <c r="AD134" s="43">
        <v>2.1999999999999999E-5</v>
      </c>
      <c r="AF134" s="30"/>
      <c r="AJ134" s="30">
        <v>0.10716569027863594</v>
      </c>
      <c r="AK134" s="43">
        <v>-2.1129999999999999E-3</v>
      </c>
      <c r="AL134" s="43">
        <v>-2.1289999999999998E-3</v>
      </c>
      <c r="AM134" s="43">
        <v>6.2420000000000002E-3</v>
      </c>
      <c r="AO134" s="30"/>
      <c r="AS134" s="30">
        <v>0.10716569027863594</v>
      </c>
      <c r="AT134" s="43">
        <v>-3.6499999999999998E-4</v>
      </c>
      <c r="AU134" s="43">
        <v>-3.6499999999999998E-4</v>
      </c>
      <c r="AV134" s="43">
        <v>-7.2999999999999999E-5</v>
      </c>
      <c r="AX134" s="30"/>
      <c r="BB134" s="30">
        <v>0.10716569027863594</v>
      </c>
      <c r="BC134" s="43">
        <v>-2.088E-3</v>
      </c>
      <c r="BD134" s="43">
        <v>-2.1029999999999998E-3</v>
      </c>
      <c r="BE134" s="43">
        <v>6.3150000000000003E-3</v>
      </c>
      <c r="BG134" s="30"/>
      <c r="BK134" s="30">
        <v>0.10716569027863594</v>
      </c>
      <c r="BL134" s="43">
        <v>-3.6499999999999998E-4</v>
      </c>
      <c r="BM134" s="43">
        <v>-3.6499999999999998E-4</v>
      </c>
      <c r="BN134" s="43">
        <v>-6.3999999999999997E-5</v>
      </c>
      <c r="BP134" s="30"/>
      <c r="BT134" s="30">
        <v>0.10716569027863594</v>
      </c>
      <c r="BU134" s="43">
        <v>-1.7960000000000001E-3</v>
      </c>
      <c r="BV134" s="43">
        <v>-1.789E-3</v>
      </c>
      <c r="BW134" s="43">
        <v>7.2779999999999997E-3</v>
      </c>
      <c r="BY134" s="30"/>
      <c r="CC134" s="30">
        <v>0.10716569027863594</v>
      </c>
      <c r="CD134" s="43">
        <v>-3.8900000000000002E-4</v>
      </c>
      <c r="CE134" s="43">
        <v>-3.6999999999999999E-4</v>
      </c>
      <c r="CF134" s="43">
        <v>1.15E-4</v>
      </c>
      <c r="CH134" s="30"/>
      <c r="CL134" s="30">
        <v>0.10716569027863594</v>
      </c>
      <c r="CM134" s="43">
        <v>-1.4159999999999999E-3</v>
      </c>
      <c r="CN134" s="43">
        <v>-1.1150000000000001E-3</v>
      </c>
      <c r="CO134" s="43">
        <v>1.503E-3</v>
      </c>
      <c r="CQ134" s="30"/>
      <c r="CU134" s="30">
        <v>0.10716569027863594</v>
      </c>
      <c r="CV134" s="43">
        <v>-3.8099999999999999E-4</v>
      </c>
      <c r="CW134" s="43">
        <v>-3.5E-4</v>
      </c>
      <c r="CX134" s="43">
        <v>-8.7000000000000001E-5</v>
      </c>
    </row>
    <row r="135" spans="14:102" x14ac:dyDescent="0.25">
      <c r="N135" s="30"/>
      <c r="R135" s="30">
        <v>0.10809757537863594</v>
      </c>
      <c r="S135" s="43">
        <v>-2.2520000000000001E-3</v>
      </c>
      <c r="T135" s="43">
        <v>-1.8159999999999999E-3</v>
      </c>
      <c r="U135" s="43">
        <v>2.362E-3</v>
      </c>
      <c r="W135" s="30"/>
      <c r="AA135" s="30">
        <v>0.10809757537863594</v>
      </c>
      <c r="AB135" s="43">
        <v>-5.8600000000000004E-4</v>
      </c>
      <c r="AC135" s="43">
        <v>-5.2899999999999996E-4</v>
      </c>
      <c r="AD135" s="43">
        <v>2.3E-5</v>
      </c>
      <c r="AF135" s="30"/>
      <c r="AJ135" s="30">
        <v>0.10809757537863594</v>
      </c>
      <c r="AK135" s="43">
        <v>-2.1320000000000002E-3</v>
      </c>
      <c r="AL135" s="43">
        <v>-2.1480000000000002E-3</v>
      </c>
      <c r="AM135" s="43">
        <v>6.365E-3</v>
      </c>
      <c r="AO135" s="30"/>
      <c r="AS135" s="30">
        <v>0.10809757537863594</v>
      </c>
      <c r="AT135" s="43">
        <v>-3.6400000000000001E-4</v>
      </c>
      <c r="AU135" s="43">
        <v>-3.6400000000000001E-4</v>
      </c>
      <c r="AV135" s="43">
        <v>-7.4999999999999993E-5</v>
      </c>
      <c r="AX135" s="30"/>
      <c r="BB135" s="30">
        <v>0.10809757537863594</v>
      </c>
      <c r="BC135" s="43">
        <v>-2.1069999999999999E-3</v>
      </c>
      <c r="BD135" s="43">
        <v>-2.1220000000000002E-3</v>
      </c>
      <c r="BE135" s="43">
        <v>6.4380000000000001E-3</v>
      </c>
      <c r="BG135" s="30"/>
      <c r="BK135" s="30">
        <v>0.10809757537863594</v>
      </c>
      <c r="BL135" s="43">
        <v>-3.6299999999999999E-4</v>
      </c>
      <c r="BM135" s="43">
        <v>-3.6299999999999999E-4</v>
      </c>
      <c r="BN135" s="43">
        <v>-6.4999999999999994E-5</v>
      </c>
      <c r="BP135" s="30"/>
      <c r="BT135" s="30">
        <v>0.10809757537863594</v>
      </c>
      <c r="BU135" s="43">
        <v>-1.8129999999999999E-3</v>
      </c>
      <c r="BV135" s="43">
        <v>-1.8060000000000001E-3</v>
      </c>
      <c r="BW135" s="43">
        <v>7.404E-3</v>
      </c>
      <c r="BY135" s="30"/>
      <c r="CC135" s="30">
        <v>0.10809757537863594</v>
      </c>
      <c r="CD135" s="43">
        <v>-3.8699999999999997E-4</v>
      </c>
      <c r="CE135" s="43">
        <v>-3.6900000000000002E-4</v>
      </c>
      <c r="CF135" s="43">
        <v>1.1400000000000001E-4</v>
      </c>
      <c r="CH135" s="30"/>
      <c r="CL135" s="30">
        <v>0.10809757537863594</v>
      </c>
      <c r="CM135" s="43">
        <v>-1.4270000000000001E-3</v>
      </c>
      <c r="CN135" s="43">
        <v>-1.1199999999999999E-3</v>
      </c>
      <c r="CO135" s="43">
        <v>1.5529999999999999E-3</v>
      </c>
      <c r="CQ135" s="30"/>
      <c r="CU135" s="30">
        <v>0.10809757537863594</v>
      </c>
      <c r="CV135" s="43">
        <v>-3.8400000000000001E-4</v>
      </c>
      <c r="CW135" s="43">
        <v>-3.5300000000000002E-4</v>
      </c>
      <c r="CX135" s="43">
        <v>-8.3999999999999995E-5</v>
      </c>
    </row>
    <row r="136" spans="14:102" x14ac:dyDescent="0.25">
      <c r="N136" s="30"/>
      <c r="R136" s="30">
        <v>0.10902946047863595</v>
      </c>
      <c r="S136" s="43">
        <v>-2.2899999999999999E-3</v>
      </c>
      <c r="T136" s="43">
        <v>-1.846E-3</v>
      </c>
      <c r="U136" s="43">
        <v>2.4099999999999998E-3</v>
      </c>
      <c r="W136" s="30"/>
      <c r="AA136" s="30">
        <v>0.10902946047863595</v>
      </c>
      <c r="AB136" s="43">
        <v>-5.8900000000000001E-4</v>
      </c>
      <c r="AC136" s="43">
        <v>-5.31E-4</v>
      </c>
      <c r="AD136" s="43">
        <v>2.4000000000000001E-5</v>
      </c>
      <c r="AF136" s="30"/>
      <c r="AJ136" s="30">
        <v>0.10902946047863595</v>
      </c>
      <c r="AK136" s="43">
        <v>-2.1559999999999999E-3</v>
      </c>
      <c r="AL136" s="43">
        <v>-2.173E-3</v>
      </c>
      <c r="AM136" s="43">
        <v>6.4809999999999998E-3</v>
      </c>
      <c r="AO136" s="30"/>
      <c r="AS136" s="30">
        <v>0.10902946047863595</v>
      </c>
      <c r="AT136" s="43">
        <v>-3.6200000000000002E-4</v>
      </c>
      <c r="AU136" s="43">
        <v>-3.6200000000000002E-4</v>
      </c>
      <c r="AV136" s="43">
        <v>-7.7000000000000001E-5</v>
      </c>
      <c r="AX136" s="30"/>
      <c r="BB136" s="30">
        <v>0.10902946047863595</v>
      </c>
      <c r="BC136" s="43">
        <v>-2.1250000000000002E-3</v>
      </c>
      <c r="BD136" s="43">
        <v>-2.14E-3</v>
      </c>
      <c r="BE136" s="43">
        <v>6.5599999999999999E-3</v>
      </c>
      <c r="BG136" s="30"/>
      <c r="BK136" s="30">
        <v>0.10902946047863595</v>
      </c>
      <c r="BL136" s="43">
        <v>-3.6200000000000002E-4</v>
      </c>
      <c r="BM136" s="43">
        <v>-3.6200000000000002E-4</v>
      </c>
      <c r="BN136" s="43">
        <v>-6.7000000000000002E-5</v>
      </c>
      <c r="BP136" s="30"/>
      <c r="BT136" s="30">
        <v>0.10902946047863595</v>
      </c>
      <c r="BU136" s="43">
        <v>-1.83E-3</v>
      </c>
      <c r="BV136" s="43">
        <v>-1.823E-3</v>
      </c>
      <c r="BW136" s="43">
        <v>7.5269999999999998E-3</v>
      </c>
      <c r="BY136" s="30"/>
      <c r="CC136" s="30">
        <v>0.10902946047863595</v>
      </c>
      <c r="CD136" s="43">
        <v>-3.86E-4</v>
      </c>
      <c r="CE136" s="43">
        <v>-3.68E-4</v>
      </c>
      <c r="CF136" s="43">
        <v>1.13E-4</v>
      </c>
      <c r="CH136" s="30"/>
      <c r="CL136" s="30">
        <v>0.10902946047863595</v>
      </c>
      <c r="CM136" s="43">
        <v>-1.4400000000000001E-3</v>
      </c>
      <c r="CN136" s="43">
        <v>-1.127E-3</v>
      </c>
      <c r="CO136" s="43">
        <v>1.591E-3</v>
      </c>
      <c r="CQ136" s="30"/>
      <c r="CU136" s="30">
        <v>0.10902946047863595</v>
      </c>
      <c r="CV136" s="43">
        <v>-3.8699999999999997E-4</v>
      </c>
      <c r="CW136" s="43">
        <v>-3.5599999999999998E-4</v>
      </c>
      <c r="CX136" s="43">
        <v>-8.2000000000000001E-5</v>
      </c>
    </row>
    <row r="137" spans="14:102" x14ac:dyDescent="0.25">
      <c r="N137" s="30"/>
      <c r="R137" s="30">
        <v>0.10996134557863595</v>
      </c>
      <c r="S137" s="43">
        <v>-2.3310000000000002E-3</v>
      </c>
      <c r="T137" s="43">
        <v>-1.879E-3</v>
      </c>
      <c r="U137" s="43">
        <v>2.4580000000000001E-3</v>
      </c>
      <c r="W137" s="30"/>
      <c r="AA137" s="30">
        <v>0.10996134557863595</v>
      </c>
      <c r="AB137" s="43">
        <v>-5.9100000000000005E-4</v>
      </c>
      <c r="AC137" s="43">
        <v>-5.3300000000000005E-4</v>
      </c>
      <c r="AD137" s="43">
        <v>2.5000000000000001E-5</v>
      </c>
      <c r="AF137" s="30"/>
      <c r="AJ137" s="30">
        <v>0.10996134557863595</v>
      </c>
      <c r="AK137" s="43">
        <v>-2.1789999999999999E-3</v>
      </c>
      <c r="AL137" s="43">
        <v>-2.1949999999999999E-3</v>
      </c>
      <c r="AM137" s="43">
        <v>6.5979999999999997E-3</v>
      </c>
      <c r="AO137" s="30"/>
      <c r="AS137" s="30">
        <v>0.10996134557863595</v>
      </c>
      <c r="AT137" s="43">
        <v>-3.6099999999999999E-4</v>
      </c>
      <c r="AU137" s="43">
        <v>-3.6099999999999999E-4</v>
      </c>
      <c r="AV137" s="43">
        <v>-7.7999999999999999E-5</v>
      </c>
      <c r="AX137" s="30"/>
      <c r="BB137" s="30">
        <v>0.10996134557863595</v>
      </c>
      <c r="BC137" s="43">
        <v>-2.1450000000000002E-3</v>
      </c>
      <c r="BD137" s="43">
        <v>-2.1610000000000002E-3</v>
      </c>
      <c r="BE137" s="43">
        <v>6.6800000000000002E-3</v>
      </c>
      <c r="BG137" s="30"/>
      <c r="BK137" s="30">
        <v>0.10996134557863595</v>
      </c>
      <c r="BL137" s="43">
        <v>-3.6099999999999999E-4</v>
      </c>
      <c r="BM137" s="43">
        <v>-3.6099999999999999E-4</v>
      </c>
      <c r="BN137" s="43">
        <v>-6.7999999999999999E-5</v>
      </c>
      <c r="BP137" s="30"/>
      <c r="BT137" s="30">
        <v>0.10996134557863595</v>
      </c>
      <c r="BU137" s="43">
        <v>-1.846E-3</v>
      </c>
      <c r="BV137" s="43">
        <v>-1.8400000000000001E-3</v>
      </c>
      <c r="BW137" s="43">
        <v>7.6490000000000004E-3</v>
      </c>
      <c r="BY137" s="30"/>
      <c r="CC137" s="30">
        <v>0.10996134557863595</v>
      </c>
      <c r="CD137" s="43">
        <v>-3.8499999999999998E-4</v>
      </c>
      <c r="CE137" s="43">
        <v>-3.6699999999999998E-4</v>
      </c>
      <c r="CF137" s="43">
        <v>1.11E-4</v>
      </c>
      <c r="CH137" s="30"/>
      <c r="CL137" s="30">
        <v>0.10996134557863595</v>
      </c>
      <c r="CM137" s="43">
        <v>-1.4519999999999999E-3</v>
      </c>
      <c r="CN137" s="43">
        <v>-1.134E-3</v>
      </c>
      <c r="CO137" s="43">
        <v>1.6299999999999999E-3</v>
      </c>
      <c r="CQ137" s="30"/>
      <c r="CU137" s="30">
        <v>0.10996134557863595</v>
      </c>
      <c r="CV137" s="43">
        <v>-3.9100000000000002E-4</v>
      </c>
      <c r="CW137" s="43">
        <v>-3.59E-4</v>
      </c>
      <c r="CX137" s="43">
        <v>-7.8999999999999996E-5</v>
      </c>
    </row>
    <row r="138" spans="14:102" x14ac:dyDescent="0.25">
      <c r="N138" s="30"/>
      <c r="R138" s="30">
        <v>0.11089323067863595</v>
      </c>
      <c r="S138" s="43">
        <v>-2.3730000000000001E-3</v>
      </c>
      <c r="T138" s="43">
        <v>-1.9120000000000001E-3</v>
      </c>
      <c r="U138" s="43">
        <v>2.5070000000000001E-3</v>
      </c>
      <c r="W138" s="30"/>
      <c r="AA138" s="30">
        <v>0.11089323067863595</v>
      </c>
      <c r="AB138" s="43">
        <v>-5.9400000000000002E-4</v>
      </c>
      <c r="AC138" s="43">
        <v>-5.3499999999999999E-4</v>
      </c>
      <c r="AD138" s="43">
        <v>2.6999999999999999E-5</v>
      </c>
      <c r="AF138" s="30"/>
      <c r="AJ138" s="30">
        <v>0.11089323067863595</v>
      </c>
      <c r="AK138" s="43">
        <v>-2.202E-3</v>
      </c>
      <c r="AL138" s="43">
        <v>-2.2190000000000001E-3</v>
      </c>
      <c r="AM138" s="43">
        <v>6.7159999999999997E-3</v>
      </c>
      <c r="AO138" s="30"/>
      <c r="AS138" s="30">
        <v>0.11089323067863595</v>
      </c>
      <c r="AT138" s="43">
        <v>-3.6000000000000002E-4</v>
      </c>
      <c r="AU138" s="43">
        <v>-3.6000000000000002E-4</v>
      </c>
      <c r="AV138" s="43">
        <v>-8.0000000000000007E-5</v>
      </c>
      <c r="AX138" s="30"/>
      <c r="BB138" s="30">
        <v>0.11089323067863595</v>
      </c>
      <c r="BC138" s="43">
        <v>-2.1670000000000001E-3</v>
      </c>
      <c r="BD138" s="43">
        <v>-2.1819999999999999E-3</v>
      </c>
      <c r="BE138" s="43">
        <v>6.8009999999999998E-3</v>
      </c>
      <c r="BG138" s="30"/>
      <c r="BK138" s="30">
        <v>0.11089323067863595</v>
      </c>
      <c r="BL138" s="43">
        <v>-3.59E-4</v>
      </c>
      <c r="BM138" s="43">
        <v>-3.59E-4</v>
      </c>
      <c r="BN138" s="43">
        <v>-6.9999999999999994E-5</v>
      </c>
      <c r="BP138" s="30"/>
      <c r="BT138" s="30">
        <v>0.11089323067863595</v>
      </c>
      <c r="BU138" s="43">
        <v>-1.8630000000000001E-3</v>
      </c>
      <c r="BV138" s="43">
        <v>-1.8569999999999999E-3</v>
      </c>
      <c r="BW138" s="43">
        <v>7.7730000000000004E-3</v>
      </c>
      <c r="BY138" s="30"/>
      <c r="CC138" s="30">
        <v>0.11089323067863595</v>
      </c>
      <c r="CD138" s="43">
        <v>-3.8400000000000001E-4</v>
      </c>
      <c r="CE138" s="43">
        <v>-3.6600000000000001E-4</v>
      </c>
      <c r="CF138" s="43">
        <v>1.1E-4</v>
      </c>
      <c r="CH138" s="30"/>
      <c r="CL138" s="30">
        <v>0.11089323067863595</v>
      </c>
      <c r="CM138" s="43">
        <v>-1.4630000000000001E-3</v>
      </c>
      <c r="CN138" s="43">
        <v>-1.14E-3</v>
      </c>
      <c r="CO138" s="43">
        <v>1.67E-3</v>
      </c>
      <c r="CQ138" s="30"/>
      <c r="CU138" s="30">
        <v>0.11089323067863595</v>
      </c>
      <c r="CV138" s="43">
        <v>-3.9399999999999998E-4</v>
      </c>
      <c r="CW138" s="43">
        <v>-3.6099999999999999E-4</v>
      </c>
      <c r="CX138" s="43">
        <v>-7.7000000000000001E-5</v>
      </c>
    </row>
    <row r="139" spans="14:102" x14ac:dyDescent="0.25">
      <c r="N139" s="30"/>
      <c r="R139" s="30">
        <v>0.11182511577863592</v>
      </c>
      <c r="S139" s="43">
        <v>-2.415E-3</v>
      </c>
      <c r="T139" s="43">
        <v>-1.946E-3</v>
      </c>
      <c r="U139" s="43">
        <v>2.5560000000000001E-3</v>
      </c>
      <c r="W139" s="30"/>
      <c r="AA139" s="30">
        <v>0.11182511577863592</v>
      </c>
      <c r="AB139" s="43">
        <v>-5.9599999999999996E-4</v>
      </c>
      <c r="AC139" s="43">
        <v>-5.3799999999999996E-4</v>
      </c>
      <c r="AD139" s="43">
        <v>2.8E-5</v>
      </c>
      <c r="AF139" s="30"/>
      <c r="AJ139" s="30">
        <v>0.11182511577863592</v>
      </c>
      <c r="AK139" s="43">
        <v>-2.225E-3</v>
      </c>
      <c r="AL139" s="43">
        <v>-2.2420000000000001E-3</v>
      </c>
      <c r="AM139" s="43">
        <v>6.8329999999999997E-3</v>
      </c>
      <c r="AO139" s="30"/>
      <c r="AS139" s="30">
        <v>0.11182511577863592</v>
      </c>
      <c r="AT139" s="43">
        <v>-3.5799999999999997E-4</v>
      </c>
      <c r="AU139" s="43">
        <v>-3.5799999999999997E-4</v>
      </c>
      <c r="AV139" s="43">
        <v>-8.1000000000000004E-5</v>
      </c>
      <c r="AX139" s="30"/>
      <c r="BB139" s="30">
        <v>0.11182511577863592</v>
      </c>
      <c r="BC139" s="43">
        <v>-2.189E-3</v>
      </c>
      <c r="BD139" s="43">
        <v>-2.2039999999999998E-3</v>
      </c>
      <c r="BE139" s="43">
        <v>6.9199999999999999E-3</v>
      </c>
      <c r="BG139" s="30"/>
      <c r="BK139" s="30">
        <v>0.11182511577863592</v>
      </c>
      <c r="BL139" s="43">
        <v>-3.5799999999999997E-4</v>
      </c>
      <c r="BM139" s="43">
        <v>-3.5799999999999997E-4</v>
      </c>
      <c r="BN139" s="43">
        <v>-7.1000000000000005E-5</v>
      </c>
      <c r="BP139" s="30"/>
      <c r="BT139" s="30">
        <v>0.11182511577863592</v>
      </c>
      <c r="BU139" s="43">
        <v>-1.8799999999999999E-3</v>
      </c>
      <c r="BV139" s="43">
        <v>-1.874E-3</v>
      </c>
      <c r="BW139" s="43">
        <v>7.8960000000000002E-3</v>
      </c>
      <c r="BY139" s="30"/>
      <c r="CC139" s="30">
        <v>0.11182511577863592</v>
      </c>
      <c r="CD139" s="43">
        <v>-3.8299999999999999E-4</v>
      </c>
      <c r="CE139" s="43">
        <v>-3.6499999999999998E-4</v>
      </c>
      <c r="CF139" s="43">
        <v>1.0900000000000001E-4</v>
      </c>
      <c r="CH139" s="30"/>
      <c r="CL139" s="30">
        <v>0.11182511577863592</v>
      </c>
      <c r="CM139" s="43">
        <v>-1.475E-3</v>
      </c>
      <c r="CN139" s="43">
        <v>-1.147E-3</v>
      </c>
      <c r="CO139" s="43">
        <v>1.709E-3</v>
      </c>
      <c r="CQ139" s="30"/>
      <c r="CU139" s="30">
        <v>0.11182511577863592</v>
      </c>
      <c r="CV139" s="43">
        <v>-3.97E-4</v>
      </c>
      <c r="CW139" s="43">
        <v>-3.6299999999999999E-4</v>
      </c>
      <c r="CX139" s="43">
        <v>-7.4999999999999993E-5</v>
      </c>
    </row>
    <row r="140" spans="14:102" x14ac:dyDescent="0.25">
      <c r="N140" s="30"/>
      <c r="R140" s="30"/>
      <c r="W140" s="30"/>
      <c r="AA140" s="30"/>
      <c r="AF140" s="30"/>
      <c r="AJ140" s="30"/>
      <c r="AO140" s="30"/>
      <c r="AS140" s="30"/>
      <c r="AX140" s="30"/>
      <c r="BB140" s="30"/>
      <c r="BG140" s="30"/>
      <c r="BK140" s="30"/>
      <c r="BP140" s="30"/>
      <c r="BT140" s="30"/>
      <c r="BY140" s="30"/>
      <c r="CC140" s="30"/>
      <c r="CH140" s="30"/>
      <c r="CL140" s="30"/>
      <c r="CQ140" s="30"/>
      <c r="CU140" s="30"/>
    </row>
    <row r="141" spans="14:102" x14ac:dyDescent="0.25">
      <c r="N141" s="30"/>
      <c r="R141" s="30"/>
      <c r="W141" s="30"/>
      <c r="AA141" s="30"/>
      <c r="AF141" s="30"/>
      <c r="AJ141" s="30"/>
      <c r="AO141" s="30"/>
      <c r="AS141" s="30"/>
      <c r="AX141" s="30"/>
      <c r="BB141" s="30"/>
      <c r="BG141" s="30"/>
      <c r="BK141" s="30"/>
      <c r="BP141" s="30"/>
      <c r="BT141" s="30"/>
      <c r="BY141" s="30"/>
      <c r="CC141" s="30"/>
      <c r="CH141" s="30"/>
      <c r="CL141" s="30"/>
      <c r="CQ141" s="30"/>
      <c r="CU141" s="30"/>
    </row>
    <row r="142" spans="14:102" x14ac:dyDescent="0.25">
      <c r="N142" s="30"/>
      <c r="R142" s="30"/>
      <c r="W142" s="30"/>
      <c r="AA142" s="30"/>
      <c r="AF142" s="30"/>
      <c r="AJ142" s="30"/>
      <c r="AO142" s="30"/>
      <c r="AS142" s="30"/>
      <c r="AX142" s="30"/>
      <c r="BB142" s="30"/>
      <c r="BG142" s="30"/>
      <c r="BK142" s="30"/>
      <c r="BP142" s="30"/>
      <c r="BT142" s="30"/>
      <c r="BY142" s="30"/>
      <c r="CC142" s="30"/>
      <c r="CH142" s="30"/>
      <c r="CL142" s="30"/>
      <c r="CQ142" s="30"/>
      <c r="CU142" s="30"/>
    </row>
    <row r="143" spans="14:102" x14ac:dyDescent="0.25">
      <c r="N143" s="30"/>
      <c r="R143" s="30"/>
      <c r="W143" s="30"/>
      <c r="AA143" s="30"/>
      <c r="AF143" s="30"/>
      <c r="AJ143" s="30"/>
      <c r="AO143" s="30"/>
      <c r="AS143" s="30"/>
      <c r="AX143" s="30"/>
      <c r="BB143" s="30"/>
      <c r="BG143" s="30"/>
      <c r="BK143" s="30"/>
      <c r="BP143" s="30"/>
      <c r="BT143" s="30"/>
      <c r="BY143" s="30"/>
      <c r="CC143" s="30"/>
      <c r="CH143" s="30"/>
      <c r="CL143" s="30"/>
      <c r="CQ143" s="30"/>
      <c r="CU143" s="30"/>
    </row>
    <row r="144" spans="14:102" x14ac:dyDescent="0.25">
      <c r="N144" s="30"/>
      <c r="R144" s="30"/>
      <c r="W144" s="30"/>
      <c r="AA144" s="30"/>
      <c r="AF144" s="30"/>
      <c r="AJ144" s="30"/>
      <c r="AO144" s="30"/>
      <c r="AS144" s="30"/>
      <c r="AX144" s="30"/>
      <c r="BB144" s="30"/>
      <c r="BG144" s="30"/>
      <c r="BK144" s="30"/>
      <c r="BP144" s="30"/>
      <c r="BT144" s="30"/>
      <c r="BY144" s="30"/>
      <c r="CC144" s="30"/>
      <c r="CH144" s="30"/>
      <c r="CL144" s="30"/>
      <c r="CQ144" s="30"/>
      <c r="CU144" s="30"/>
    </row>
    <row r="145" spans="14:99" x14ac:dyDescent="0.25">
      <c r="N145" s="30"/>
      <c r="R145" s="30"/>
      <c r="W145" s="30"/>
      <c r="AA145" s="30"/>
      <c r="AF145" s="30"/>
      <c r="AJ145" s="30"/>
      <c r="AO145" s="30"/>
      <c r="AS145" s="30"/>
      <c r="AX145" s="30"/>
      <c r="BB145" s="30"/>
      <c r="BG145" s="30"/>
      <c r="BK145" s="30"/>
      <c r="BP145" s="30"/>
      <c r="BT145" s="30"/>
      <c r="BY145" s="30"/>
      <c r="CC145" s="30"/>
      <c r="CH145" s="30"/>
      <c r="CL145" s="30"/>
      <c r="CQ145" s="30"/>
      <c r="CU145" s="30"/>
    </row>
    <row r="146" spans="14:99" x14ac:dyDescent="0.25">
      <c r="N146" s="30"/>
      <c r="R146" s="30"/>
      <c r="W146" s="30"/>
      <c r="AA146" s="30"/>
      <c r="AF146" s="30"/>
      <c r="AJ146" s="30"/>
      <c r="AO146" s="30"/>
      <c r="AS146" s="30"/>
      <c r="AX146" s="30"/>
      <c r="BB146" s="30"/>
      <c r="BG146" s="30"/>
      <c r="BK146" s="30"/>
      <c r="BP146" s="30"/>
      <c r="BT146" s="30"/>
      <c r="BY146" s="30"/>
      <c r="CC146" s="30"/>
      <c r="CH146" s="30"/>
      <c r="CL146" s="30"/>
      <c r="CQ146" s="30"/>
      <c r="CU146" s="30"/>
    </row>
    <row r="147" spans="14:99" x14ac:dyDescent="0.25">
      <c r="N147" s="30"/>
      <c r="R147" s="30"/>
      <c r="W147" s="30"/>
      <c r="AA147" s="30"/>
      <c r="AF147" s="30"/>
      <c r="AJ147" s="30"/>
      <c r="AO147" s="30"/>
      <c r="AS147" s="30"/>
      <c r="AX147" s="30"/>
      <c r="BB147" s="30"/>
      <c r="BG147" s="30"/>
      <c r="BK147" s="30"/>
      <c r="BP147" s="30"/>
      <c r="BT147" s="30"/>
      <c r="BY147" s="30"/>
      <c r="CC147" s="30"/>
      <c r="CH147" s="30"/>
      <c r="CL147" s="30"/>
      <c r="CQ147" s="30"/>
      <c r="CU147" s="30"/>
    </row>
    <row r="148" spans="14:99" x14ac:dyDescent="0.25">
      <c r="N148" s="30"/>
      <c r="R148" s="30"/>
      <c r="W148" s="30"/>
      <c r="AA148" s="30"/>
      <c r="AF148" s="30"/>
      <c r="AJ148" s="30"/>
      <c r="AO148" s="30"/>
      <c r="AS148" s="30"/>
      <c r="AX148" s="30"/>
      <c r="BB148" s="30"/>
      <c r="BG148" s="30"/>
      <c r="BK148" s="30"/>
      <c r="BP148" s="30"/>
      <c r="BT148" s="30"/>
      <c r="BY148" s="30"/>
      <c r="CC148" s="30"/>
      <c r="CH148" s="30"/>
      <c r="CL148" s="30"/>
      <c r="CQ148" s="30"/>
      <c r="CU148" s="30"/>
    </row>
    <row r="149" spans="14:99" x14ac:dyDescent="0.25">
      <c r="N149" s="30"/>
      <c r="R149" s="30"/>
      <c r="W149" s="30"/>
      <c r="AA149" s="30"/>
      <c r="AF149" s="30"/>
      <c r="AJ149" s="30"/>
      <c r="AO149" s="30"/>
      <c r="AS149" s="30"/>
      <c r="AX149" s="30"/>
      <c r="BB149" s="30"/>
      <c r="BG149" s="30"/>
      <c r="BK149" s="30"/>
      <c r="BP149" s="30"/>
      <c r="BT149" s="30"/>
      <c r="BY149" s="30"/>
      <c r="CC149" s="30"/>
      <c r="CH149" s="30"/>
      <c r="CL149" s="30"/>
      <c r="CQ149" s="30"/>
      <c r="CU149" s="30"/>
    </row>
    <row r="150" spans="14:99" x14ac:dyDescent="0.25">
      <c r="N150" s="30"/>
      <c r="R150" s="30"/>
      <c r="W150" s="30"/>
      <c r="AA150" s="30"/>
      <c r="AF150" s="30"/>
      <c r="AJ150" s="30"/>
      <c r="AO150" s="30"/>
      <c r="AS150" s="30"/>
      <c r="AX150" s="30"/>
      <c r="BB150" s="30"/>
      <c r="BG150" s="30"/>
      <c r="BK150" s="30"/>
      <c r="BP150" s="30"/>
      <c r="BT150" s="30"/>
      <c r="BY150" s="30"/>
      <c r="CC150" s="30"/>
      <c r="CH150" s="30"/>
      <c r="CL150" s="30"/>
      <c r="CQ150" s="30"/>
      <c r="CU150" s="30"/>
    </row>
    <row r="151" spans="14:99" x14ac:dyDescent="0.25">
      <c r="N151" s="30"/>
      <c r="R151" s="30"/>
      <c r="W151" s="30"/>
      <c r="AA151" s="30"/>
      <c r="AF151" s="30"/>
      <c r="AJ151" s="30"/>
      <c r="AO151" s="30"/>
      <c r="AS151" s="30"/>
      <c r="AX151" s="30"/>
      <c r="BB151" s="30"/>
      <c r="BG151" s="30"/>
      <c r="BK151" s="30"/>
      <c r="BP151" s="30"/>
      <c r="BT151" s="30"/>
      <c r="BY151" s="30"/>
      <c r="CC151" s="30"/>
      <c r="CH151" s="30"/>
      <c r="CL151" s="30"/>
      <c r="CQ151" s="30"/>
      <c r="CU151" s="30"/>
    </row>
    <row r="152" spans="14:99" x14ac:dyDescent="0.25">
      <c r="N152" s="30"/>
      <c r="R152" s="30"/>
      <c r="W152" s="30"/>
      <c r="AA152" s="30"/>
      <c r="AF152" s="30"/>
      <c r="AJ152" s="30"/>
      <c r="AO152" s="30"/>
      <c r="AS152" s="30"/>
      <c r="AX152" s="30"/>
      <c r="BB152" s="30"/>
      <c r="BG152" s="30"/>
      <c r="BK152" s="30"/>
      <c r="BP152" s="30"/>
      <c r="BT152" s="30"/>
      <c r="BY152" s="30"/>
      <c r="CC152" s="30"/>
      <c r="CH152" s="30"/>
      <c r="CL152" s="30"/>
      <c r="CQ152" s="30"/>
      <c r="CU152" s="30"/>
    </row>
    <row r="153" spans="14:99" x14ac:dyDescent="0.25">
      <c r="N153" s="30"/>
      <c r="R153" s="30"/>
      <c r="W153" s="30"/>
      <c r="AA153" s="30"/>
      <c r="AF153" s="30"/>
      <c r="AJ153" s="30"/>
      <c r="AO153" s="30"/>
      <c r="AS153" s="30"/>
      <c r="AX153" s="30"/>
      <c r="BB153" s="30"/>
      <c r="BG153" s="30"/>
      <c r="BK153" s="30"/>
      <c r="BP153" s="30"/>
      <c r="BT153" s="30"/>
      <c r="BY153" s="30"/>
      <c r="CC153" s="30"/>
      <c r="CH153" s="30"/>
      <c r="CL153" s="30"/>
      <c r="CQ153" s="30"/>
      <c r="CU153" s="30"/>
    </row>
    <row r="154" spans="14:99" x14ac:dyDescent="0.25">
      <c r="N154" s="30"/>
      <c r="R154" s="30"/>
      <c r="W154" s="30"/>
      <c r="AA154" s="30"/>
      <c r="AF154" s="30"/>
      <c r="AJ154" s="30"/>
      <c r="AO154" s="30"/>
      <c r="AS154" s="30"/>
      <c r="AX154" s="30"/>
      <c r="BB154" s="30"/>
      <c r="BG154" s="30"/>
      <c r="BK154" s="30"/>
      <c r="BP154" s="30"/>
      <c r="BT154" s="30"/>
      <c r="BY154" s="30"/>
      <c r="CC154" s="30"/>
      <c r="CH154" s="30"/>
      <c r="CL154" s="30"/>
      <c r="CQ154" s="30"/>
      <c r="CU154" s="30"/>
    </row>
    <row r="155" spans="14:99" x14ac:dyDescent="0.25">
      <c r="N155" s="30"/>
      <c r="R155" s="30"/>
      <c r="W155" s="30"/>
      <c r="AA155" s="30"/>
      <c r="AF155" s="30"/>
      <c r="AJ155" s="30"/>
      <c r="AO155" s="30"/>
      <c r="AS155" s="30"/>
      <c r="AX155" s="30"/>
      <c r="BB155" s="30"/>
      <c r="BG155" s="30"/>
      <c r="BK155" s="30"/>
      <c r="BP155" s="30"/>
      <c r="BT155" s="30"/>
      <c r="BY155" s="30"/>
      <c r="CC155" s="30"/>
      <c r="CH155" s="30"/>
      <c r="CL155" s="30"/>
      <c r="CQ155" s="30"/>
      <c r="CU155" s="30"/>
    </row>
    <row r="156" spans="14:99" x14ac:dyDescent="0.25">
      <c r="N156" s="30"/>
      <c r="R156" s="30"/>
      <c r="W156" s="30"/>
      <c r="AA156" s="30"/>
      <c r="AF156" s="30"/>
      <c r="AJ156" s="30"/>
      <c r="AO156" s="30"/>
      <c r="AS156" s="30"/>
      <c r="AX156" s="30"/>
      <c r="BB156" s="30"/>
      <c r="BG156" s="30"/>
      <c r="BK156" s="30"/>
      <c r="BP156" s="30"/>
      <c r="BT156" s="30"/>
      <c r="BY156" s="30"/>
      <c r="CC156" s="30"/>
      <c r="CH156" s="30"/>
      <c r="CL156" s="30"/>
      <c r="CQ156" s="30"/>
      <c r="CU156" s="30"/>
    </row>
    <row r="157" spans="14:99" x14ac:dyDescent="0.25">
      <c r="N157" s="30"/>
      <c r="R157" s="30"/>
      <c r="W157" s="30"/>
      <c r="AA157" s="30"/>
      <c r="AF157" s="30"/>
      <c r="AJ157" s="30"/>
      <c r="AO157" s="30"/>
      <c r="AS157" s="30"/>
      <c r="AX157" s="30"/>
      <c r="BB157" s="30"/>
      <c r="BG157" s="30"/>
      <c r="BK157" s="30"/>
      <c r="BP157" s="30"/>
      <c r="BT157" s="30"/>
      <c r="BY157" s="30"/>
      <c r="CC157" s="30"/>
      <c r="CH157" s="30"/>
      <c r="CL157" s="30"/>
      <c r="CQ157" s="30"/>
      <c r="CU157" s="30"/>
    </row>
    <row r="158" spans="14:99" x14ac:dyDescent="0.25">
      <c r="N158" s="30"/>
      <c r="R158" s="30"/>
      <c r="W158" s="30"/>
      <c r="AA158" s="30"/>
      <c r="AF158" s="30"/>
      <c r="AJ158" s="30"/>
      <c r="AO158" s="30"/>
      <c r="AS158" s="30"/>
      <c r="AX158" s="30"/>
      <c r="BB158" s="30"/>
      <c r="BG158" s="30"/>
      <c r="BK158" s="30"/>
      <c r="BP158" s="30"/>
      <c r="BT158" s="30"/>
      <c r="BY158" s="30"/>
      <c r="CC158" s="30"/>
      <c r="CH158" s="30"/>
      <c r="CL158" s="30"/>
      <c r="CQ158" s="30"/>
      <c r="CU158" s="30"/>
    </row>
    <row r="159" spans="14:99" x14ac:dyDescent="0.25">
      <c r="N159" s="30"/>
      <c r="R159" s="30"/>
      <c r="W159" s="30"/>
      <c r="AA159" s="30"/>
      <c r="AF159" s="30"/>
      <c r="AJ159" s="30"/>
      <c r="AO159" s="30"/>
      <c r="AS159" s="30"/>
      <c r="AX159" s="30"/>
      <c r="BB159" s="30"/>
      <c r="BG159" s="30"/>
      <c r="BK159" s="30"/>
      <c r="BP159" s="30"/>
      <c r="BT159" s="30"/>
      <c r="BY159" s="30"/>
      <c r="CC159" s="30"/>
      <c r="CH159" s="30"/>
      <c r="CL159" s="30"/>
      <c r="CQ159" s="30"/>
      <c r="CU159" s="30"/>
    </row>
    <row r="160" spans="14:99" x14ac:dyDescent="0.25">
      <c r="N160" s="30"/>
      <c r="R160" s="30"/>
      <c r="W160" s="30"/>
      <c r="AA160" s="30"/>
      <c r="AF160" s="30"/>
      <c r="AJ160" s="30"/>
      <c r="AO160" s="30"/>
      <c r="AS160" s="30"/>
      <c r="AX160" s="30"/>
      <c r="BB160" s="30"/>
      <c r="BG160" s="30"/>
      <c r="BK160" s="30"/>
      <c r="BP160" s="30"/>
      <c r="BT160" s="30"/>
      <c r="BY160" s="30"/>
      <c r="CC160" s="30"/>
      <c r="CH160" s="30"/>
      <c r="CL160" s="30"/>
      <c r="CQ160" s="30"/>
      <c r="CU160" s="30"/>
    </row>
    <row r="161" spans="14:99" x14ac:dyDescent="0.25">
      <c r="N161" s="30"/>
      <c r="R161" s="30"/>
      <c r="W161" s="30"/>
      <c r="AA161" s="30"/>
      <c r="AF161" s="30"/>
      <c r="AJ161" s="30"/>
      <c r="AO161" s="30"/>
      <c r="AS161" s="30"/>
      <c r="AX161" s="30"/>
      <c r="BB161" s="30"/>
      <c r="BG161" s="30"/>
      <c r="BK161" s="30"/>
      <c r="BP161" s="30"/>
      <c r="BT161" s="30"/>
      <c r="BY161" s="30"/>
      <c r="CC161" s="30"/>
      <c r="CH161" s="30"/>
      <c r="CL161" s="30"/>
      <c r="CQ161" s="30"/>
      <c r="CU161" s="30"/>
    </row>
    <row r="162" spans="14:99" x14ac:dyDescent="0.25">
      <c r="N162" s="30"/>
      <c r="R162" s="30"/>
      <c r="W162" s="30"/>
      <c r="AA162" s="30"/>
      <c r="AF162" s="30"/>
      <c r="AJ162" s="30"/>
      <c r="AO162" s="30"/>
      <c r="AS162" s="30"/>
      <c r="AX162" s="30"/>
      <c r="BB162" s="30"/>
      <c r="BG162" s="30"/>
      <c r="BK162" s="30"/>
      <c r="BP162" s="30"/>
      <c r="BT162" s="30"/>
      <c r="BY162" s="30"/>
      <c r="CC162" s="30"/>
      <c r="CH162" s="30"/>
      <c r="CL162" s="30"/>
      <c r="CQ162" s="30"/>
      <c r="CU162" s="30"/>
    </row>
    <row r="163" spans="14:99" x14ac:dyDescent="0.25">
      <c r="N163" s="30"/>
      <c r="R163" s="30"/>
      <c r="W163" s="30"/>
      <c r="AA163" s="30"/>
      <c r="AF163" s="30"/>
      <c r="AJ163" s="30"/>
      <c r="AO163" s="30"/>
      <c r="AS163" s="30"/>
      <c r="AX163" s="30"/>
      <c r="BB163" s="30"/>
      <c r="BG163" s="30"/>
      <c r="BK163" s="30"/>
      <c r="BP163" s="30"/>
      <c r="BT163" s="30"/>
      <c r="BY163" s="30"/>
      <c r="CC163" s="30"/>
      <c r="CH163" s="30"/>
      <c r="CL163" s="30"/>
      <c r="CQ163" s="30"/>
      <c r="CU163" s="30"/>
    </row>
    <row r="164" spans="14:99" x14ac:dyDescent="0.25">
      <c r="N164" s="30"/>
      <c r="R164" s="30"/>
      <c r="W164" s="30"/>
      <c r="AA164" s="30"/>
      <c r="AF164" s="30"/>
      <c r="AJ164" s="30"/>
      <c r="AO164" s="30"/>
      <c r="AS164" s="30"/>
      <c r="AX164" s="30"/>
      <c r="BB164" s="30"/>
      <c r="BG164" s="30"/>
      <c r="BK164" s="30"/>
      <c r="BP164" s="30"/>
      <c r="BT164" s="30"/>
      <c r="BY164" s="30"/>
      <c r="CC164" s="30"/>
      <c r="CH164" s="30"/>
      <c r="CL164" s="30"/>
      <c r="CQ164" s="30"/>
      <c r="CU164" s="30"/>
    </row>
    <row r="165" spans="14:99" x14ac:dyDescent="0.25">
      <c r="N165" s="30"/>
      <c r="R165" s="30"/>
      <c r="W165" s="30"/>
      <c r="AA165" s="30"/>
      <c r="AF165" s="30"/>
      <c r="AJ165" s="30"/>
      <c r="AO165" s="30"/>
      <c r="AS165" s="30"/>
      <c r="AX165" s="30"/>
      <c r="BB165" s="30"/>
      <c r="BG165" s="30"/>
      <c r="BK165" s="30"/>
      <c r="BP165" s="30"/>
      <c r="BT165" s="30"/>
      <c r="BY165" s="30"/>
      <c r="CC165" s="30"/>
      <c r="CH165" s="30"/>
      <c r="CL165" s="30"/>
      <c r="CQ165" s="30"/>
      <c r="CU165" s="30"/>
    </row>
    <row r="166" spans="14:99" x14ac:dyDescent="0.25">
      <c r="N166" s="30"/>
      <c r="R166" s="30"/>
      <c r="W166" s="30"/>
      <c r="AA166" s="30"/>
      <c r="AF166" s="30"/>
      <c r="AJ166" s="30"/>
      <c r="AO166" s="30"/>
      <c r="AS166" s="30"/>
      <c r="AX166" s="30"/>
      <c r="BB166" s="30"/>
      <c r="BG166" s="30"/>
      <c r="BK166" s="30"/>
      <c r="BP166" s="30"/>
      <c r="BT166" s="30"/>
      <c r="BY166" s="30"/>
      <c r="CC166" s="30"/>
      <c r="CH166" s="30"/>
      <c r="CL166" s="30"/>
      <c r="CQ166" s="30"/>
      <c r="CU166" s="30"/>
    </row>
    <row r="167" spans="14:99" x14ac:dyDescent="0.25">
      <c r="N167" s="30"/>
      <c r="R167" s="30"/>
      <c r="W167" s="30"/>
      <c r="AA167" s="30"/>
      <c r="AF167" s="30"/>
      <c r="AJ167" s="30"/>
      <c r="AO167" s="30"/>
      <c r="AS167" s="30"/>
      <c r="AX167" s="30"/>
      <c r="BB167" s="30"/>
      <c r="BG167" s="30"/>
      <c r="BK167" s="30"/>
      <c r="BP167" s="30"/>
      <c r="BT167" s="30"/>
      <c r="BY167" s="30"/>
      <c r="CC167" s="30"/>
      <c r="CH167" s="30"/>
      <c r="CL167" s="30"/>
      <c r="CQ167" s="30"/>
      <c r="CU167" s="30"/>
    </row>
    <row r="168" spans="14:99" x14ac:dyDescent="0.25">
      <c r="N168" s="30"/>
      <c r="R168" s="30"/>
      <c r="W168" s="30"/>
      <c r="AA168" s="30"/>
      <c r="AF168" s="30"/>
      <c r="AJ168" s="30"/>
      <c r="AO168" s="30"/>
      <c r="AS168" s="30"/>
      <c r="AX168" s="30"/>
      <c r="BB168" s="30"/>
      <c r="BG168" s="30"/>
      <c r="BK168" s="30"/>
      <c r="BP168" s="30"/>
      <c r="BT168" s="30"/>
      <c r="BY168" s="30"/>
      <c r="CC168" s="30"/>
      <c r="CH168" s="30"/>
      <c r="CL168" s="30"/>
      <c r="CQ168" s="30"/>
      <c r="CU168" s="30"/>
    </row>
    <row r="169" spans="14:99" x14ac:dyDescent="0.25">
      <c r="N169" s="30"/>
      <c r="R169" s="30"/>
      <c r="W169" s="30"/>
      <c r="AA169" s="30"/>
      <c r="AF169" s="30"/>
      <c r="AJ169" s="30"/>
      <c r="AO169" s="30"/>
      <c r="AS169" s="30"/>
      <c r="AX169" s="30"/>
      <c r="BB169" s="30"/>
      <c r="BG169" s="30"/>
      <c r="BK169" s="30"/>
      <c r="BP169" s="30"/>
      <c r="BT169" s="30"/>
      <c r="BY169" s="30"/>
      <c r="CC169" s="30"/>
      <c r="CH169" s="30"/>
      <c r="CL169" s="30"/>
      <c r="CQ169" s="30"/>
      <c r="CU169" s="30"/>
    </row>
    <row r="170" spans="14:99" x14ac:dyDescent="0.25">
      <c r="N170" s="30"/>
      <c r="R170" s="30"/>
      <c r="W170" s="30"/>
      <c r="AA170" s="30"/>
      <c r="AF170" s="30"/>
      <c r="AJ170" s="30"/>
      <c r="AO170" s="30"/>
      <c r="AS170" s="30"/>
      <c r="AX170" s="30"/>
      <c r="BB170" s="30"/>
      <c r="BG170" s="30"/>
      <c r="BK170" s="30"/>
      <c r="BP170" s="30"/>
      <c r="BT170" s="30"/>
      <c r="BY170" s="30"/>
      <c r="CC170" s="30"/>
      <c r="CH170" s="30"/>
      <c r="CL170" s="30"/>
      <c r="CQ170" s="30"/>
      <c r="CU170" s="30"/>
    </row>
    <row r="171" spans="14:99" x14ac:dyDescent="0.25">
      <c r="N171" s="30"/>
      <c r="R171" s="30"/>
      <c r="W171" s="30"/>
      <c r="AA171" s="30"/>
      <c r="AF171" s="30"/>
      <c r="AJ171" s="30"/>
      <c r="AO171" s="30"/>
      <c r="AS171" s="30"/>
      <c r="AX171" s="30"/>
      <c r="BB171" s="30"/>
      <c r="BG171" s="30"/>
      <c r="BK171" s="30"/>
      <c r="BP171" s="30"/>
      <c r="BT171" s="30"/>
      <c r="BY171" s="30"/>
      <c r="CC171" s="30"/>
      <c r="CH171" s="30"/>
      <c r="CL171" s="30"/>
      <c r="CQ171" s="30"/>
      <c r="CU171" s="30"/>
    </row>
    <row r="172" spans="14:99" x14ac:dyDescent="0.25">
      <c r="N172" s="30"/>
      <c r="R172" s="30"/>
      <c r="W172" s="30"/>
      <c r="AA172" s="30"/>
      <c r="AF172" s="30"/>
      <c r="AJ172" s="30"/>
      <c r="AO172" s="30"/>
      <c r="AS172" s="30"/>
      <c r="AX172" s="30"/>
      <c r="BB172" s="30"/>
      <c r="BG172" s="30"/>
      <c r="BK172" s="30"/>
      <c r="BP172" s="30"/>
      <c r="BT172" s="30"/>
      <c r="BY172" s="30"/>
      <c r="CC172" s="30"/>
      <c r="CH172" s="30"/>
      <c r="CL172" s="30"/>
      <c r="CQ172" s="30"/>
      <c r="CU172" s="30"/>
    </row>
    <row r="173" spans="14:99" x14ac:dyDescent="0.25">
      <c r="N173" s="30"/>
      <c r="R173" s="30"/>
      <c r="W173" s="30"/>
      <c r="AA173" s="30"/>
      <c r="AF173" s="30"/>
      <c r="AJ173" s="30"/>
      <c r="AO173" s="30"/>
      <c r="AS173" s="30"/>
      <c r="AX173" s="30"/>
      <c r="BB173" s="30"/>
      <c r="BG173" s="30"/>
      <c r="BK173" s="30"/>
      <c r="BP173" s="30"/>
      <c r="BT173" s="30"/>
      <c r="BY173" s="30"/>
      <c r="CC173" s="30"/>
      <c r="CH173" s="30"/>
      <c r="CL173" s="30"/>
      <c r="CQ173" s="30"/>
      <c r="CU173" s="30"/>
    </row>
    <row r="174" spans="14:99" x14ac:dyDescent="0.25">
      <c r="N174" s="30"/>
      <c r="R174" s="30"/>
      <c r="W174" s="30"/>
      <c r="AA174" s="30"/>
      <c r="AF174" s="30"/>
      <c r="AJ174" s="30"/>
      <c r="AO174" s="30"/>
      <c r="AS174" s="30"/>
      <c r="AX174" s="30"/>
      <c r="BB174" s="30"/>
      <c r="BG174" s="30"/>
      <c r="BK174" s="30"/>
      <c r="BP174" s="30"/>
      <c r="BT174" s="30"/>
      <c r="BY174" s="30"/>
      <c r="CC174" s="30"/>
      <c r="CH174" s="30"/>
      <c r="CL174" s="30"/>
      <c r="CQ174" s="30"/>
      <c r="CU174" s="30"/>
    </row>
    <row r="175" spans="14:99" x14ac:dyDescent="0.25">
      <c r="N175" s="30"/>
      <c r="R175" s="30"/>
      <c r="W175" s="30"/>
      <c r="AA175" s="30"/>
      <c r="AF175" s="30"/>
      <c r="AJ175" s="30"/>
      <c r="AO175" s="30"/>
      <c r="AS175" s="30"/>
      <c r="AX175" s="30"/>
      <c r="BB175" s="30"/>
      <c r="BG175" s="30"/>
      <c r="BK175" s="30"/>
      <c r="BP175" s="30"/>
      <c r="BT175" s="30"/>
      <c r="BY175" s="30"/>
      <c r="CC175" s="30"/>
      <c r="CH175" s="30"/>
      <c r="CL175" s="30"/>
      <c r="CQ175" s="30"/>
      <c r="CU175" s="30"/>
    </row>
    <row r="176" spans="14:99" x14ac:dyDescent="0.25">
      <c r="N176" s="30"/>
      <c r="R176" s="30"/>
      <c r="W176" s="30"/>
      <c r="AA176" s="30"/>
      <c r="AF176" s="30"/>
      <c r="AJ176" s="30"/>
      <c r="AO176" s="30"/>
      <c r="AS176" s="30"/>
      <c r="AX176" s="30"/>
      <c r="BB176" s="30"/>
      <c r="BG176" s="30"/>
      <c r="BK176" s="30"/>
      <c r="BP176" s="30"/>
      <c r="BT176" s="30"/>
      <c r="BY176" s="30"/>
      <c r="CC176" s="30"/>
      <c r="CH176" s="30"/>
      <c r="CL176" s="30"/>
      <c r="CQ176" s="30"/>
      <c r="CU176" s="30"/>
    </row>
    <row r="177" spans="14:99" x14ac:dyDescent="0.25">
      <c r="N177" s="30"/>
      <c r="R177" s="30"/>
      <c r="W177" s="30"/>
      <c r="AA177" s="30"/>
      <c r="AF177" s="30"/>
      <c r="AJ177" s="30"/>
      <c r="AO177" s="30"/>
      <c r="AS177" s="30"/>
      <c r="AX177" s="30"/>
      <c r="BB177" s="30"/>
      <c r="BG177" s="30"/>
      <c r="BK177" s="30"/>
      <c r="BP177" s="30"/>
      <c r="BT177" s="30"/>
      <c r="BY177" s="30"/>
      <c r="CC177" s="30"/>
      <c r="CH177" s="30"/>
      <c r="CL177" s="30"/>
      <c r="CQ177" s="30"/>
      <c r="CU177" s="30"/>
    </row>
    <row r="178" spans="14:99" x14ac:dyDescent="0.25">
      <c r="N178" s="30"/>
      <c r="R178" s="30"/>
      <c r="W178" s="30"/>
      <c r="AA178" s="30"/>
      <c r="AF178" s="30"/>
      <c r="AJ178" s="30"/>
      <c r="AO178" s="30"/>
      <c r="AS178" s="30"/>
      <c r="AX178" s="30"/>
      <c r="BB178" s="30"/>
      <c r="BG178" s="30"/>
      <c r="BK178" s="30"/>
      <c r="BP178" s="30"/>
      <c r="BT178" s="30"/>
      <c r="BY178" s="30"/>
      <c r="CC178" s="30"/>
      <c r="CH178" s="30"/>
      <c r="CL178" s="30"/>
      <c r="CQ178" s="30"/>
      <c r="CU178" s="30"/>
    </row>
    <row r="179" spans="14:99" x14ac:dyDescent="0.25">
      <c r="N179" s="30"/>
      <c r="R179" s="30"/>
      <c r="W179" s="30"/>
      <c r="AA179" s="30"/>
      <c r="AF179" s="30"/>
      <c r="AJ179" s="30"/>
      <c r="AO179" s="30"/>
      <c r="AS179" s="30"/>
      <c r="AX179" s="30"/>
      <c r="BB179" s="30"/>
      <c r="BG179" s="30"/>
      <c r="BK179" s="30"/>
      <c r="BP179" s="30"/>
      <c r="BT179" s="30"/>
      <c r="BY179" s="30"/>
      <c r="CC179" s="30"/>
      <c r="CH179" s="30"/>
      <c r="CL179" s="30"/>
      <c r="CQ179" s="30"/>
      <c r="CU179" s="30"/>
    </row>
    <row r="180" spans="14:99" x14ac:dyDescent="0.25">
      <c r="N180" s="30"/>
      <c r="R180" s="30"/>
      <c r="W180" s="30"/>
      <c r="AA180" s="30"/>
      <c r="AF180" s="30"/>
      <c r="AJ180" s="30"/>
      <c r="AO180" s="30"/>
      <c r="AS180" s="30"/>
      <c r="AX180" s="30"/>
      <c r="BB180" s="30"/>
      <c r="BG180" s="30"/>
      <c r="BK180" s="30"/>
      <c r="BP180" s="30"/>
      <c r="BT180" s="30"/>
      <c r="BY180" s="30"/>
      <c r="CC180" s="30"/>
      <c r="CH180" s="30"/>
      <c r="CL180" s="30"/>
      <c r="CQ180" s="30"/>
      <c r="CU180" s="30"/>
    </row>
    <row r="181" spans="14:99" x14ac:dyDescent="0.25">
      <c r="N181" s="30"/>
      <c r="R181" s="30"/>
      <c r="W181" s="30"/>
      <c r="AA181" s="30"/>
      <c r="AF181" s="30"/>
      <c r="AJ181" s="30"/>
      <c r="AO181" s="30"/>
      <c r="AS181" s="30"/>
      <c r="AX181" s="30"/>
      <c r="BB181" s="30"/>
      <c r="BG181" s="30"/>
      <c r="BK181" s="30"/>
      <c r="BP181" s="30"/>
      <c r="BT181" s="30"/>
      <c r="BY181" s="30"/>
      <c r="CC181" s="30"/>
      <c r="CH181" s="30"/>
      <c r="CL181" s="30"/>
      <c r="CQ181" s="30"/>
      <c r="CU181" s="30"/>
    </row>
    <row r="182" spans="14:99" x14ac:dyDescent="0.25">
      <c r="N182" s="30"/>
      <c r="R182" s="30"/>
      <c r="W182" s="30"/>
      <c r="AA182" s="30"/>
      <c r="AF182" s="30"/>
      <c r="AJ182" s="30"/>
      <c r="AO182" s="30"/>
      <c r="AS182" s="30"/>
      <c r="AX182" s="30"/>
      <c r="BB182" s="30"/>
      <c r="BG182" s="30"/>
      <c r="BK182" s="30"/>
      <c r="BP182" s="30"/>
      <c r="BT182" s="30"/>
      <c r="BY182" s="30"/>
      <c r="CC182" s="30"/>
      <c r="CH182" s="30"/>
      <c r="CL182" s="30"/>
      <c r="CQ182" s="30"/>
      <c r="CU182" s="30"/>
    </row>
    <row r="183" spans="14:99" x14ac:dyDescent="0.25">
      <c r="N183" s="30"/>
      <c r="R183" s="30"/>
      <c r="W183" s="30"/>
      <c r="AA183" s="30"/>
      <c r="AF183" s="30"/>
      <c r="AJ183" s="30"/>
      <c r="AO183" s="30"/>
      <c r="AS183" s="30"/>
      <c r="AX183" s="30"/>
      <c r="BB183" s="30"/>
      <c r="BG183" s="30"/>
      <c r="BK183" s="30"/>
      <c r="BP183" s="30"/>
      <c r="BT183" s="30"/>
      <c r="BY183" s="30"/>
      <c r="CC183" s="30"/>
      <c r="CH183" s="30"/>
      <c r="CL183" s="30"/>
      <c r="CQ183" s="30"/>
      <c r="CU183" s="30"/>
    </row>
    <row r="184" spans="14:99" x14ac:dyDescent="0.25">
      <c r="N184" s="30"/>
      <c r="R184" s="30"/>
      <c r="W184" s="30"/>
      <c r="AA184" s="30"/>
      <c r="AF184" s="30"/>
      <c r="AJ184" s="30"/>
      <c r="AO184" s="30"/>
      <c r="AS184" s="30"/>
      <c r="AX184" s="30"/>
      <c r="BB184" s="30"/>
      <c r="BG184" s="30"/>
      <c r="BK184" s="30"/>
      <c r="BP184" s="30"/>
      <c r="BT184" s="30"/>
      <c r="BY184" s="30"/>
      <c r="CC184" s="30"/>
      <c r="CH184" s="30"/>
      <c r="CL184" s="30"/>
      <c r="CQ184" s="30"/>
      <c r="CU184" s="30"/>
    </row>
    <row r="185" spans="14:99" x14ac:dyDescent="0.25">
      <c r="N185" s="30"/>
      <c r="R185" s="30"/>
      <c r="W185" s="30"/>
      <c r="AA185" s="30"/>
      <c r="AF185" s="30"/>
      <c r="AJ185" s="30"/>
      <c r="AO185" s="30"/>
      <c r="AS185" s="30"/>
      <c r="AX185" s="30"/>
      <c r="BB185" s="30"/>
      <c r="BG185" s="30"/>
      <c r="BK185" s="30"/>
      <c r="BP185" s="30"/>
      <c r="BT185" s="30"/>
      <c r="BY185" s="30"/>
      <c r="CC185" s="30"/>
      <c r="CH185" s="30"/>
      <c r="CL185" s="30"/>
      <c r="CQ185" s="30"/>
      <c r="CU185" s="30"/>
    </row>
    <row r="186" spans="14:99" x14ac:dyDescent="0.25">
      <c r="N186" s="30"/>
      <c r="R186" s="30"/>
      <c r="W186" s="30"/>
      <c r="AA186" s="30"/>
      <c r="AF186" s="30"/>
      <c r="AJ186" s="30"/>
      <c r="AO186" s="30"/>
      <c r="AS186" s="30"/>
      <c r="AX186" s="30"/>
      <c r="BB186" s="30"/>
      <c r="BG186" s="30"/>
      <c r="BK186" s="30"/>
      <c r="BP186" s="30"/>
      <c r="BT186" s="30"/>
      <c r="BY186" s="30"/>
      <c r="CC186" s="30"/>
      <c r="CH186" s="30"/>
      <c r="CL186" s="30"/>
      <c r="CQ186" s="30"/>
      <c r="CU186" s="30"/>
    </row>
    <row r="187" spans="14:99" x14ac:dyDescent="0.25">
      <c r="N187" s="30"/>
      <c r="R187" s="30"/>
      <c r="W187" s="30"/>
      <c r="AA187" s="30"/>
      <c r="AF187" s="30"/>
      <c r="AJ187" s="30"/>
      <c r="AO187" s="30"/>
      <c r="AS187" s="30"/>
      <c r="AX187" s="30"/>
      <c r="BB187" s="30"/>
      <c r="BG187" s="30"/>
      <c r="BK187" s="30"/>
      <c r="BP187" s="30"/>
      <c r="BT187" s="30"/>
      <c r="BY187" s="30"/>
      <c r="CC187" s="30"/>
      <c r="CH187" s="30"/>
      <c r="CL187" s="30"/>
      <c r="CQ187" s="30"/>
      <c r="CU187" s="30"/>
    </row>
    <row r="188" spans="14:99" x14ac:dyDescent="0.25">
      <c r="N188" s="30"/>
      <c r="R188" s="30"/>
      <c r="W188" s="30"/>
      <c r="AA188" s="30"/>
      <c r="AF188" s="30"/>
      <c r="AJ188" s="30"/>
      <c r="AO188" s="30"/>
      <c r="AS188" s="30"/>
      <c r="AX188" s="30"/>
      <c r="BB188" s="30"/>
      <c r="BG188" s="30"/>
      <c r="BK188" s="30"/>
      <c r="BP188" s="30"/>
      <c r="BT188" s="30"/>
      <c r="BY188" s="30"/>
      <c r="CC188" s="30"/>
      <c r="CH188" s="30"/>
      <c r="CL188" s="30"/>
      <c r="CQ188" s="30"/>
      <c r="CU188" s="30"/>
    </row>
    <row r="189" spans="14:99" x14ac:dyDescent="0.25">
      <c r="N189" s="30"/>
      <c r="R189" s="30"/>
      <c r="W189" s="30"/>
      <c r="AA189" s="30"/>
      <c r="AF189" s="30"/>
      <c r="AJ189" s="30"/>
      <c r="AO189" s="30"/>
      <c r="AS189" s="30"/>
      <c r="AX189" s="30"/>
      <c r="BB189" s="30"/>
      <c r="BG189" s="30"/>
      <c r="BK189" s="30"/>
      <c r="BP189" s="30"/>
      <c r="BT189" s="30"/>
      <c r="BY189" s="30"/>
      <c r="CC189" s="30"/>
      <c r="CH189" s="30"/>
      <c r="CL189" s="30"/>
      <c r="CQ189" s="30"/>
      <c r="CU189" s="30"/>
    </row>
    <row r="190" spans="14:99" x14ac:dyDescent="0.25">
      <c r="N190" s="30"/>
      <c r="R190" s="30"/>
      <c r="W190" s="30"/>
      <c r="AA190" s="30"/>
      <c r="AF190" s="30"/>
      <c r="AJ190" s="30"/>
      <c r="AO190" s="30"/>
      <c r="AS190" s="30"/>
      <c r="AX190" s="30"/>
      <c r="BB190" s="30"/>
      <c r="BG190" s="30"/>
      <c r="BK190" s="30"/>
      <c r="BP190" s="30"/>
      <c r="BT190" s="30"/>
      <c r="BY190" s="30"/>
      <c r="CC190" s="30"/>
      <c r="CH190" s="30"/>
      <c r="CL190" s="30"/>
      <c r="CQ190" s="30"/>
      <c r="CU190" s="30"/>
    </row>
    <row r="191" spans="14:99" x14ac:dyDescent="0.25">
      <c r="N191" s="30"/>
      <c r="R191" s="30"/>
      <c r="W191" s="30"/>
      <c r="AA191" s="30"/>
      <c r="AF191" s="30"/>
      <c r="AJ191" s="30"/>
      <c r="AO191" s="30"/>
      <c r="AS191" s="30"/>
      <c r="AX191" s="30"/>
      <c r="BB191" s="30"/>
      <c r="BG191" s="30"/>
      <c r="BK191" s="30"/>
      <c r="BP191" s="30"/>
      <c r="BT191" s="30"/>
      <c r="BY191" s="30"/>
      <c r="CC191" s="30"/>
      <c r="CH191" s="30"/>
      <c r="CL191" s="30"/>
      <c r="CQ191" s="30"/>
      <c r="CU191" s="30"/>
    </row>
    <row r="192" spans="14:99" x14ac:dyDescent="0.25">
      <c r="N192" s="30"/>
      <c r="R192" s="30"/>
      <c r="W192" s="30"/>
      <c r="AA192" s="30"/>
      <c r="AF192" s="30"/>
      <c r="AJ192" s="30"/>
      <c r="AO192" s="30"/>
      <c r="AS192" s="30"/>
      <c r="AX192" s="30"/>
      <c r="BB192" s="30"/>
      <c r="BG192" s="30"/>
      <c r="BK192" s="30"/>
      <c r="BP192" s="30"/>
      <c r="BT192" s="30"/>
      <c r="BY192" s="30"/>
      <c r="CC192" s="30"/>
      <c r="CH192" s="30"/>
      <c r="CL192" s="30"/>
      <c r="CQ192" s="30"/>
      <c r="CU192" s="30"/>
    </row>
    <row r="193" spans="14:99" x14ac:dyDescent="0.25">
      <c r="N193" s="30"/>
      <c r="R193" s="30"/>
      <c r="W193" s="30"/>
      <c r="AA193" s="30"/>
      <c r="AF193" s="30"/>
      <c r="AJ193" s="30"/>
      <c r="AO193" s="30"/>
      <c r="AS193" s="30"/>
      <c r="AX193" s="30"/>
      <c r="BB193" s="30"/>
      <c r="BG193" s="30"/>
      <c r="BK193" s="30"/>
      <c r="BP193" s="30"/>
      <c r="BT193" s="30"/>
      <c r="BY193" s="30"/>
      <c r="CC193" s="30"/>
      <c r="CH193" s="30"/>
      <c r="CL193" s="30"/>
      <c r="CQ193" s="30"/>
      <c r="CU193" s="30"/>
    </row>
    <row r="194" spans="14:99" x14ac:dyDescent="0.25">
      <c r="N194" s="30"/>
      <c r="R194" s="30"/>
      <c r="W194" s="30"/>
      <c r="AA194" s="30"/>
      <c r="AF194" s="30"/>
      <c r="AJ194" s="30"/>
      <c r="AO194" s="30"/>
      <c r="AS194" s="30"/>
      <c r="AX194" s="30"/>
      <c r="BB194" s="30"/>
      <c r="BG194" s="30"/>
      <c r="BK194" s="30"/>
      <c r="BP194" s="30"/>
      <c r="BT194" s="30"/>
      <c r="BY194" s="30"/>
      <c r="CC194" s="30"/>
      <c r="CH194" s="30"/>
      <c r="CL194" s="30"/>
      <c r="CQ194" s="30"/>
      <c r="CU194" s="30"/>
    </row>
    <row r="195" spans="14:99" x14ac:dyDescent="0.25">
      <c r="N195" s="30"/>
      <c r="R195" s="30"/>
      <c r="W195" s="30"/>
      <c r="AA195" s="30"/>
      <c r="AF195" s="30"/>
      <c r="AJ195" s="30"/>
      <c r="AO195" s="30"/>
      <c r="AS195" s="30"/>
      <c r="AX195" s="30"/>
      <c r="BB195" s="30"/>
      <c r="BG195" s="30"/>
      <c r="BK195" s="30"/>
      <c r="BP195" s="30"/>
      <c r="BT195" s="30"/>
      <c r="BY195" s="30"/>
      <c r="CC195" s="30"/>
      <c r="CH195" s="30"/>
      <c r="CL195" s="30"/>
      <c r="CQ195" s="30"/>
      <c r="CU195" s="30"/>
    </row>
    <row r="196" spans="14:99" x14ac:dyDescent="0.25">
      <c r="N196" s="30"/>
      <c r="R196" s="30"/>
      <c r="W196" s="30"/>
      <c r="AA196" s="30"/>
      <c r="AF196" s="30"/>
      <c r="AJ196" s="30"/>
      <c r="AO196" s="30"/>
      <c r="AS196" s="30"/>
      <c r="AX196" s="30"/>
      <c r="BB196" s="30"/>
      <c r="BG196" s="30"/>
      <c r="BK196" s="30"/>
      <c r="BP196" s="30"/>
      <c r="BT196" s="30"/>
      <c r="BY196" s="30"/>
      <c r="CC196" s="30"/>
      <c r="CH196" s="30"/>
      <c r="CL196" s="30"/>
      <c r="CQ196" s="30"/>
      <c r="CU196" s="30"/>
    </row>
    <row r="197" spans="14:99" x14ac:dyDescent="0.25">
      <c r="N197" s="30"/>
      <c r="R197" s="30"/>
      <c r="W197" s="30"/>
      <c r="AA197" s="30"/>
      <c r="AF197" s="30"/>
      <c r="AJ197" s="30"/>
      <c r="AO197" s="30"/>
      <c r="AS197" s="30"/>
      <c r="AX197" s="30"/>
      <c r="BB197" s="30"/>
      <c r="BG197" s="30"/>
      <c r="BK197" s="30"/>
      <c r="BP197" s="30"/>
      <c r="BT197" s="30"/>
      <c r="BY197" s="30"/>
      <c r="CC197" s="30"/>
      <c r="CH197" s="30"/>
      <c r="CL197" s="30"/>
      <c r="CQ197" s="30"/>
      <c r="CU197" s="30"/>
    </row>
    <row r="198" spans="14:99" x14ac:dyDescent="0.25">
      <c r="N198" s="30"/>
      <c r="R198" s="30"/>
      <c r="W198" s="30"/>
      <c r="AA198" s="30"/>
      <c r="AF198" s="30"/>
      <c r="AJ198" s="30"/>
      <c r="AO198" s="30"/>
      <c r="AS198" s="30"/>
      <c r="AX198" s="30"/>
      <c r="BB198" s="30"/>
      <c r="BG198" s="30"/>
      <c r="BK198" s="30"/>
      <c r="BP198" s="30"/>
      <c r="BT198" s="30"/>
      <c r="BY198" s="30"/>
      <c r="CC198" s="30"/>
      <c r="CH198" s="30"/>
      <c r="CL198" s="30"/>
      <c r="CQ198" s="30"/>
      <c r="CU198" s="30"/>
    </row>
    <row r="199" spans="14:99" x14ac:dyDescent="0.25">
      <c r="N199" s="30"/>
      <c r="R199" s="30"/>
      <c r="W199" s="30"/>
      <c r="AA199" s="30"/>
      <c r="AF199" s="30"/>
      <c r="AJ199" s="30"/>
      <c r="AO199" s="30"/>
      <c r="AS199" s="30"/>
      <c r="AX199" s="30"/>
      <c r="BB199" s="30"/>
      <c r="BG199" s="30"/>
      <c r="BK199" s="30"/>
      <c r="BP199" s="30"/>
      <c r="BT199" s="30"/>
      <c r="BY199" s="30"/>
      <c r="CC199" s="30"/>
      <c r="CH199" s="30"/>
      <c r="CL199" s="30"/>
      <c r="CQ199" s="30"/>
      <c r="CU199" s="30"/>
    </row>
    <row r="200" spans="14:99" x14ac:dyDescent="0.25">
      <c r="N200" s="30"/>
      <c r="R200" s="30"/>
      <c r="W200" s="30"/>
      <c r="AA200" s="30"/>
      <c r="AF200" s="30"/>
      <c r="AJ200" s="30"/>
      <c r="AO200" s="30"/>
      <c r="AS200" s="30"/>
      <c r="AX200" s="30"/>
      <c r="BB200" s="30"/>
      <c r="BG200" s="30"/>
      <c r="BK200" s="30"/>
      <c r="BP200" s="30"/>
      <c r="BT200" s="30"/>
      <c r="BY200" s="30"/>
      <c r="CC200" s="30"/>
      <c r="CH200" s="30"/>
      <c r="CL200" s="30"/>
      <c r="CQ200" s="30"/>
      <c r="CU200" s="30"/>
    </row>
    <row r="201" spans="14:99" x14ac:dyDescent="0.25">
      <c r="N201" s="30"/>
      <c r="R201" s="30"/>
      <c r="W201" s="30"/>
      <c r="AA201" s="30"/>
      <c r="AF201" s="30"/>
      <c r="AJ201" s="30"/>
      <c r="AO201" s="30"/>
      <c r="AS201" s="30"/>
      <c r="AX201" s="30"/>
      <c r="BB201" s="30"/>
      <c r="BG201" s="30"/>
      <c r="BK201" s="30"/>
      <c r="BP201" s="30"/>
      <c r="BT201" s="30"/>
      <c r="BY201" s="30"/>
      <c r="CC201" s="30"/>
      <c r="CH201" s="30"/>
      <c r="CL201" s="30"/>
      <c r="CQ201" s="30"/>
      <c r="CU201" s="30"/>
    </row>
    <row r="202" spans="14:99" x14ac:dyDescent="0.25">
      <c r="N202" s="30"/>
      <c r="R202" s="30"/>
      <c r="W202" s="30"/>
      <c r="AA202" s="30"/>
      <c r="AF202" s="30"/>
      <c r="AJ202" s="30"/>
      <c r="AO202" s="30"/>
      <c r="AS202" s="30"/>
      <c r="AX202" s="30"/>
      <c r="BB202" s="30"/>
      <c r="BG202" s="30"/>
      <c r="BK202" s="30"/>
      <c r="BP202" s="30"/>
      <c r="BT202" s="30"/>
      <c r="BY202" s="30"/>
      <c r="CC202" s="30"/>
      <c r="CH202" s="30"/>
      <c r="CL202" s="30"/>
      <c r="CQ202" s="30"/>
      <c r="CU202" s="30"/>
    </row>
    <row r="203" spans="14:99" x14ac:dyDescent="0.25">
      <c r="N203" s="30"/>
      <c r="R203" s="30"/>
      <c r="W203" s="30"/>
      <c r="AA203" s="30"/>
      <c r="AF203" s="30"/>
      <c r="AJ203" s="30"/>
      <c r="AO203" s="30"/>
      <c r="AS203" s="30"/>
      <c r="AX203" s="30"/>
      <c r="BB203" s="30"/>
      <c r="BG203" s="30"/>
      <c r="BK203" s="30"/>
      <c r="BP203" s="30"/>
      <c r="BT203" s="30"/>
      <c r="BY203" s="30"/>
      <c r="CC203" s="30"/>
      <c r="CH203" s="30"/>
      <c r="CL203" s="30"/>
      <c r="CQ203" s="30"/>
      <c r="CU203" s="30"/>
    </row>
    <row r="204" spans="14:99" x14ac:dyDescent="0.25">
      <c r="N204" s="30"/>
      <c r="R204" s="30"/>
      <c r="W204" s="30"/>
      <c r="AA204" s="30"/>
      <c r="AF204" s="30"/>
      <c r="AJ204" s="30"/>
      <c r="AO204" s="30"/>
      <c r="AS204" s="30"/>
      <c r="AX204" s="30"/>
      <c r="BB204" s="30"/>
      <c r="BG204" s="30"/>
      <c r="BK204" s="30"/>
      <c r="BP204" s="30"/>
      <c r="BT204" s="30"/>
      <c r="BY204" s="30"/>
      <c r="CC204" s="30"/>
      <c r="CH204" s="30"/>
      <c r="CL204" s="30"/>
      <c r="CQ204" s="30"/>
      <c r="CU204" s="30"/>
    </row>
    <row r="205" spans="14:99" x14ac:dyDescent="0.25">
      <c r="N205" s="30"/>
      <c r="R205" s="30"/>
      <c r="W205" s="30"/>
      <c r="AA205" s="30"/>
      <c r="AF205" s="30"/>
      <c r="AJ205" s="30"/>
      <c r="AO205" s="30"/>
      <c r="AS205" s="30"/>
      <c r="AX205" s="30"/>
      <c r="BB205" s="30"/>
      <c r="BG205" s="30"/>
      <c r="BK205" s="30"/>
      <c r="BP205" s="30"/>
      <c r="BT205" s="30"/>
      <c r="BY205" s="30"/>
      <c r="CC205" s="30"/>
      <c r="CH205" s="30"/>
      <c r="CL205" s="30"/>
      <c r="CQ205" s="30"/>
      <c r="CU205" s="30"/>
    </row>
    <row r="206" spans="14:99" x14ac:dyDescent="0.25">
      <c r="N206" s="30"/>
      <c r="R206" s="30"/>
      <c r="W206" s="30"/>
      <c r="AA206" s="30"/>
      <c r="AF206" s="30"/>
      <c r="AJ206" s="30"/>
      <c r="AO206" s="30"/>
      <c r="AS206" s="30"/>
      <c r="AX206" s="30"/>
      <c r="BB206" s="30"/>
      <c r="BG206" s="30"/>
      <c r="BK206" s="30"/>
      <c r="BP206" s="30"/>
      <c r="BT206" s="30"/>
      <c r="BY206" s="30"/>
      <c r="CC206" s="30"/>
      <c r="CH206" s="30"/>
      <c r="CL206" s="30"/>
      <c r="CQ206" s="30"/>
      <c r="CU206" s="30"/>
    </row>
    <row r="207" spans="14:99" x14ac:dyDescent="0.25">
      <c r="N207" s="30"/>
      <c r="R207" s="30"/>
      <c r="W207" s="30"/>
      <c r="AA207" s="30"/>
      <c r="AF207" s="30"/>
      <c r="AJ207" s="30"/>
      <c r="AO207" s="30"/>
      <c r="AS207" s="30"/>
      <c r="AX207" s="30"/>
      <c r="BB207" s="30"/>
      <c r="BG207" s="30"/>
      <c r="BK207" s="30"/>
      <c r="BP207" s="30"/>
      <c r="BT207" s="30"/>
      <c r="BY207" s="30"/>
      <c r="CC207" s="30"/>
      <c r="CH207" s="30"/>
      <c r="CL207" s="30"/>
      <c r="CQ207" s="30"/>
      <c r="CU207" s="30"/>
    </row>
    <row r="208" spans="14:99" x14ac:dyDescent="0.25">
      <c r="N208" s="30"/>
      <c r="R208" s="30"/>
      <c r="W208" s="30"/>
      <c r="AA208" s="30"/>
      <c r="AF208" s="30"/>
      <c r="AJ208" s="30"/>
      <c r="AO208" s="30"/>
      <c r="AS208" s="30"/>
      <c r="AX208" s="30"/>
      <c r="BB208" s="30"/>
      <c r="BG208" s="30"/>
      <c r="BK208" s="30"/>
      <c r="BP208" s="30"/>
      <c r="BT208" s="30"/>
      <c r="BY208" s="30"/>
      <c r="CC208" s="30"/>
      <c r="CH208" s="30"/>
      <c r="CL208" s="30"/>
      <c r="CQ208" s="30"/>
      <c r="CU208" s="30"/>
    </row>
    <row r="209" spans="14:99" x14ac:dyDescent="0.25">
      <c r="N209" s="30"/>
      <c r="R209" s="30"/>
      <c r="W209" s="30"/>
      <c r="AA209" s="30"/>
      <c r="AF209" s="30"/>
      <c r="AJ209" s="30"/>
      <c r="AO209" s="30"/>
      <c r="AS209" s="30"/>
      <c r="AX209" s="30"/>
      <c r="BB209" s="30"/>
      <c r="BG209" s="30"/>
      <c r="BK209" s="30"/>
      <c r="BP209" s="30"/>
      <c r="BT209" s="30"/>
      <c r="BY209" s="30"/>
      <c r="CC209" s="30"/>
      <c r="CH209" s="30"/>
      <c r="CL209" s="30"/>
      <c r="CQ209" s="30"/>
      <c r="CU209" s="30"/>
    </row>
    <row r="210" spans="14:99" x14ac:dyDescent="0.25">
      <c r="N210" s="30"/>
      <c r="R210" s="30"/>
      <c r="W210" s="30"/>
      <c r="AA210" s="30"/>
      <c r="AF210" s="30"/>
      <c r="AJ210" s="30"/>
      <c r="AO210" s="30"/>
      <c r="AS210" s="30"/>
      <c r="AX210" s="30"/>
      <c r="BB210" s="30"/>
      <c r="BG210" s="30"/>
      <c r="BK210" s="30"/>
      <c r="BP210" s="30"/>
      <c r="BT210" s="30"/>
      <c r="BY210" s="30"/>
      <c r="CC210" s="30"/>
      <c r="CH210" s="30"/>
      <c r="CL210" s="30"/>
      <c r="CQ210" s="30"/>
      <c r="CU210" s="30"/>
    </row>
    <row r="211" spans="14:99" x14ac:dyDescent="0.25">
      <c r="N211" s="30"/>
      <c r="R211" s="30"/>
      <c r="W211" s="30"/>
      <c r="AA211" s="30"/>
      <c r="AF211" s="30"/>
      <c r="AJ211" s="30"/>
      <c r="AO211" s="30"/>
      <c r="AS211" s="30"/>
      <c r="AX211" s="30"/>
      <c r="BB211" s="30"/>
      <c r="BG211" s="30"/>
      <c r="BK211" s="30"/>
      <c r="BP211" s="30"/>
      <c r="BT211" s="30"/>
      <c r="BY211" s="30"/>
      <c r="CC211" s="30"/>
      <c r="CH211" s="30"/>
      <c r="CL211" s="30"/>
      <c r="CQ211" s="30"/>
      <c r="CU211" s="30"/>
    </row>
    <row r="212" spans="14:99" x14ac:dyDescent="0.25">
      <c r="N212" s="30"/>
      <c r="R212" s="30"/>
      <c r="W212" s="30"/>
      <c r="AA212" s="30"/>
      <c r="AF212" s="30"/>
      <c r="AJ212" s="30"/>
      <c r="AO212" s="30"/>
      <c r="AS212" s="30"/>
      <c r="AX212" s="30"/>
      <c r="BB212" s="30"/>
      <c r="BG212" s="30"/>
      <c r="BK212" s="30"/>
      <c r="BP212" s="30"/>
      <c r="BT212" s="30"/>
      <c r="BY212" s="30"/>
      <c r="CC212" s="30"/>
      <c r="CH212" s="30"/>
      <c r="CL212" s="30"/>
      <c r="CQ212" s="30"/>
      <c r="CU212" s="30"/>
    </row>
    <row r="213" spans="14:99" x14ac:dyDescent="0.25">
      <c r="N213" s="30"/>
      <c r="R213" s="30"/>
      <c r="W213" s="30"/>
      <c r="AA213" s="30"/>
      <c r="AF213" s="30"/>
      <c r="AJ213" s="30"/>
      <c r="AO213" s="30"/>
      <c r="AS213" s="30"/>
      <c r="AX213" s="30"/>
      <c r="BB213" s="30"/>
      <c r="BG213" s="30"/>
      <c r="BK213" s="30"/>
      <c r="BP213" s="30"/>
      <c r="BT213" s="30"/>
      <c r="BY213" s="30"/>
      <c r="CC213" s="30"/>
      <c r="CH213" s="30"/>
      <c r="CL213" s="30"/>
      <c r="CQ213" s="30"/>
      <c r="CU213" s="30"/>
    </row>
    <row r="214" spans="14:99" x14ac:dyDescent="0.25">
      <c r="N214" s="30"/>
      <c r="R214" s="30"/>
      <c r="W214" s="30"/>
      <c r="AA214" s="30"/>
      <c r="AF214" s="30"/>
      <c r="AJ214" s="30"/>
      <c r="AO214" s="30"/>
      <c r="AS214" s="30"/>
      <c r="AX214" s="30"/>
      <c r="BB214" s="30"/>
      <c r="BG214" s="30"/>
      <c r="BK214" s="30"/>
      <c r="BP214" s="30"/>
      <c r="BT214" s="30"/>
      <c r="BY214" s="30"/>
      <c r="CC214" s="30"/>
      <c r="CH214" s="30"/>
      <c r="CL214" s="30"/>
      <c r="CQ214" s="30"/>
      <c r="CU214" s="30"/>
    </row>
    <row r="215" spans="14:99" x14ac:dyDescent="0.25">
      <c r="N215" s="30"/>
      <c r="R215" s="30"/>
      <c r="W215" s="30"/>
      <c r="AA215" s="30"/>
      <c r="AF215" s="30"/>
      <c r="AJ215" s="30"/>
      <c r="AO215" s="30"/>
      <c r="AS215" s="30"/>
      <c r="AX215" s="30"/>
      <c r="BB215" s="30"/>
      <c r="BG215" s="30"/>
      <c r="BK215" s="30"/>
      <c r="BP215" s="30"/>
      <c r="BT215" s="30"/>
      <c r="BY215" s="30"/>
      <c r="CC215" s="30"/>
      <c r="CH215" s="30"/>
      <c r="CL215" s="30"/>
      <c r="CQ215" s="30"/>
      <c r="CU215" s="30"/>
    </row>
    <row r="216" spans="14:99" x14ac:dyDescent="0.25">
      <c r="N216" s="30"/>
      <c r="R216" s="30"/>
      <c r="W216" s="30"/>
      <c r="AA216" s="30"/>
      <c r="AF216" s="30"/>
      <c r="AJ216" s="30"/>
      <c r="AO216" s="30"/>
      <c r="AS216" s="30"/>
      <c r="AX216" s="30"/>
      <c r="BB216" s="30"/>
      <c r="BG216" s="30"/>
      <c r="BK216" s="30"/>
      <c r="BP216" s="30"/>
      <c r="BT216" s="30"/>
      <c r="BY216" s="30"/>
      <c r="CC216" s="30"/>
      <c r="CH216" s="30"/>
      <c r="CL216" s="30"/>
      <c r="CQ216" s="30"/>
      <c r="CU216" s="30"/>
    </row>
    <row r="217" spans="14:99" x14ac:dyDescent="0.25">
      <c r="N217" s="30"/>
      <c r="R217" s="30"/>
      <c r="W217" s="30"/>
      <c r="AA217" s="30"/>
      <c r="AF217" s="30"/>
      <c r="AJ217" s="30"/>
      <c r="AO217" s="30"/>
      <c r="AS217" s="30"/>
      <c r="AX217" s="30"/>
      <c r="BB217" s="30"/>
      <c r="BG217" s="30"/>
      <c r="BK217" s="30"/>
      <c r="BP217" s="30"/>
      <c r="BT217" s="30"/>
      <c r="BY217" s="30"/>
      <c r="CC217" s="30"/>
      <c r="CH217" s="30"/>
      <c r="CL217" s="30"/>
      <c r="CQ217" s="30"/>
      <c r="CU217" s="30"/>
    </row>
    <row r="218" spans="14:99" x14ac:dyDescent="0.25">
      <c r="N218" s="30"/>
      <c r="R218" s="30"/>
      <c r="W218" s="30"/>
      <c r="AA218" s="30"/>
      <c r="AF218" s="30"/>
      <c r="AJ218" s="30"/>
      <c r="AO218" s="30"/>
      <c r="AS218" s="30"/>
      <c r="AX218" s="30"/>
      <c r="BB218" s="30"/>
      <c r="BG218" s="30"/>
      <c r="BK218" s="30"/>
      <c r="BP218" s="30"/>
      <c r="BT218" s="30"/>
      <c r="BY218" s="30"/>
      <c r="CC218" s="30"/>
      <c r="CH218" s="30"/>
      <c r="CL218" s="30"/>
      <c r="CQ218" s="30"/>
      <c r="CU218" s="30"/>
    </row>
    <row r="219" spans="14:99" x14ac:dyDescent="0.25">
      <c r="N219" s="30"/>
      <c r="R219" s="30"/>
      <c r="W219" s="30"/>
      <c r="AA219" s="30"/>
      <c r="AF219" s="30"/>
      <c r="AJ219" s="30"/>
      <c r="AO219" s="30"/>
      <c r="AS219" s="30"/>
      <c r="AX219" s="30"/>
      <c r="BB219" s="30"/>
      <c r="BG219" s="30"/>
      <c r="BK219" s="30"/>
      <c r="BP219" s="30"/>
      <c r="BT219" s="30"/>
      <c r="BY219" s="30"/>
      <c r="CC219" s="30"/>
      <c r="CH219" s="30"/>
      <c r="CL219" s="30"/>
      <c r="CQ219" s="30"/>
      <c r="CU219" s="30"/>
    </row>
    <row r="220" spans="14:99" x14ac:dyDescent="0.25">
      <c r="N220" s="30"/>
      <c r="R220" s="30"/>
      <c r="W220" s="30"/>
      <c r="AA220" s="30"/>
      <c r="AF220" s="30"/>
      <c r="AJ220" s="30"/>
      <c r="AO220" s="30"/>
      <c r="AS220" s="30"/>
      <c r="AX220" s="30"/>
      <c r="BB220" s="30"/>
      <c r="BG220" s="30"/>
      <c r="BK220" s="30"/>
      <c r="BP220" s="30"/>
      <c r="BT220" s="30"/>
      <c r="BY220" s="30"/>
      <c r="CC220" s="30"/>
      <c r="CH220" s="30"/>
      <c r="CL220" s="30"/>
      <c r="CQ220" s="30"/>
      <c r="CU220" s="30"/>
    </row>
    <row r="221" spans="14:99" x14ac:dyDescent="0.25">
      <c r="N221" s="30"/>
      <c r="R221" s="30"/>
      <c r="W221" s="30"/>
      <c r="AA221" s="30"/>
      <c r="AF221" s="30"/>
      <c r="AJ221" s="30"/>
      <c r="AO221" s="30"/>
      <c r="AS221" s="30"/>
      <c r="AX221" s="30"/>
      <c r="BB221" s="30"/>
      <c r="BG221" s="30"/>
      <c r="BK221" s="30"/>
      <c r="BP221" s="30"/>
      <c r="BT221" s="30"/>
      <c r="BY221" s="30"/>
      <c r="CC221" s="30"/>
      <c r="CH221" s="30"/>
      <c r="CL221" s="30"/>
      <c r="CQ221" s="30"/>
      <c r="CU221" s="30"/>
    </row>
    <row r="222" spans="14:99" x14ac:dyDescent="0.25">
      <c r="N222" s="30"/>
      <c r="R222" s="30"/>
      <c r="W222" s="30"/>
      <c r="AA222" s="30"/>
      <c r="AF222" s="30"/>
      <c r="AJ222" s="30"/>
      <c r="AO222" s="30"/>
      <c r="AS222" s="30"/>
      <c r="AX222" s="30"/>
      <c r="BB222" s="30"/>
      <c r="BG222" s="30"/>
      <c r="BK222" s="30"/>
      <c r="BP222" s="30"/>
      <c r="BT222" s="30"/>
      <c r="BY222" s="30"/>
      <c r="CC222" s="30"/>
      <c r="CH222" s="30"/>
      <c r="CL222" s="30"/>
      <c r="CQ222" s="30"/>
      <c r="CU222" s="30"/>
    </row>
    <row r="223" spans="14:99" x14ac:dyDescent="0.25">
      <c r="N223" s="30"/>
      <c r="R223" s="30"/>
      <c r="W223" s="30"/>
      <c r="AA223" s="30"/>
      <c r="AF223" s="30"/>
      <c r="AJ223" s="30"/>
      <c r="AO223" s="30"/>
      <c r="AS223" s="30"/>
      <c r="AX223" s="30"/>
      <c r="BB223" s="30"/>
      <c r="BG223" s="30"/>
      <c r="BK223" s="30"/>
      <c r="BP223" s="30"/>
      <c r="BT223" s="30"/>
      <c r="BY223" s="30"/>
      <c r="CC223" s="30"/>
      <c r="CH223" s="30"/>
      <c r="CL223" s="30"/>
      <c r="CQ223" s="30"/>
      <c r="CU223" s="30"/>
    </row>
    <row r="224" spans="14:99" x14ac:dyDescent="0.25">
      <c r="N224" s="30"/>
      <c r="R224" s="30"/>
      <c r="W224" s="30"/>
      <c r="AA224" s="30"/>
      <c r="AF224" s="30"/>
      <c r="AJ224" s="30"/>
      <c r="AO224" s="30"/>
      <c r="AS224" s="30"/>
      <c r="AX224" s="30"/>
      <c r="BB224" s="30"/>
      <c r="BG224" s="30"/>
      <c r="BK224" s="30"/>
      <c r="BP224" s="30"/>
      <c r="BT224" s="30"/>
      <c r="BY224" s="30"/>
      <c r="CC224" s="30"/>
      <c r="CH224" s="30"/>
      <c r="CL224" s="30"/>
      <c r="CQ224" s="30"/>
      <c r="CU224" s="30"/>
    </row>
    <row r="225" spans="14:99" x14ac:dyDescent="0.25">
      <c r="N225" s="30"/>
      <c r="R225" s="30"/>
      <c r="W225" s="30"/>
      <c r="AA225" s="30"/>
      <c r="AF225" s="30"/>
      <c r="AJ225" s="30"/>
      <c r="AO225" s="30"/>
      <c r="AS225" s="30"/>
      <c r="AX225" s="30"/>
      <c r="BB225" s="30"/>
      <c r="BG225" s="30"/>
      <c r="BK225" s="30"/>
      <c r="BP225" s="30"/>
      <c r="BT225" s="30"/>
      <c r="BY225" s="30"/>
      <c r="CC225" s="30"/>
      <c r="CH225" s="30"/>
      <c r="CL225" s="30"/>
      <c r="CQ225" s="30"/>
      <c r="CU225" s="30"/>
    </row>
    <row r="226" spans="14:99" x14ac:dyDescent="0.25">
      <c r="N226" s="30"/>
      <c r="R226" s="30"/>
      <c r="W226" s="30"/>
      <c r="AA226" s="30"/>
      <c r="AF226" s="30"/>
      <c r="AJ226" s="30"/>
      <c r="AO226" s="30"/>
      <c r="AS226" s="30"/>
      <c r="AX226" s="30"/>
      <c r="BB226" s="30"/>
      <c r="BG226" s="30"/>
      <c r="BK226" s="30"/>
      <c r="BP226" s="30"/>
      <c r="BT226" s="30"/>
      <c r="BY226" s="30"/>
      <c r="CC226" s="30"/>
      <c r="CH226" s="30"/>
      <c r="CL226" s="30"/>
      <c r="CQ226" s="30"/>
      <c r="CU226" s="30"/>
    </row>
    <row r="227" spans="14:99" x14ac:dyDescent="0.25">
      <c r="N227" s="30"/>
      <c r="R227" s="30"/>
      <c r="W227" s="30"/>
      <c r="AA227" s="30"/>
      <c r="AF227" s="30"/>
      <c r="AJ227" s="30"/>
      <c r="AO227" s="30"/>
      <c r="AS227" s="30"/>
      <c r="AX227" s="30"/>
      <c r="BB227" s="30"/>
      <c r="BG227" s="30"/>
      <c r="BK227" s="30"/>
      <c r="BP227" s="30"/>
      <c r="BT227" s="30"/>
      <c r="BY227" s="30"/>
      <c r="CC227" s="30"/>
      <c r="CH227" s="30"/>
      <c r="CL227" s="30"/>
      <c r="CQ227" s="30"/>
      <c r="CU227" s="30"/>
    </row>
    <row r="228" spans="14:99" x14ac:dyDescent="0.25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99" x14ac:dyDescent="0.25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99" x14ac:dyDescent="0.25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99" x14ac:dyDescent="0.25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99" x14ac:dyDescent="0.25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99" x14ac:dyDescent="0.25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99" x14ac:dyDescent="0.25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99" x14ac:dyDescent="0.25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99" x14ac:dyDescent="0.25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99" x14ac:dyDescent="0.25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99" x14ac:dyDescent="0.25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99" x14ac:dyDescent="0.25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99" x14ac:dyDescent="0.25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25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25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25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25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25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25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25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25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25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25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25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25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  <row r="278" spans="14:99" x14ac:dyDescent="0.25">
      <c r="N278" s="30"/>
      <c r="R278" s="30"/>
      <c r="W278" s="30"/>
      <c r="AA278" s="30"/>
      <c r="AF278" s="30"/>
      <c r="AJ278" s="30"/>
      <c r="AO278" s="30"/>
      <c r="AS278" s="30"/>
      <c r="AX278" s="30"/>
      <c r="BB278" s="30"/>
      <c r="BG278" s="30"/>
      <c r="BK278" s="30"/>
      <c r="BP278" s="30"/>
      <c r="BT278" s="30"/>
      <c r="BY278" s="30"/>
      <c r="CC278" s="30"/>
      <c r="CH278" s="30"/>
      <c r="CL278" s="30"/>
      <c r="CQ278" s="30"/>
      <c r="CU278" s="30"/>
    </row>
    <row r="279" spans="14:99" x14ac:dyDescent="0.25">
      <c r="N279" s="30"/>
      <c r="R279" s="30"/>
      <c r="W279" s="30"/>
      <c r="AA279" s="30"/>
      <c r="AF279" s="30"/>
      <c r="AJ279" s="30"/>
      <c r="AO279" s="30"/>
      <c r="AS279" s="30"/>
      <c r="AX279" s="30"/>
      <c r="BB279" s="30"/>
      <c r="BG279" s="30"/>
      <c r="BK279" s="30"/>
      <c r="BP279" s="30"/>
      <c r="BT279" s="30"/>
      <c r="BY279" s="30"/>
      <c r="CC279" s="30"/>
      <c r="CH279" s="30"/>
      <c r="CL279" s="30"/>
      <c r="CQ279" s="30"/>
      <c r="CU279" s="30"/>
    </row>
    <row r="280" spans="14:99" x14ac:dyDescent="0.25">
      <c r="N280" s="30"/>
      <c r="R280" s="30"/>
      <c r="W280" s="30"/>
      <c r="AA280" s="30"/>
      <c r="AF280" s="30"/>
      <c r="AJ280" s="30"/>
      <c r="AO280" s="30"/>
      <c r="AS280" s="30"/>
      <c r="AX280" s="30"/>
      <c r="BB280" s="30"/>
      <c r="BG280" s="30"/>
      <c r="BK280" s="30"/>
      <c r="BP280" s="30"/>
      <c r="BT280" s="30"/>
      <c r="BY280" s="30"/>
      <c r="CC280" s="30"/>
      <c r="CH280" s="30"/>
      <c r="CL280" s="30"/>
      <c r="CQ280" s="30"/>
      <c r="CU280" s="30"/>
    </row>
    <row r="281" spans="14:99" x14ac:dyDescent="0.25">
      <c r="N281" s="30"/>
      <c r="R281" s="30"/>
      <c r="W281" s="30"/>
      <c r="AA281" s="30"/>
      <c r="AF281" s="30"/>
      <c r="AJ281" s="30"/>
      <c r="AO281" s="30"/>
      <c r="AS281" s="30"/>
      <c r="AX281" s="30"/>
      <c r="BB281" s="30"/>
      <c r="BG281" s="30"/>
      <c r="BK281" s="30"/>
      <c r="BP281" s="30"/>
      <c r="BT281" s="30"/>
      <c r="BY281" s="30"/>
      <c r="CC281" s="30"/>
      <c r="CH281" s="30"/>
      <c r="CL281" s="30"/>
      <c r="CQ281" s="30"/>
      <c r="CU281" s="30"/>
    </row>
    <row r="282" spans="14:99" x14ac:dyDescent="0.25">
      <c r="N282" s="30"/>
      <c r="R282" s="30"/>
      <c r="W282" s="30"/>
      <c r="AA282" s="30"/>
      <c r="AF282" s="30"/>
      <c r="AJ282" s="30"/>
      <c r="AO282" s="30"/>
      <c r="AS282" s="30"/>
      <c r="AX282" s="30"/>
      <c r="BB282" s="30"/>
      <c r="BG282" s="30"/>
      <c r="BK282" s="30"/>
      <c r="BP282" s="30"/>
      <c r="BT282" s="30"/>
      <c r="BY282" s="30"/>
      <c r="CC282" s="30"/>
      <c r="CH282" s="30"/>
      <c r="CL282" s="30"/>
      <c r="CQ282" s="30"/>
      <c r="CU282" s="30"/>
    </row>
    <row r="283" spans="14:99" x14ac:dyDescent="0.25">
      <c r="N283" s="30"/>
      <c r="R283" s="30"/>
      <c r="W283" s="30"/>
      <c r="AA283" s="30"/>
      <c r="AF283" s="30"/>
      <c r="AJ283" s="30"/>
      <c r="AO283" s="30"/>
      <c r="AS283" s="30"/>
      <c r="AX283" s="30"/>
      <c r="BB283" s="30"/>
      <c r="BG283" s="30"/>
      <c r="BK283" s="30"/>
      <c r="BP283" s="30"/>
      <c r="BT283" s="30"/>
      <c r="BY283" s="30"/>
      <c r="CC283" s="30"/>
      <c r="CH283" s="30"/>
      <c r="CL283" s="30"/>
      <c r="CQ283" s="30"/>
      <c r="CU283" s="30"/>
    </row>
    <row r="284" spans="14:99" x14ac:dyDescent="0.25">
      <c r="N284" s="30"/>
      <c r="R284" s="30"/>
      <c r="W284" s="30"/>
      <c r="AA284" s="30"/>
      <c r="AF284" s="30"/>
      <c r="AJ284" s="30"/>
      <c r="AO284" s="30"/>
      <c r="AS284" s="30"/>
      <c r="AX284" s="30"/>
      <c r="BB284" s="30"/>
      <c r="BG284" s="30"/>
      <c r="BK284" s="30"/>
      <c r="BP284" s="30"/>
      <c r="BT284" s="30"/>
      <c r="BY284" s="30"/>
      <c r="CC284" s="30"/>
      <c r="CH284" s="30"/>
      <c r="CL284" s="30"/>
      <c r="CQ284" s="30"/>
      <c r="CU284" s="30"/>
    </row>
    <row r="285" spans="14:99" x14ac:dyDescent="0.25">
      <c r="N285" s="30"/>
      <c r="R285" s="30"/>
      <c r="W285" s="30"/>
      <c r="AA285" s="30"/>
      <c r="AF285" s="30"/>
      <c r="AJ285" s="30"/>
      <c r="AO285" s="30"/>
      <c r="AS285" s="30"/>
      <c r="AX285" s="30"/>
      <c r="BB285" s="30"/>
      <c r="BG285" s="30"/>
      <c r="BK285" s="30"/>
      <c r="BP285" s="30"/>
      <c r="BT285" s="30"/>
      <c r="BY285" s="30"/>
      <c r="CC285" s="30"/>
      <c r="CH285" s="30"/>
      <c r="CL285" s="30"/>
      <c r="CQ285" s="30"/>
      <c r="CU285" s="30"/>
    </row>
    <row r="286" spans="14:99" x14ac:dyDescent="0.25">
      <c r="N286" s="30"/>
      <c r="R286" s="30"/>
      <c r="W286" s="30"/>
      <c r="AA286" s="30"/>
      <c r="AF286" s="30"/>
      <c r="AJ286" s="30"/>
      <c r="AO286" s="30"/>
      <c r="AS286" s="30"/>
      <c r="AX286" s="30"/>
      <c r="BB286" s="30"/>
      <c r="BG286" s="30"/>
      <c r="BK286" s="30"/>
      <c r="BP286" s="30"/>
      <c r="BT286" s="30"/>
      <c r="BY286" s="30"/>
      <c r="CC286" s="30"/>
      <c r="CH286" s="30"/>
      <c r="CL286" s="30"/>
      <c r="CQ286" s="30"/>
      <c r="CU286" s="30"/>
    </row>
    <row r="287" spans="14:99" x14ac:dyDescent="0.25">
      <c r="N287" s="30"/>
      <c r="R287" s="30"/>
      <c r="W287" s="30"/>
      <c r="AA287" s="30"/>
      <c r="AF287" s="30"/>
      <c r="AJ287" s="30"/>
      <c r="AO287" s="30"/>
      <c r="AS287" s="30"/>
      <c r="AX287" s="30"/>
      <c r="BB287" s="30"/>
      <c r="BG287" s="30"/>
      <c r="BK287" s="30"/>
      <c r="BP287" s="30"/>
      <c r="BT287" s="30"/>
      <c r="BY287" s="30"/>
      <c r="CC287" s="30"/>
      <c r="CH287" s="30"/>
      <c r="CL287" s="30"/>
      <c r="CQ287" s="30"/>
      <c r="CU287" s="30"/>
    </row>
    <row r="288" spans="14:99" x14ac:dyDescent="0.25">
      <c r="N288" s="30"/>
      <c r="R288" s="30"/>
      <c r="W288" s="30"/>
      <c r="AA288" s="30"/>
      <c r="AF288" s="30"/>
      <c r="AJ288" s="30"/>
      <c r="AO288" s="30"/>
      <c r="AS288" s="30"/>
      <c r="AX288" s="30"/>
      <c r="BB288" s="30"/>
      <c r="BG288" s="30"/>
      <c r="BK288" s="30"/>
      <c r="BP288" s="30"/>
      <c r="BT288" s="30"/>
      <c r="BY288" s="30"/>
      <c r="CC288" s="30"/>
      <c r="CH288" s="30"/>
      <c r="CL288" s="30"/>
      <c r="CQ288" s="30"/>
      <c r="CU288" s="30"/>
    </row>
    <row r="289" spans="14:99" x14ac:dyDescent="0.25">
      <c r="N289" s="30"/>
      <c r="R289" s="30"/>
      <c r="W289" s="30"/>
      <c r="AA289" s="30"/>
      <c r="AF289" s="30"/>
      <c r="AJ289" s="30"/>
      <c r="AO289" s="30"/>
      <c r="AS289" s="30"/>
      <c r="AX289" s="30"/>
      <c r="BB289" s="30"/>
      <c r="BG289" s="30"/>
      <c r="BK289" s="30"/>
      <c r="BP289" s="30"/>
      <c r="BT289" s="30"/>
      <c r="BY289" s="30"/>
      <c r="CC289" s="30"/>
      <c r="CH289" s="30"/>
      <c r="CL289" s="30"/>
      <c r="CQ289" s="30"/>
      <c r="CU289" s="30"/>
    </row>
    <row r="290" spans="14:99" x14ac:dyDescent="0.25">
      <c r="N290" s="30"/>
      <c r="R290" s="30"/>
      <c r="W290" s="30"/>
      <c r="AA290" s="30"/>
      <c r="AF290" s="30"/>
      <c r="AJ290" s="30"/>
      <c r="AO290" s="30"/>
      <c r="AS290" s="30"/>
      <c r="AX290" s="30"/>
      <c r="BB290" s="30"/>
      <c r="BG290" s="30"/>
      <c r="BK290" s="30"/>
      <c r="BP290" s="30"/>
      <c r="BT290" s="30"/>
      <c r="BY290" s="30"/>
      <c r="CC290" s="30"/>
      <c r="CH290" s="30"/>
      <c r="CL290" s="30"/>
      <c r="CQ290" s="30"/>
      <c r="CU290" s="30"/>
    </row>
    <row r="291" spans="14:99" x14ac:dyDescent="0.25">
      <c r="N291" s="30"/>
      <c r="R291" s="30"/>
      <c r="W291" s="30"/>
      <c r="AA291" s="30"/>
      <c r="AF291" s="30"/>
      <c r="AJ291" s="30"/>
      <c r="AO291" s="30"/>
      <c r="AS291" s="30"/>
      <c r="AX291" s="30"/>
      <c r="BB291" s="30"/>
      <c r="BG291" s="30"/>
      <c r="BK291" s="30"/>
      <c r="BP291" s="30"/>
      <c r="BT291" s="30"/>
      <c r="BY291" s="30"/>
      <c r="CC291" s="30"/>
      <c r="CH291" s="30"/>
      <c r="CL291" s="30"/>
      <c r="CQ291" s="30"/>
      <c r="CU291" s="30"/>
    </row>
    <row r="292" spans="14:99" x14ac:dyDescent="0.25">
      <c r="N292" s="30"/>
      <c r="R292" s="30"/>
      <c r="W292" s="30"/>
      <c r="AA292" s="30"/>
      <c r="AF292" s="30"/>
      <c r="AJ292" s="30"/>
      <c r="AO292" s="30"/>
      <c r="AS292" s="30"/>
      <c r="AX292" s="30"/>
      <c r="BB292" s="30"/>
      <c r="BG292" s="30"/>
      <c r="BK292" s="30"/>
      <c r="BP292" s="30"/>
      <c r="BT292" s="30"/>
      <c r="BY292" s="30"/>
      <c r="CC292" s="30"/>
      <c r="CH292" s="30"/>
      <c r="CL292" s="30"/>
      <c r="CQ292" s="30"/>
      <c r="CU292" s="30"/>
    </row>
    <row r="293" spans="14:99" x14ac:dyDescent="0.25">
      <c r="N293" s="30"/>
      <c r="R293" s="30"/>
      <c r="W293" s="30"/>
      <c r="AA293" s="30"/>
      <c r="AF293" s="30"/>
      <c r="AJ293" s="30"/>
      <c r="AO293" s="30"/>
      <c r="AS293" s="30"/>
      <c r="AX293" s="30"/>
      <c r="BB293" s="30"/>
      <c r="BG293" s="30"/>
      <c r="BK293" s="30"/>
      <c r="BP293" s="30"/>
      <c r="BT293" s="30"/>
      <c r="BY293" s="30"/>
      <c r="CC293" s="30"/>
      <c r="CH293" s="30"/>
      <c r="CL293" s="30"/>
      <c r="CQ293" s="30"/>
      <c r="CU293" s="30"/>
    </row>
    <row r="294" spans="14:99" x14ac:dyDescent="0.25">
      <c r="N294" s="30"/>
      <c r="R294" s="30"/>
      <c r="W294" s="30"/>
      <c r="AA294" s="30"/>
      <c r="AF294" s="30"/>
      <c r="AJ294" s="30"/>
      <c r="AO294" s="30"/>
      <c r="AS294" s="30"/>
      <c r="AX294" s="30"/>
      <c r="BB294" s="30"/>
      <c r="BG294" s="30"/>
      <c r="BK294" s="30"/>
      <c r="BP294" s="30"/>
      <c r="BT294" s="30"/>
      <c r="BY294" s="30"/>
      <c r="CC294" s="30"/>
      <c r="CH294" s="30"/>
      <c r="CL294" s="30"/>
      <c r="CQ294" s="30"/>
      <c r="CU294" s="30"/>
    </row>
    <row r="295" spans="14:99" x14ac:dyDescent="0.25">
      <c r="N295" s="30"/>
      <c r="R295" s="30"/>
      <c r="W295" s="30"/>
      <c r="AA295" s="30"/>
      <c r="AF295" s="30"/>
      <c r="AJ295" s="30"/>
      <c r="AO295" s="30"/>
      <c r="AS295" s="30"/>
      <c r="AX295" s="30"/>
      <c r="BB295" s="30"/>
      <c r="BG295" s="30"/>
      <c r="BK295" s="30"/>
      <c r="BP295" s="30"/>
      <c r="BT295" s="30"/>
      <c r="BY295" s="30"/>
      <c r="CC295" s="30"/>
      <c r="CH295" s="30"/>
      <c r="CL295" s="30"/>
      <c r="CQ295" s="30"/>
      <c r="CU295" s="30"/>
    </row>
    <row r="296" spans="14:99" x14ac:dyDescent="0.25">
      <c r="N296" s="30"/>
      <c r="R296" s="30"/>
      <c r="W296" s="30"/>
      <c r="AA296" s="30"/>
      <c r="AF296" s="30"/>
      <c r="AJ296" s="30"/>
      <c r="AO296" s="30"/>
      <c r="AS296" s="30"/>
      <c r="AX296" s="30"/>
      <c r="BB296" s="30"/>
      <c r="BG296" s="30"/>
      <c r="BK296" s="30"/>
      <c r="BP296" s="30"/>
      <c r="BT296" s="30"/>
      <c r="BY296" s="30"/>
      <c r="CC296" s="30"/>
      <c r="CH296" s="30"/>
      <c r="CL296" s="30"/>
      <c r="CQ296" s="30"/>
      <c r="CU296" s="30"/>
    </row>
    <row r="297" spans="14:99" x14ac:dyDescent="0.25">
      <c r="N297" s="30"/>
      <c r="R297" s="30"/>
      <c r="W297" s="30"/>
      <c r="AA297" s="30"/>
      <c r="AF297" s="30"/>
      <c r="AJ297" s="30"/>
      <c r="AO297" s="30"/>
      <c r="AS297" s="30"/>
      <c r="AX297" s="30"/>
      <c r="BB297" s="30"/>
      <c r="BG297" s="30"/>
      <c r="BK297" s="30"/>
      <c r="BP297" s="30"/>
      <c r="BT297" s="30"/>
      <c r="BY297" s="30"/>
      <c r="CC297" s="30"/>
      <c r="CH297" s="30"/>
      <c r="CL297" s="30"/>
      <c r="CQ297" s="30"/>
      <c r="CU297" s="30"/>
    </row>
    <row r="298" spans="14:99" x14ac:dyDescent="0.25">
      <c r="N298" s="30"/>
      <c r="R298" s="30"/>
      <c r="W298" s="30"/>
      <c r="AA298" s="30"/>
      <c r="AF298" s="30"/>
      <c r="AJ298" s="30"/>
      <c r="AO298" s="30"/>
      <c r="AS298" s="30"/>
      <c r="AX298" s="30"/>
      <c r="BB298" s="30"/>
      <c r="BG298" s="30"/>
      <c r="BK298" s="30"/>
      <c r="BP298" s="30"/>
      <c r="BT298" s="30"/>
      <c r="BY298" s="30"/>
      <c r="CC298" s="30"/>
      <c r="CH298" s="30"/>
      <c r="CL298" s="30"/>
      <c r="CQ298" s="30"/>
      <c r="CU298" s="30"/>
    </row>
    <row r="299" spans="14:99" x14ac:dyDescent="0.25">
      <c r="N299" s="30"/>
      <c r="R299" s="30"/>
      <c r="W299" s="30"/>
      <c r="AA299" s="30"/>
      <c r="AF299" s="30"/>
      <c r="AJ299" s="30"/>
      <c r="AO299" s="30"/>
      <c r="AS299" s="30"/>
      <c r="AX299" s="30"/>
      <c r="BB299" s="30"/>
      <c r="BG299" s="30"/>
      <c r="BK299" s="30"/>
      <c r="BP299" s="30"/>
      <c r="BT299" s="30"/>
      <c r="BY299" s="30"/>
      <c r="CC299" s="30"/>
      <c r="CH299" s="30"/>
      <c r="CL299" s="30"/>
      <c r="CQ299" s="30"/>
      <c r="CU299" s="30"/>
    </row>
    <row r="300" spans="14:99" x14ac:dyDescent="0.25">
      <c r="N300" s="30"/>
      <c r="R300" s="30"/>
      <c r="W300" s="30"/>
      <c r="AA300" s="30"/>
      <c r="AF300" s="30"/>
      <c r="AJ300" s="30"/>
      <c r="AO300" s="30"/>
      <c r="AS300" s="30"/>
      <c r="AX300" s="30"/>
      <c r="BB300" s="30"/>
      <c r="BG300" s="30"/>
      <c r="BK300" s="30"/>
      <c r="BP300" s="30"/>
      <c r="BT300" s="30"/>
      <c r="BY300" s="30"/>
      <c r="CC300" s="30"/>
      <c r="CH300" s="30"/>
      <c r="CL300" s="30"/>
      <c r="CQ300" s="30"/>
      <c r="CU300" s="30"/>
    </row>
    <row r="301" spans="14:99" x14ac:dyDescent="0.25">
      <c r="N301" s="30"/>
      <c r="R301" s="30"/>
      <c r="W301" s="30"/>
      <c r="AA301" s="30"/>
      <c r="AF301" s="30"/>
      <c r="AJ301" s="30"/>
      <c r="AO301" s="30"/>
      <c r="AS301" s="30"/>
      <c r="AX301" s="30"/>
      <c r="BB301" s="30"/>
      <c r="BG301" s="30"/>
      <c r="BK301" s="30"/>
      <c r="BP301" s="30"/>
      <c r="BT301" s="30"/>
      <c r="BY301" s="30"/>
      <c r="CC301" s="30"/>
      <c r="CH301" s="30"/>
      <c r="CL301" s="30"/>
      <c r="CQ301" s="30"/>
      <c r="CU301" s="30"/>
    </row>
    <row r="302" spans="14:99" x14ac:dyDescent="0.25">
      <c r="N302" s="30"/>
      <c r="R302" s="30"/>
      <c r="W302" s="30"/>
      <c r="AA302" s="30"/>
      <c r="AF302" s="30"/>
      <c r="AJ302" s="30"/>
      <c r="AO302" s="30"/>
      <c r="AS302" s="30"/>
      <c r="AX302" s="30"/>
      <c r="BB302" s="30"/>
      <c r="BG302" s="30"/>
      <c r="BK302" s="30"/>
      <c r="BP302" s="30"/>
      <c r="BT302" s="30"/>
      <c r="BY302" s="30"/>
      <c r="CC302" s="30"/>
      <c r="CH302" s="30"/>
      <c r="CL302" s="30"/>
      <c r="CQ302" s="30"/>
      <c r="CU302" s="30"/>
    </row>
    <row r="303" spans="14:99" x14ac:dyDescent="0.25">
      <c r="N303" s="30"/>
      <c r="R303" s="30"/>
      <c r="W303" s="30"/>
      <c r="AA303" s="30"/>
      <c r="AF303" s="30"/>
      <c r="AJ303" s="30"/>
      <c r="AO303" s="30"/>
      <c r="AS303" s="30"/>
      <c r="AX303" s="30"/>
      <c r="BB303" s="30"/>
      <c r="BG303" s="30"/>
      <c r="BK303" s="30"/>
      <c r="BP303" s="30"/>
      <c r="BT303" s="30"/>
      <c r="BY303" s="30"/>
      <c r="CC303" s="30"/>
      <c r="CH303" s="30"/>
      <c r="CL303" s="30"/>
      <c r="CQ303" s="30"/>
      <c r="CU303" s="30"/>
    </row>
    <row r="304" spans="14:99" x14ac:dyDescent="0.25">
      <c r="N304" s="30"/>
      <c r="R304" s="30"/>
      <c r="W304" s="30"/>
      <c r="AA304" s="30"/>
      <c r="AF304" s="30"/>
      <c r="AJ304" s="30"/>
      <c r="AO304" s="30"/>
      <c r="AS304" s="30"/>
      <c r="AX304" s="30"/>
      <c r="BB304" s="30"/>
      <c r="BG304" s="30"/>
      <c r="BK304" s="30"/>
      <c r="BP304" s="30"/>
      <c r="BT304" s="30"/>
      <c r="BY304" s="30"/>
      <c r="CC304" s="30"/>
      <c r="CH304" s="30"/>
      <c r="CL304" s="30"/>
      <c r="CQ304" s="30"/>
      <c r="CU304" s="30"/>
    </row>
    <row r="305" spans="14:99" x14ac:dyDescent="0.25">
      <c r="N305" s="30"/>
      <c r="R305" s="30"/>
      <c r="W305" s="30"/>
      <c r="AA305" s="30"/>
      <c r="AF305" s="30"/>
      <c r="AJ305" s="30"/>
      <c r="AO305" s="30"/>
      <c r="AS305" s="30"/>
      <c r="AX305" s="30"/>
      <c r="BB305" s="30"/>
      <c r="BG305" s="30"/>
      <c r="BK305" s="30"/>
      <c r="BP305" s="30"/>
      <c r="BT305" s="30"/>
      <c r="BY305" s="30"/>
      <c r="CC305" s="30"/>
      <c r="CH305" s="30"/>
      <c r="CL305" s="30"/>
      <c r="CQ305" s="30"/>
      <c r="CU305" s="30"/>
    </row>
    <row r="306" spans="14:99" x14ac:dyDescent="0.25">
      <c r="N306" s="30"/>
      <c r="R306" s="30"/>
      <c r="W306" s="30"/>
      <c r="AA306" s="30"/>
      <c r="AF306" s="30"/>
      <c r="AJ306" s="30"/>
      <c r="AO306" s="30"/>
      <c r="AS306" s="30"/>
      <c r="AX306" s="30"/>
      <c r="BB306" s="30"/>
      <c r="BG306" s="30"/>
      <c r="BK306" s="30"/>
      <c r="BP306" s="30"/>
      <c r="BT306" s="30"/>
      <c r="BY306" s="30"/>
      <c r="CC306" s="30"/>
      <c r="CH306" s="30"/>
      <c r="CL306" s="30"/>
      <c r="CQ306" s="30"/>
      <c r="CU306" s="30"/>
    </row>
    <row r="307" spans="14:99" x14ac:dyDescent="0.25">
      <c r="N307" s="30"/>
      <c r="R307" s="30"/>
      <c r="W307" s="30"/>
      <c r="AA307" s="30"/>
      <c r="AF307" s="30"/>
      <c r="AJ307" s="30"/>
      <c r="AO307" s="30"/>
      <c r="AS307" s="30"/>
      <c r="AX307" s="30"/>
      <c r="BB307" s="30"/>
      <c r="BG307" s="30"/>
      <c r="BK307" s="30"/>
      <c r="BP307" s="30"/>
      <c r="BT307" s="30"/>
      <c r="BY307" s="30"/>
      <c r="CC307" s="30"/>
      <c r="CH307" s="30"/>
      <c r="CL307" s="30"/>
      <c r="CQ307" s="30"/>
      <c r="CU307" s="30"/>
    </row>
    <row r="308" spans="14:99" x14ac:dyDescent="0.25">
      <c r="N308" s="30"/>
      <c r="R308" s="30"/>
      <c r="W308" s="30"/>
      <c r="AA308" s="30"/>
      <c r="AF308" s="30"/>
      <c r="AJ308" s="30"/>
      <c r="AO308" s="30"/>
      <c r="AS308" s="30"/>
      <c r="AX308" s="30"/>
      <c r="BB308" s="30"/>
      <c r="BG308" s="30"/>
      <c r="BK308" s="30"/>
      <c r="BP308" s="30"/>
      <c r="BT308" s="30"/>
      <c r="BY308" s="30"/>
      <c r="CC308" s="30"/>
      <c r="CH308" s="30"/>
      <c r="CL308" s="30"/>
      <c r="CQ308" s="30"/>
      <c r="CU308" s="30"/>
    </row>
    <row r="309" spans="14:99" x14ac:dyDescent="0.25">
      <c r="N309" s="30"/>
      <c r="R309" s="30"/>
      <c r="W309" s="30"/>
      <c r="AA309" s="30"/>
      <c r="AF309" s="30"/>
      <c r="AJ309" s="30"/>
      <c r="AO309" s="30"/>
      <c r="AS309" s="30"/>
      <c r="AX309" s="30"/>
      <c r="BB309" s="30"/>
      <c r="BG309" s="30"/>
      <c r="BK309" s="30"/>
      <c r="BP309" s="30"/>
      <c r="BT309" s="30"/>
      <c r="BY309" s="30"/>
      <c r="CC309" s="30"/>
      <c r="CH309" s="30"/>
      <c r="CL309" s="30"/>
      <c r="CQ309" s="30"/>
      <c r="CU309" s="30"/>
    </row>
    <row r="310" spans="14:99" x14ac:dyDescent="0.25">
      <c r="N310" s="30"/>
      <c r="R310" s="30"/>
      <c r="W310" s="30"/>
      <c r="AA310" s="30"/>
      <c r="AF310" s="30"/>
      <c r="AJ310" s="30"/>
      <c r="AO310" s="30"/>
      <c r="AS310" s="30"/>
      <c r="AX310" s="30"/>
      <c r="BB310" s="30"/>
      <c r="BG310" s="30"/>
      <c r="BK310" s="30"/>
      <c r="BP310" s="30"/>
      <c r="BT310" s="30"/>
      <c r="BY310" s="30"/>
      <c r="CC310" s="30"/>
      <c r="CH310" s="30"/>
      <c r="CL310" s="30"/>
      <c r="CQ310" s="30"/>
      <c r="CU310" s="30"/>
    </row>
    <row r="311" spans="14:99" x14ac:dyDescent="0.25">
      <c r="N311" s="30"/>
      <c r="R311" s="30"/>
      <c r="W311" s="30"/>
      <c r="AA311" s="30"/>
      <c r="AF311" s="30"/>
      <c r="AJ311" s="30"/>
      <c r="AO311" s="30"/>
      <c r="AS311" s="30"/>
      <c r="AX311" s="30"/>
      <c r="BB311" s="30"/>
      <c r="BG311" s="30"/>
      <c r="BK311" s="30"/>
      <c r="BP311" s="30"/>
      <c r="BT311" s="30"/>
      <c r="BY311" s="30"/>
      <c r="CC311" s="30"/>
      <c r="CH311" s="30"/>
      <c r="CL311" s="30"/>
      <c r="CQ311" s="30"/>
      <c r="CU311" s="30"/>
    </row>
    <row r="312" spans="14:99" x14ac:dyDescent="0.25">
      <c r="N312" s="30"/>
      <c r="R312" s="30"/>
      <c r="W312" s="30"/>
      <c r="AA312" s="30"/>
      <c r="AF312" s="30"/>
      <c r="AJ312" s="30"/>
      <c r="AO312" s="30"/>
      <c r="AS312" s="30"/>
      <c r="AX312" s="30"/>
      <c r="BB312" s="30"/>
      <c r="BG312" s="30"/>
      <c r="BK312" s="30"/>
      <c r="BP312" s="30"/>
      <c r="BT312" s="30"/>
      <c r="BY312" s="30"/>
      <c r="CC312" s="30"/>
      <c r="CH312" s="30"/>
      <c r="CL312" s="30"/>
      <c r="CQ312" s="30"/>
      <c r="CU312" s="30"/>
    </row>
    <row r="313" spans="14:99" x14ac:dyDescent="0.25">
      <c r="N313" s="30"/>
      <c r="R313" s="30"/>
      <c r="W313" s="30"/>
      <c r="AA313" s="30"/>
      <c r="AF313" s="30"/>
      <c r="AJ313" s="30"/>
      <c r="AO313" s="30"/>
      <c r="AS313" s="30"/>
      <c r="AX313" s="30"/>
      <c r="BB313" s="30"/>
      <c r="BG313" s="30"/>
      <c r="BK313" s="30"/>
      <c r="BP313" s="30"/>
      <c r="BT313" s="30"/>
      <c r="BY313" s="30"/>
      <c r="CC313" s="30"/>
      <c r="CH313" s="30"/>
      <c r="CL313" s="30"/>
      <c r="CQ313" s="30"/>
      <c r="CU313" s="30"/>
    </row>
    <row r="314" spans="14:99" x14ac:dyDescent="0.25">
      <c r="N314" s="30"/>
      <c r="R314" s="30"/>
      <c r="W314" s="30"/>
      <c r="AA314" s="30"/>
      <c r="AF314" s="30"/>
      <c r="AJ314" s="30"/>
      <c r="AO314" s="30"/>
      <c r="AS314" s="30"/>
      <c r="AX314" s="30"/>
      <c r="BB314" s="30"/>
      <c r="BG314" s="30"/>
      <c r="BK314" s="30"/>
      <c r="BP314" s="30"/>
      <c r="BT314" s="30"/>
      <c r="BY314" s="30"/>
      <c r="CC314" s="30"/>
      <c r="CH314" s="30"/>
      <c r="CL314" s="30"/>
      <c r="CQ314" s="30"/>
      <c r="CU314" s="30"/>
    </row>
    <row r="315" spans="14:99" x14ac:dyDescent="0.25">
      <c r="N315" s="30"/>
      <c r="R315" s="30"/>
      <c r="W315" s="30"/>
      <c r="AA315" s="30"/>
      <c r="AF315" s="30"/>
      <c r="AJ315" s="30"/>
      <c r="AO315" s="30"/>
      <c r="AS315" s="30"/>
      <c r="AX315" s="30"/>
      <c r="BB315" s="30"/>
      <c r="BG315" s="30"/>
      <c r="BK315" s="30"/>
      <c r="BP315" s="30"/>
      <c r="BT315" s="30"/>
      <c r="BY315" s="30"/>
      <c r="CC315" s="30"/>
      <c r="CH315" s="30"/>
      <c r="CL315" s="30"/>
      <c r="CQ315" s="30"/>
      <c r="CU315" s="30"/>
    </row>
    <row r="316" spans="14:99" x14ac:dyDescent="0.25">
      <c r="N316" s="30"/>
      <c r="R316" s="30"/>
      <c r="W316" s="30"/>
      <c r="AA316" s="30"/>
      <c r="AF316" s="30"/>
      <c r="AJ316" s="30"/>
      <c r="AO316" s="30"/>
      <c r="AS316" s="30"/>
      <c r="AX316" s="30"/>
      <c r="BB316" s="30"/>
      <c r="BG316" s="30"/>
      <c r="BK316" s="30"/>
      <c r="BP316" s="30"/>
      <c r="BT316" s="30"/>
      <c r="BY316" s="30"/>
      <c r="CC316" s="30"/>
      <c r="CH316" s="30"/>
      <c r="CL316" s="30"/>
      <c r="CQ316" s="30"/>
      <c r="CU316" s="30"/>
    </row>
    <row r="317" spans="14:99" x14ac:dyDescent="0.25">
      <c r="N317" s="30"/>
      <c r="R317" s="30"/>
      <c r="W317" s="30"/>
      <c r="AA317" s="30"/>
      <c r="AF317" s="30"/>
      <c r="AJ317" s="30"/>
      <c r="AO317" s="30"/>
      <c r="AS317" s="30"/>
      <c r="AX317" s="30"/>
      <c r="BB317" s="30"/>
      <c r="BG317" s="30"/>
      <c r="BK317" s="30"/>
      <c r="BP317" s="30"/>
      <c r="BT317" s="30"/>
      <c r="BY317" s="30"/>
      <c r="CC317" s="30"/>
      <c r="CH317" s="30"/>
      <c r="CL317" s="30"/>
      <c r="CQ317" s="30"/>
      <c r="CU317" s="30"/>
    </row>
    <row r="318" spans="14:99" x14ac:dyDescent="0.25">
      <c r="N318" s="30"/>
      <c r="R318" s="30"/>
      <c r="W318" s="30"/>
      <c r="AA318" s="30"/>
      <c r="AF318" s="30"/>
      <c r="AJ318" s="30"/>
      <c r="AO318" s="30"/>
      <c r="AS318" s="30"/>
      <c r="AX318" s="30"/>
      <c r="BB318" s="30"/>
      <c r="BG318" s="30"/>
      <c r="BK318" s="30"/>
      <c r="BP318" s="30"/>
      <c r="BT318" s="30"/>
      <c r="BY318" s="30"/>
      <c r="CC318" s="30"/>
      <c r="CH318" s="30"/>
      <c r="CL318" s="30"/>
      <c r="CQ318" s="30"/>
      <c r="CU318" s="30"/>
    </row>
    <row r="319" spans="14:99" x14ac:dyDescent="0.25">
      <c r="N319" s="30"/>
      <c r="R319" s="30"/>
      <c r="W319" s="30"/>
      <c r="AA319" s="30"/>
      <c r="AF319" s="30"/>
      <c r="AJ319" s="30"/>
      <c r="AO319" s="30"/>
      <c r="AS319" s="30"/>
      <c r="AX319" s="30"/>
      <c r="BB319" s="30"/>
      <c r="BG319" s="30"/>
      <c r="BK319" s="30"/>
      <c r="BP319" s="30"/>
      <c r="BT319" s="30"/>
      <c r="BY319" s="30"/>
      <c r="CC319" s="30"/>
      <c r="CH319" s="30"/>
      <c r="CL319" s="30"/>
      <c r="CQ319" s="30"/>
      <c r="CU319" s="30"/>
    </row>
    <row r="320" spans="14:99" x14ac:dyDescent="0.25">
      <c r="N320" s="30"/>
      <c r="R320" s="30"/>
      <c r="W320" s="30"/>
      <c r="AA320" s="30"/>
      <c r="AF320" s="30"/>
      <c r="AJ320" s="30"/>
      <c r="AO320" s="30"/>
      <c r="AS320" s="30"/>
      <c r="AX320" s="30"/>
      <c r="BB320" s="30"/>
      <c r="BG320" s="30"/>
      <c r="BK320" s="30"/>
      <c r="BP320" s="30"/>
      <c r="BT320" s="30"/>
      <c r="BY320" s="30"/>
      <c r="CC320" s="30"/>
      <c r="CH320" s="30"/>
      <c r="CL320" s="30"/>
      <c r="CQ320" s="30"/>
      <c r="CU320" s="30"/>
    </row>
    <row r="321" spans="14:99" x14ac:dyDescent="0.25">
      <c r="N321" s="30"/>
      <c r="R321" s="30"/>
      <c r="W321" s="30"/>
      <c r="AA321" s="30"/>
      <c r="AF321" s="30"/>
      <c r="AJ321" s="30"/>
      <c r="AO321" s="30"/>
      <c r="AS321" s="30"/>
      <c r="AX321" s="30"/>
      <c r="BB321" s="30"/>
      <c r="BG321" s="30"/>
      <c r="BK321" s="30"/>
      <c r="BP321" s="30"/>
      <c r="BT321" s="30"/>
      <c r="BY321" s="30"/>
      <c r="CC321" s="30"/>
      <c r="CH321" s="30"/>
      <c r="CL321" s="30"/>
      <c r="CQ321" s="30"/>
      <c r="CU321" s="30"/>
    </row>
    <row r="322" spans="14:99" x14ac:dyDescent="0.25">
      <c r="N322" s="30"/>
      <c r="R322" s="30"/>
      <c r="W322" s="30"/>
      <c r="AA322" s="30"/>
      <c r="AF322" s="30"/>
      <c r="AJ322" s="30"/>
      <c r="AO322" s="30"/>
      <c r="AS322" s="30"/>
      <c r="AX322" s="30"/>
      <c r="BB322" s="30"/>
      <c r="BG322" s="30"/>
      <c r="BK322" s="30"/>
      <c r="BP322" s="30"/>
      <c r="BT322" s="30"/>
      <c r="BY322" s="30"/>
      <c r="CC322" s="30"/>
      <c r="CH322" s="30"/>
      <c r="CL322" s="30"/>
      <c r="CQ322" s="30"/>
      <c r="CU322" s="30"/>
    </row>
    <row r="323" spans="14:99" x14ac:dyDescent="0.25">
      <c r="N323" s="30"/>
      <c r="R323" s="30"/>
      <c r="W323" s="30"/>
      <c r="AA323" s="30"/>
      <c r="AF323" s="30"/>
      <c r="AJ323" s="30"/>
      <c r="AO323" s="30"/>
      <c r="AS323" s="30"/>
      <c r="AX323" s="30"/>
      <c r="BB323" s="30"/>
      <c r="BG323" s="30"/>
      <c r="BK323" s="30"/>
      <c r="BP323" s="30"/>
      <c r="BT323" s="30"/>
      <c r="BY323" s="30"/>
      <c r="CC323" s="30"/>
      <c r="CH323" s="30"/>
      <c r="CL323" s="30"/>
      <c r="CQ323" s="30"/>
      <c r="CU323" s="30"/>
    </row>
    <row r="324" spans="14:99" x14ac:dyDescent="0.25">
      <c r="N324" s="30"/>
      <c r="R324" s="30"/>
      <c r="W324" s="30"/>
      <c r="AA324" s="30"/>
      <c r="AF324" s="30"/>
      <c r="AJ324" s="30"/>
      <c r="AO324" s="30"/>
      <c r="AS324" s="30"/>
      <c r="AX324" s="30"/>
      <c r="BB324" s="30"/>
      <c r="BG324" s="30"/>
      <c r="BK324" s="30"/>
      <c r="BP324" s="30"/>
      <c r="BT324" s="30"/>
      <c r="BY324" s="30"/>
      <c r="CC324" s="30"/>
      <c r="CH324" s="30"/>
      <c r="CL324" s="30"/>
      <c r="CQ324" s="30"/>
      <c r="CU324" s="30"/>
    </row>
    <row r="325" spans="14:99" x14ac:dyDescent="0.25">
      <c r="N325" s="30"/>
      <c r="R325" s="30"/>
      <c r="W325" s="30"/>
      <c r="AA325" s="30"/>
      <c r="AF325" s="30"/>
      <c r="AJ325" s="30"/>
      <c r="AO325" s="30"/>
      <c r="AS325" s="30"/>
      <c r="AX325" s="30"/>
      <c r="BB325" s="30"/>
      <c r="BG325" s="30"/>
      <c r="BK325" s="30"/>
      <c r="BP325" s="30"/>
      <c r="BT325" s="30"/>
      <c r="BY325" s="30"/>
      <c r="CC325" s="30"/>
      <c r="CH325" s="30"/>
      <c r="CL325" s="30"/>
      <c r="CQ325" s="30"/>
      <c r="CU325" s="30"/>
    </row>
    <row r="326" spans="14:99" x14ac:dyDescent="0.25">
      <c r="N326" s="30"/>
      <c r="R326" s="30"/>
      <c r="W326" s="30"/>
      <c r="AA326" s="30"/>
      <c r="AF326" s="30"/>
      <c r="AJ326" s="30"/>
      <c r="AO326" s="30"/>
      <c r="AS326" s="30"/>
      <c r="AX326" s="30"/>
      <c r="BB326" s="30"/>
      <c r="BG326" s="30"/>
      <c r="BK326" s="30"/>
      <c r="BP326" s="30"/>
      <c r="BT326" s="30"/>
      <c r="BY326" s="30"/>
      <c r="CC326" s="30"/>
      <c r="CH326" s="30"/>
      <c r="CL326" s="30"/>
      <c r="CQ326" s="30"/>
      <c r="CU326" s="30"/>
    </row>
    <row r="327" spans="14:99" x14ac:dyDescent="0.25">
      <c r="N327" s="30"/>
      <c r="R327" s="30"/>
      <c r="W327" s="30"/>
      <c r="AA327" s="30"/>
      <c r="AF327" s="30"/>
      <c r="AJ327" s="30"/>
      <c r="AO327" s="30"/>
      <c r="AS327" s="30"/>
      <c r="AX327" s="30"/>
      <c r="BB327" s="30"/>
      <c r="BG327" s="30"/>
      <c r="BK327" s="30"/>
      <c r="BP327" s="30"/>
      <c r="BT327" s="30"/>
      <c r="BY327" s="30"/>
      <c r="CC327" s="30"/>
      <c r="CH327" s="30"/>
      <c r="CL327" s="30"/>
      <c r="CQ327" s="30"/>
      <c r="CU327" s="30"/>
    </row>
    <row r="328" spans="14:99" x14ac:dyDescent="0.25">
      <c r="N328" s="30"/>
      <c r="R328" s="30"/>
      <c r="W328" s="30"/>
      <c r="AA328" s="30"/>
      <c r="AF328" s="30"/>
      <c r="AJ328" s="30"/>
      <c r="AO328" s="30"/>
      <c r="AS328" s="30"/>
      <c r="AX328" s="30"/>
      <c r="BB328" s="30"/>
      <c r="BG328" s="30"/>
      <c r="BK328" s="30"/>
      <c r="BP328" s="30"/>
      <c r="BT328" s="30"/>
      <c r="BY328" s="30"/>
      <c r="CC328" s="30"/>
      <c r="CH328" s="30"/>
      <c r="CL328" s="30"/>
      <c r="CQ328" s="30"/>
      <c r="CU328" s="30"/>
    </row>
    <row r="329" spans="14:99" x14ac:dyDescent="0.25">
      <c r="N329" s="30"/>
      <c r="R329" s="30"/>
      <c r="W329" s="30"/>
      <c r="AA329" s="30"/>
      <c r="AF329" s="30"/>
      <c r="AJ329" s="30"/>
      <c r="AO329" s="30"/>
      <c r="AS329" s="30"/>
      <c r="AX329" s="30"/>
      <c r="BB329" s="30"/>
      <c r="BG329" s="30"/>
      <c r="BK329" s="30"/>
      <c r="BP329" s="30"/>
      <c r="BT329" s="30"/>
      <c r="BY329" s="30"/>
      <c r="CC329" s="30"/>
      <c r="CH329" s="30"/>
      <c r="CL329" s="30"/>
      <c r="CQ329" s="30"/>
      <c r="CU329" s="30"/>
    </row>
    <row r="330" spans="14:99" x14ac:dyDescent="0.25">
      <c r="N330" s="30"/>
      <c r="R330" s="30"/>
      <c r="W330" s="30"/>
      <c r="AA330" s="30"/>
      <c r="AF330" s="30"/>
      <c r="AJ330" s="30"/>
      <c r="AO330" s="30"/>
      <c r="AS330" s="30"/>
      <c r="AX330" s="30"/>
      <c r="BB330" s="30"/>
      <c r="BG330" s="30"/>
      <c r="BK330" s="30"/>
      <c r="BP330" s="30"/>
      <c r="BT330" s="30"/>
      <c r="BY330" s="30"/>
      <c r="CC330" s="30"/>
      <c r="CH330" s="30"/>
      <c r="CL330" s="30"/>
      <c r="CQ330" s="30"/>
      <c r="CU330" s="30"/>
    </row>
    <row r="331" spans="14:99" x14ac:dyDescent="0.25">
      <c r="N331" s="30"/>
      <c r="R331" s="30"/>
      <c r="W331" s="30"/>
      <c r="AA331" s="30"/>
      <c r="AF331" s="30"/>
      <c r="AJ331" s="30"/>
      <c r="AO331" s="30"/>
      <c r="AS331" s="30"/>
      <c r="AX331" s="30"/>
      <c r="BB331" s="30"/>
      <c r="BG331" s="30"/>
      <c r="BK331" s="30"/>
      <c r="BP331" s="30"/>
      <c r="BT331" s="30"/>
      <c r="BY331" s="30"/>
      <c r="CC331" s="30"/>
      <c r="CH331" s="30"/>
      <c r="CL331" s="30"/>
      <c r="CQ331" s="30"/>
      <c r="CU331" s="30"/>
    </row>
    <row r="332" spans="14:99" x14ac:dyDescent="0.25">
      <c r="N332" s="30"/>
      <c r="R332" s="30"/>
      <c r="W332" s="30"/>
      <c r="AA332" s="30"/>
      <c r="AF332" s="30"/>
      <c r="AJ332" s="30"/>
      <c r="AO332" s="30"/>
      <c r="AS332" s="30"/>
      <c r="AX332" s="30"/>
      <c r="BB332" s="30"/>
      <c r="BG332" s="30"/>
      <c r="BK332" s="30"/>
      <c r="BP332" s="30"/>
      <c r="BT332" s="30"/>
      <c r="BY332" s="30"/>
      <c r="CC332" s="30"/>
      <c r="CH332" s="30"/>
      <c r="CL332" s="30"/>
      <c r="CQ332" s="30"/>
      <c r="CU332" s="30"/>
    </row>
    <row r="333" spans="14:99" x14ac:dyDescent="0.25">
      <c r="N333" s="30"/>
      <c r="R333" s="30"/>
      <c r="W333" s="30"/>
      <c r="AA333" s="30"/>
      <c r="AF333" s="30"/>
      <c r="AJ333" s="30"/>
      <c r="AO333" s="30"/>
      <c r="AS333" s="30"/>
      <c r="AX333" s="30"/>
      <c r="BB333" s="30"/>
      <c r="BG333" s="30"/>
      <c r="BK333" s="30"/>
      <c r="BP333" s="30"/>
      <c r="BT333" s="30"/>
      <c r="BY333" s="30"/>
      <c r="CC333" s="30"/>
      <c r="CH333" s="30"/>
      <c r="CL333" s="30"/>
      <c r="CQ333" s="30"/>
      <c r="CU333" s="30"/>
    </row>
    <row r="334" spans="14:99" x14ac:dyDescent="0.25">
      <c r="N334" s="30"/>
      <c r="R334" s="30"/>
      <c r="W334" s="30"/>
      <c r="AA334" s="30"/>
      <c r="AF334" s="30"/>
      <c r="AJ334" s="30"/>
      <c r="AO334" s="30"/>
      <c r="AS334" s="30"/>
      <c r="AX334" s="30"/>
      <c r="BB334" s="30"/>
      <c r="BG334" s="30"/>
      <c r="BK334" s="30"/>
      <c r="BP334" s="30"/>
      <c r="BT334" s="30"/>
      <c r="BY334" s="30"/>
      <c r="CC334" s="30"/>
      <c r="CH334" s="30"/>
      <c r="CL334" s="30"/>
      <c r="CQ334" s="30"/>
      <c r="CU334" s="30"/>
    </row>
    <row r="335" spans="14:99" x14ac:dyDescent="0.25">
      <c r="N335" s="30"/>
      <c r="R335" s="30"/>
      <c r="W335" s="30"/>
      <c r="AA335" s="30"/>
      <c r="AF335" s="30"/>
      <c r="AJ335" s="30"/>
      <c r="AO335" s="30"/>
      <c r="AS335" s="30"/>
      <c r="AX335" s="30"/>
      <c r="BB335" s="30"/>
      <c r="BG335" s="30"/>
      <c r="BK335" s="30"/>
      <c r="BP335" s="30"/>
      <c r="BT335" s="30"/>
      <c r="BY335" s="30"/>
      <c r="CC335" s="30"/>
      <c r="CH335" s="30"/>
      <c r="CL335" s="30"/>
      <c r="CQ335" s="30"/>
      <c r="CU335" s="30"/>
    </row>
    <row r="336" spans="14:99" x14ac:dyDescent="0.25">
      <c r="N336" s="30"/>
      <c r="R336" s="30"/>
      <c r="W336" s="30"/>
      <c r="AA336" s="30"/>
      <c r="AF336" s="30"/>
      <c r="AJ336" s="30"/>
      <c r="AO336" s="30"/>
      <c r="AS336" s="30"/>
      <c r="AX336" s="30"/>
      <c r="BB336" s="30"/>
      <c r="BG336" s="30"/>
      <c r="BK336" s="30"/>
      <c r="BP336" s="30"/>
      <c r="BT336" s="30"/>
      <c r="BY336" s="30"/>
      <c r="CC336" s="30"/>
      <c r="CH336" s="30"/>
      <c r="CL336" s="30"/>
      <c r="CQ336" s="30"/>
      <c r="CU336" s="30"/>
    </row>
    <row r="337" spans="14:99" x14ac:dyDescent="0.25">
      <c r="N337" s="30"/>
      <c r="R337" s="30"/>
      <c r="W337" s="30"/>
      <c r="AA337" s="30"/>
      <c r="AF337" s="30"/>
      <c r="AJ337" s="30"/>
      <c r="AO337" s="30"/>
      <c r="AS337" s="30"/>
      <c r="AX337" s="30"/>
      <c r="BB337" s="30"/>
      <c r="BG337" s="30"/>
      <c r="BK337" s="30"/>
      <c r="BP337" s="30"/>
      <c r="BT337" s="30"/>
      <c r="BY337" s="30"/>
      <c r="CC337" s="30"/>
      <c r="CH337" s="30"/>
      <c r="CL337" s="30"/>
      <c r="CQ337" s="30"/>
      <c r="CU337" s="30"/>
    </row>
    <row r="338" spans="14:99" x14ac:dyDescent="0.25">
      <c r="N338" s="30"/>
      <c r="R338" s="30"/>
      <c r="W338" s="30"/>
      <c r="AA338" s="30"/>
      <c r="AF338" s="30"/>
      <c r="AJ338" s="30"/>
      <c r="AO338" s="30"/>
      <c r="AS338" s="30"/>
      <c r="AX338" s="30"/>
      <c r="BB338" s="30"/>
      <c r="BG338" s="30"/>
      <c r="BK338" s="30"/>
      <c r="BP338" s="30"/>
      <c r="BT338" s="30"/>
      <c r="BY338" s="30"/>
      <c r="CC338" s="30"/>
      <c r="CH338" s="30"/>
      <c r="CL338" s="30"/>
      <c r="CQ338" s="30"/>
      <c r="CU338" s="30"/>
    </row>
    <row r="339" spans="14:99" x14ac:dyDescent="0.25">
      <c r="N339" s="30"/>
      <c r="R339" s="30"/>
      <c r="W339" s="30"/>
      <c r="AA339" s="30"/>
      <c r="AF339" s="30"/>
      <c r="AJ339" s="30"/>
      <c r="AO339" s="30"/>
      <c r="AS339" s="30"/>
      <c r="AX339" s="30"/>
      <c r="BB339" s="30"/>
      <c r="BG339" s="30"/>
      <c r="BK339" s="30"/>
      <c r="BP339" s="30"/>
      <c r="BT339" s="30"/>
      <c r="BY339" s="30"/>
      <c r="CC339" s="30"/>
      <c r="CH339" s="30"/>
      <c r="CL339" s="30"/>
      <c r="CQ339" s="30"/>
      <c r="CU339" s="30"/>
    </row>
    <row r="340" spans="14:99" x14ac:dyDescent="0.25">
      <c r="N340" s="30"/>
      <c r="R340" s="30"/>
      <c r="W340" s="30"/>
      <c r="AA340" s="30"/>
      <c r="AF340" s="30"/>
      <c r="AJ340" s="30"/>
      <c r="AO340" s="30"/>
      <c r="AS340" s="30"/>
      <c r="AX340" s="30"/>
      <c r="BB340" s="30"/>
      <c r="BG340" s="30"/>
      <c r="BK340" s="30"/>
      <c r="BP340" s="30"/>
      <c r="BT340" s="30"/>
      <c r="BY340" s="30"/>
      <c r="CC340" s="30"/>
      <c r="CH340" s="30"/>
      <c r="CL340" s="30"/>
      <c r="CQ340" s="30"/>
      <c r="CU340" s="30"/>
    </row>
    <row r="341" spans="14:99" x14ac:dyDescent="0.25">
      <c r="N341" s="30"/>
      <c r="R341" s="30"/>
      <c r="W341" s="30"/>
      <c r="AA341" s="30"/>
      <c r="AF341" s="30"/>
      <c r="AJ341" s="30"/>
      <c r="AO341" s="30"/>
      <c r="AS341" s="30"/>
      <c r="AX341" s="30"/>
      <c r="BB341" s="30"/>
      <c r="BG341" s="30"/>
      <c r="BK341" s="30"/>
      <c r="BP341" s="30"/>
      <c r="BT341" s="30"/>
      <c r="BY341" s="30"/>
      <c r="CC341" s="30"/>
      <c r="CH341" s="30"/>
      <c r="CL341" s="30"/>
      <c r="CQ341" s="30"/>
      <c r="CU341" s="30"/>
    </row>
    <row r="342" spans="14:99" x14ac:dyDescent="0.25">
      <c r="N342" s="30"/>
      <c r="R342" s="30"/>
      <c r="W342" s="30"/>
      <c r="AA342" s="30"/>
      <c r="AF342" s="30"/>
      <c r="AJ342" s="30"/>
      <c r="AO342" s="30"/>
      <c r="AS342" s="30"/>
      <c r="AX342" s="30"/>
      <c r="BB342" s="30"/>
      <c r="BG342" s="30"/>
      <c r="BK342" s="30"/>
      <c r="BP342" s="30"/>
      <c r="BT342" s="30"/>
      <c r="BY342" s="30"/>
      <c r="CC342" s="30"/>
      <c r="CH342" s="30"/>
      <c r="CL342" s="30"/>
      <c r="CQ342" s="30"/>
      <c r="CU342" s="30"/>
    </row>
    <row r="343" spans="14:99" x14ac:dyDescent="0.25">
      <c r="N343" s="30"/>
      <c r="R343" s="30"/>
      <c r="W343" s="30"/>
      <c r="AA343" s="30"/>
      <c r="AF343" s="30"/>
      <c r="AJ343" s="30"/>
      <c r="AO343" s="30"/>
      <c r="AS343" s="30"/>
      <c r="AX343" s="30"/>
      <c r="BB343" s="30"/>
      <c r="BG343" s="30"/>
      <c r="BK343" s="30"/>
      <c r="BP343" s="30"/>
      <c r="BT343" s="30"/>
      <c r="BY343" s="30"/>
      <c r="CC343" s="30"/>
      <c r="CH343" s="30"/>
      <c r="CL343" s="30"/>
      <c r="CQ343" s="30"/>
      <c r="CU343" s="30"/>
    </row>
    <row r="344" spans="14:99" x14ac:dyDescent="0.25">
      <c r="N344" s="30"/>
      <c r="R344" s="30"/>
      <c r="W344" s="30"/>
      <c r="AA344" s="30"/>
      <c r="AF344" s="30"/>
      <c r="AJ344" s="30"/>
      <c r="AO344" s="30"/>
      <c r="AS344" s="30"/>
      <c r="AX344" s="30"/>
      <c r="BB344" s="30"/>
      <c r="BG344" s="30"/>
      <c r="BK344" s="30"/>
      <c r="BP344" s="30"/>
      <c r="BT344" s="30"/>
      <c r="BY344" s="30"/>
      <c r="CC344" s="30"/>
      <c r="CH344" s="30"/>
      <c r="CL344" s="30"/>
      <c r="CQ344" s="30"/>
      <c r="CU344" s="30"/>
    </row>
    <row r="345" spans="14:99" x14ac:dyDescent="0.25">
      <c r="N345" s="30"/>
      <c r="R345" s="30"/>
      <c r="W345" s="30"/>
      <c r="AA345" s="30"/>
      <c r="AF345" s="30"/>
      <c r="AJ345" s="30"/>
      <c r="AO345" s="30"/>
      <c r="AS345" s="30"/>
      <c r="AX345" s="30"/>
      <c r="BB345" s="30"/>
      <c r="BG345" s="30"/>
      <c r="BK345" s="30"/>
      <c r="BP345" s="30"/>
      <c r="BT345" s="30"/>
      <c r="BY345" s="30"/>
      <c r="CC345" s="30"/>
      <c r="CH345" s="30"/>
      <c r="CL345" s="30"/>
      <c r="CQ345" s="30"/>
      <c r="CU345" s="30"/>
    </row>
    <row r="346" spans="14:99" x14ac:dyDescent="0.25">
      <c r="N346" s="30"/>
      <c r="R346" s="30"/>
      <c r="W346" s="30"/>
      <c r="AA346" s="30"/>
      <c r="AF346" s="30"/>
      <c r="AJ346" s="30"/>
      <c r="AO346" s="30"/>
      <c r="AS346" s="30"/>
      <c r="AX346" s="30"/>
      <c r="BB346" s="30"/>
      <c r="BG346" s="30"/>
      <c r="BK346" s="30"/>
      <c r="BP346" s="30"/>
      <c r="BT346" s="30"/>
      <c r="BY346" s="30"/>
      <c r="CC346" s="30"/>
      <c r="CH346" s="30"/>
      <c r="CL346" s="30"/>
      <c r="CQ346" s="30"/>
      <c r="CU346" s="30"/>
    </row>
    <row r="347" spans="14:99" x14ac:dyDescent="0.25">
      <c r="N347" s="30"/>
      <c r="R347" s="30"/>
      <c r="W347" s="30"/>
      <c r="AA347" s="30"/>
      <c r="AF347" s="30"/>
      <c r="AJ347" s="30"/>
      <c r="AO347" s="30"/>
      <c r="AS347" s="30"/>
      <c r="AX347" s="30"/>
      <c r="BB347" s="30"/>
      <c r="BG347" s="30"/>
      <c r="BK347" s="30"/>
      <c r="BP347" s="30"/>
      <c r="BT347" s="30"/>
      <c r="BY347" s="30"/>
      <c r="CC347" s="30"/>
      <c r="CH347" s="30"/>
      <c r="CL347" s="30"/>
      <c r="CQ347" s="30"/>
      <c r="CU347" s="30"/>
    </row>
    <row r="348" spans="14:99" x14ac:dyDescent="0.25">
      <c r="N348" s="30"/>
      <c r="R348" s="30"/>
      <c r="W348" s="30"/>
      <c r="AA348" s="30"/>
      <c r="AF348" s="30"/>
      <c r="AJ348" s="30"/>
      <c r="AO348" s="30"/>
      <c r="AS348" s="30"/>
      <c r="AX348" s="30"/>
      <c r="BB348" s="30"/>
      <c r="BG348" s="30"/>
      <c r="BK348" s="30"/>
      <c r="BP348" s="30"/>
      <c r="BT348" s="30"/>
      <c r="BY348" s="30"/>
      <c r="CC348" s="30"/>
      <c r="CH348" s="30"/>
      <c r="CL348" s="30"/>
      <c r="CQ348" s="30"/>
      <c r="CU348" s="30"/>
    </row>
    <row r="349" spans="14:99" x14ac:dyDescent="0.25">
      <c r="N349" s="30"/>
      <c r="R349" s="30"/>
      <c r="W349" s="30"/>
      <c r="AA349" s="30"/>
      <c r="AF349" s="30"/>
      <c r="AJ349" s="30"/>
      <c r="AO349" s="30"/>
      <c r="AS349" s="30"/>
      <c r="AX349" s="30"/>
      <c r="BB349" s="30"/>
      <c r="BG349" s="30"/>
      <c r="BK349" s="30"/>
      <c r="BP349" s="30"/>
      <c r="BT349" s="30"/>
      <c r="BY349" s="30"/>
      <c r="CC349" s="30"/>
      <c r="CH349" s="30"/>
      <c r="CL349" s="30"/>
      <c r="CQ349" s="30"/>
      <c r="CU349" s="30"/>
    </row>
    <row r="350" spans="14:99" x14ac:dyDescent="0.25">
      <c r="N350" s="30"/>
      <c r="R350" s="30"/>
      <c r="W350" s="30"/>
      <c r="AA350" s="30"/>
      <c r="AF350" s="30"/>
      <c r="AJ350" s="30"/>
      <c r="AO350" s="30"/>
      <c r="AS350" s="30"/>
      <c r="AX350" s="30"/>
      <c r="BB350" s="30"/>
      <c r="BG350" s="30"/>
      <c r="BK350" s="30"/>
      <c r="BP350" s="30"/>
      <c r="BT350" s="30"/>
      <c r="BY350" s="30"/>
      <c r="CC350" s="30"/>
      <c r="CH350" s="30"/>
      <c r="CL350" s="30"/>
      <c r="CQ350" s="30"/>
      <c r="CU350" s="30"/>
    </row>
    <row r="351" spans="14:99" x14ac:dyDescent="0.25">
      <c r="N351" s="30"/>
      <c r="R351" s="30"/>
      <c r="W351" s="30"/>
      <c r="AA351" s="30"/>
      <c r="AF351" s="30"/>
      <c r="AJ351" s="30"/>
      <c r="AO351" s="30"/>
      <c r="AS351" s="30"/>
      <c r="AX351" s="30"/>
      <c r="BB351" s="30"/>
      <c r="BG351" s="30"/>
      <c r="BK351" s="30"/>
      <c r="BP351" s="30"/>
      <c r="BT351" s="30"/>
      <c r="BY351" s="30"/>
      <c r="CC351" s="30"/>
      <c r="CH351" s="30"/>
      <c r="CL351" s="30"/>
      <c r="CQ351" s="30"/>
      <c r="CU351" s="30"/>
    </row>
    <row r="352" spans="14:99" x14ac:dyDescent="0.25">
      <c r="N352" s="30"/>
      <c r="R352" s="30"/>
      <c r="W352" s="30"/>
      <c r="AA352" s="30"/>
      <c r="AF352" s="30"/>
      <c r="AJ352" s="30"/>
      <c r="AO352" s="30"/>
      <c r="AS352" s="30"/>
      <c r="AX352" s="30"/>
      <c r="BB352" s="30"/>
      <c r="BG352" s="30"/>
      <c r="BK352" s="30"/>
      <c r="BP352" s="30"/>
      <c r="BT352" s="30"/>
      <c r="BY352" s="30"/>
      <c r="CC352" s="30"/>
      <c r="CH352" s="30"/>
      <c r="CL352" s="30"/>
      <c r="CQ352" s="30"/>
      <c r="CU352" s="30"/>
    </row>
    <row r="353" spans="14:99" x14ac:dyDescent="0.25">
      <c r="N353" s="30"/>
      <c r="R353" s="30"/>
      <c r="W353" s="30"/>
      <c r="AA353" s="30"/>
      <c r="AF353" s="30"/>
      <c r="AJ353" s="30"/>
      <c r="AO353" s="30"/>
      <c r="AS353" s="30"/>
      <c r="AX353" s="30"/>
      <c r="BB353" s="30"/>
      <c r="BG353" s="30"/>
      <c r="BK353" s="30"/>
      <c r="BP353" s="30"/>
      <c r="BT353" s="30"/>
      <c r="BY353" s="30"/>
      <c r="CC353" s="30"/>
      <c r="CH353" s="30"/>
      <c r="CL353" s="30"/>
      <c r="CQ353" s="30"/>
      <c r="CU353" s="30"/>
    </row>
    <row r="354" spans="14:99" x14ac:dyDescent="0.25">
      <c r="N354" s="30"/>
      <c r="R354" s="30"/>
      <c r="W354" s="30"/>
      <c r="AA354" s="30"/>
      <c r="AF354" s="30"/>
      <c r="AJ354" s="30"/>
      <c r="AO354" s="30"/>
      <c r="AS354" s="30"/>
      <c r="AX354" s="30"/>
      <c r="BB354" s="30"/>
      <c r="BG354" s="30"/>
      <c r="BK354" s="30"/>
      <c r="BP354" s="30"/>
      <c r="BT354" s="30"/>
      <c r="BY354" s="30"/>
      <c r="CC354" s="30"/>
      <c r="CH354" s="30"/>
      <c r="CL354" s="30"/>
      <c r="CQ354" s="30"/>
      <c r="CU354" s="30"/>
    </row>
    <row r="355" spans="14:99" x14ac:dyDescent="0.25">
      <c r="N355" s="30"/>
      <c r="R355" s="30"/>
      <c r="W355" s="30"/>
      <c r="AA355" s="30"/>
      <c r="AF355" s="30"/>
      <c r="AJ355" s="30"/>
      <c r="AO355" s="30"/>
      <c r="AS355" s="30"/>
      <c r="AX355" s="30"/>
      <c r="BB355" s="30"/>
      <c r="BG355" s="30"/>
      <c r="BK355" s="30"/>
      <c r="BP355" s="30"/>
      <c r="BT355" s="30"/>
      <c r="BY355" s="30"/>
      <c r="CC355" s="30"/>
      <c r="CH355" s="30"/>
      <c r="CL355" s="30"/>
      <c r="CQ355" s="30"/>
      <c r="CU355" s="30"/>
    </row>
    <row r="356" spans="14:99" x14ac:dyDescent="0.25">
      <c r="N356" s="30"/>
      <c r="R356" s="30"/>
      <c r="W356" s="30"/>
      <c r="AA356" s="30"/>
      <c r="AF356" s="30"/>
      <c r="AJ356" s="30"/>
      <c r="AO356" s="30"/>
      <c r="AS356" s="30"/>
      <c r="AX356" s="30"/>
      <c r="BB356" s="30"/>
      <c r="BG356" s="30"/>
      <c r="BK356" s="30"/>
      <c r="BP356" s="30"/>
      <c r="BT356" s="30"/>
      <c r="BY356" s="30"/>
      <c r="CC356" s="30"/>
      <c r="CH356" s="30"/>
      <c r="CL356" s="30"/>
      <c r="CQ356" s="30"/>
      <c r="CU356" s="30"/>
    </row>
    <row r="357" spans="14:99" x14ac:dyDescent="0.25">
      <c r="N357" s="30"/>
      <c r="R357" s="30"/>
      <c r="W357" s="30"/>
      <c r="AA357" s="30"/>
      <c r="AF357" s="30"/>
      <c r="AJ357" s="30"/>
      <c r="AO357" s="30"/>
      <c r="AS357" s="30"/>
      <c r="AX357" s="30"/>
      <c r="BB357" s="30"/>
      <c r="BG357" s="30"/>
      <c r="BK357" s="30"/>
      <c r="BP357" s="30"/>
      <c r="BT357" s="30"/>
      <c r="BY357" s="30"/>
      <c r="CC357" s="30"/>
      <c r="CH357" s="30"/>
      <c r="CL357" s="30"/>
      <c r="CQ357" s="30"/>
      <c r="CU357" s="30"/>
    </row>
    <row r="358" spans="14:99" x14ac:dyDescent="0.25">
      <c r="N358" s="30"/>
      <c r="R358" s="30"/>
      <c r="W358" s="30"/>
      <c r="AA358" s="30"/>
      <c r="AF358" s="30"/>
      <c r="AJ358" s="30"/>
      <c r="AO358" s="30"/>
      <c r="AS358" s="30"/>
      <c r="AX358" s="30"/>
      <c r="BB358" s="30"/>
      <c r="BG358" s="30"/>
      <c r="BK358" s="30"/>
      <c r="BP358" s="30"/>
      <c r="BT358" s="30"/>
      <c r="BY358" s="30"/>
      <c r="CC358" s="30"/>
      <c r="CH358" s="30"/>
      <c r="CL358" s="30"/>
      <c r="CQ358" s="30"/>
      <c r="CU358" s="30"/>
    </row>
    <row r="359" spans="14:99" x14ac:dyDescent="0.25">
      <c r="N359" s="30"/>
      <c r="R359" s="30"/>
      <c r="W359" s="30"/>
      <c r="AA359" s="30"/>
      <c r="AF359" s="30"/>
      <c r="AJ359" s="30"/>
      <c r="AO359" s="30"/>
      <c r="AS359" s="30"/>
      <c r="AX359" s="30"/>
      <c r="BB359" s="30"/>
      <c r="BG359" s="30"/>
      <c r="BK359" s="30"/>
      <c r="BP359" s="30"/>
      <c r="BT359" s="30"/>
      <c r="BY359" s="30"/>
      <c r="CC359" s="30"/>
      <c r="CH359" s="30"/>
      <c r="CL359" s="30"/>
      <c r="CQ359" s="30"/>
      <c r="CU359" s="30"/>
    </row>
    <row r="360" spans="14:99" x14ac:dyDescent="0.25">
      <c r="N360" s="30"/>
      <c r="R360" s="30"/>
      <c r="W360" s="30"/>
      <c r="AA360" s="30"/>
      <c r="AF360" s="30"/>
      <c r="AJ360" s="30"/>
      <c r="AO360" s="30"/>
      <c r="AS360" s="30"/>
      <c r="AX360" s="30"/>
      <c r="BB360" s="30"/>
      <c r="BG360" s="30"/>
      <c r="BK360" s="30"/>
      <c r="BP360" s="30"/>
      <c r="BT360" s="30"/>
      <c r="BY360" s="30"/>
      <c r="CC360" s="30"/>
      <c r="CH360" s="30"/>
      <c r="CL360" s="30"/>
      <c r="CQ360" s="30"/>
      <c r="CU360" s="30"/>
    </row>
    <row r="361" spans="14:99" x14ac:dyDescent="0.25">
      <c r="N361" s="30"/>
      <c r="R361" s="30"/>
      <c r="W361" s="30"/>
      <c r="AA361" s="30"/>
      <c r="AF361" s="30"/>
      <c r="AJ361" s="30"/>
      <c r="AO361" s="30"/>
      <c r="AS361" s="30"/>
      <c r="AX361" s="30"/>
      <c r="BB361" s="30"/>
      <c r="BG361" s="30"/>
      <c r="BK361" s="30"/>
      <c r="BP361" s="30"/>
      <c r="BT361" s="30"/>
      <c r="BY361" s="30"/>
      <c r="CC361" s="30"/>
      <c r="CH361" s="30"/>
      <c r="CL361" s="30"/>
      <c r="CQ361" s="30"/>
      <c r="CU361" s="30"/>
    </row>
    <row r="362" spans="14:99" x14ac:dyDescent="0.25">
      <c r="N362" s="30"/>
      <c r="R362" s="30"/>
      <c r="W362" s="30"/>
      <c r="AA362" s="30"/>
      <c r="AF362" s="30"/>
      <c r="AJ362" s="30"/>
      <c r="AO362" s="30"/>
      <c r="AS362" s="30"/>
      <c r="AX362" s="30"/>
      <c r="BB362" s="30"/>
      <c r="BG362" s="30"/>
      <c r="BK362" s="30"/>
      <c r="BP362" s="30"/>
      <c r="BT362" s="30"/>
      <c r="BY362" s="30"/>
      <c r="CC362" s="30"/>
      <c r="CH362" s="30"/>
      <c r="CL362" s="30"/>
      <c r="CQ362" s="30"/>
      <c r="CU362" s="30"/>
    </row>
    <row r="363" spans="14:99" x14ac:dyDescent="0.25">
      <c r="N363" s="30"/>
      <c r="R363" s="30"/>
      <c r="W363" s="30"/>
      <c r="AA363" s="30"/>
      <c r="AF363" s="30"/>
      <c r="AJ363" s="30"/>
      <c r="AO363" s="30"/>
      <c r="AS363" s="30"/>
      <c r="AX363" s="30"/>
      <c r="BB363" s="30"/>
      <c r="BG363" s="30"/>
      <c r="BK363" s="30"/>
      <c r="BP363" s="30"/>
      <c r="BT363" s="30"/>
      <c r="BY363" s="30"/>
      <c r="CC363" s="30"/>
      <c r="CH363" s="30"/>
      <c r="CL363" s="30"/>
      <c r="CQ363" s="30"/>
      <c r="CU363" s="30"/>
    </row>
    <row r="364" spans="14:99" x14ac:dyDescent="0.25">
      <c r="N364" s="30"/>
      <c r="R364" s="30"/>
      <c r="W364" s="30"/>
      <c r="AA364" s="30"/>
      <c r="AF364" s="30"/>
      <c r="AJ364" s="30"/>
      <c r="AO364" s="30"/>
      <c r="AS364" s="30"/>
      <c r="AX364" s="30"/>
      <c r="BB364" s="30"/>
      <c r="BG364" s="30"/>
      <c r="BK364" s="30"/>
      <c r="BP364" s="30"/>
      <c r="BT364" s="30"/>
      <c r="BY364" s="30"/>
      <c r="CC364" s="30"/>
      <c r="CH364" s="30"/>
      <c r="CL364" s="30"/>
      <c r="CQ364" s="30"/>
      <c r="CU364" s="30"/>
    </row>
    <row r="365" spans="14:99" x14ac:dyDescent="0.25">
      <c r="N365" s="30"/>
      <c r="R365" s="30"/>
      <c r="W365" s="30"/>
      <c r="AA365" s="30"/>
      <c r="AF365" s="30"/>
      <c r="AJ365" s="30"/>
      <c r="AO365" s="30"/>
      <c r="AS365" s="30"/>
      <c r="AX365" s="30"/>
      <c r="BB365" s="30"/>
      <c r="BG365" s="30"/>
      <c r="BK365" s="30"/>
      <c r="BP365" s="30"/>
      <c r="BT365" s="30"/>
      <c r="BY365" s="30"/>
      <c r="CC365" s="30"/>
      <c r="CH365" s="30"/>
      <c r="CL365" s="30"/>
      <c r="CQ365" s="30"/>
      <c r="CU365" s="30"/>
    </row>
    <row r="366" spans="14:99" x14ac:dyDescent="0.25">
      <c r="N366" s="30"/>
      <c r="R366" s="30"/>
      <c r="W366" s="30"/>
      <c r="AA366" s="30"/>
      <c r="AF366" s="30"/>
      <c r="AJ366" s="30"/>
      <c r="AO366" s="30"/>
      <c r="AS366" s="30"/>
      <c r="AX366" s="30"/>
      <c r="BB366" s="30"/>
      <c r="BG366" s="30"/>
      <c r="BK366" s="30"/>
      <c r="BP366" s="30"/>
      <c r="BT366" s="30"/>
      <c r="BY366" s="30"/>
      <c r="CC366" s="30"/>
      <c r="CH366" s="30"/>
      <c r="CL366" s="30"/>
      <c r="CQ366" s="30"/>
      <c r="CU366" s="30"/>
    </row>
    <row r="367" spans="14:99" x14ac:dyDescent="0.25">
      <c r="N367" s="30"/>
      <c r="R367" s="30"/>
      <c r="W367" s="30"/>
      <c r="AA367" s="30"/>
      <c r="AF367" s="30"/>
      <c r="AJ367" s="30"/>
      <c r="AO367" s="30"/>
      <c r="AS367" s="30"/>
      <c r="AX367" s="30"/>
      <c r="BB367" s="30"/>
      <c r="BG367" s="30"/>
      <c r="BK367" s="30"/>
      <c r="BP367" s="30"/>
      <c r="BT367" s="30"/>
      <c r="BY367" s="30"/>
      <c r="CC367" s="30"/>
      <c r="CH367" s="30"/>
      <c r="CL367" s="30"/>
      <c r="CQ367" s="30"/>
      <c r="CU367" s="30"/>
    </row>
    <row r="368" spans="14:99" x14ac:dyDescent="0.25">
      <c r="N368" s="30"/>
      <c r="R368" s="30"/>
      <c r="W368" s="30"/>
      <c r="AA368" s="30"/>
      <c r="AF368" s="30"/>
      <c r="AJ368" s="30"/>
      <c r="AO368" s="30"/>
      <c r="AS368" s="30"/>
      <c r="AX368" s="30"/>
      <c r="BB368" s="30"/>
      <c r="BG368" s="30"/>
      <c r="BK368" s="30"/>
      <c r="BP368" s="30"/>
      <c r="BT368" s="30"/>
      <c r="BY368" s="30"/>
      <c r="CC368" s="30"/>
      <c r="CH368" s="30"/>
      <c r="CL368" s="30"/>
      <c r="CQ368" s="30"/>
      <c r="CU368" s="30"/>
    </row>
    <row r="369" spans="14:99" x14ac:dyDescent="0.25">
      <c r="N369" s="30"/>
      <c r="R369" s="30"/>
      <c r="W369" s="30"/>
      <c r="AA369" s="30"/>
      <c r="AF369" s="30"/>
      <c r="AJ369" s="30"/>
      <c r="AO369" s="30"/>
      <c r="AS369" s="30"/>
      <c r="AX369" s="30"/>
      <c r="BB369" s="30"/>
      <c r="BG369" s="30"/>
      <c r="BK369" s="30"/>
      <c r="BP369" s="30"/>
      <c r="BT369" s="30"/>
      <c r="BY369" s="30"/>
      <c r="CC369" s="30"/>
      <c r="CH369" s="30"/>
      <c r="CL369" s="30"/>
      <c r="CQ369" s="30"/>
      <c r="CU369" s="30"/>
    </row>
    <row r="370" spans="14:99" x14ac:dyDescent="0.25">
      <c r="N370" s="30"/>
      <c r="R370" s="30"/>
      <c r="W370" s="30"/>
      <c r="AA370" s="30"/>
      <c r="AF370" s="30"/>
      <c r="AJ370" s="30"/>
      <c r="AO370" s="30"/>
      <c r="AS370" s="30"/>
      <c r="AX370" s="30"/>
      <c r="BB370" s="30"/>
      <c r="BG370" s="30"/>
      <c r="BK370" s="30"/>
      <c r="BP370" s="30"/>
      <c r="BT370" s="30"/>
      <c r="BY370" s="30"/>
      <c r="CC370" s="30"/>
      <c r="CH370" s="30"/>
      <c r="CL370" s="30"/>
      <c r="CQ370" s="30"/>
      <c r="CU370" s="30"/>
    </row>
    <row r="371" spans="14:99" x14ac:dyDescent="0.25">
      <c r="N371" s="30"/>
      <c r="R371" s="30"/>
      <c r="W371" s="30"/>
      <c r="AA371" s="30"/>
      <c r="AF371" s="30"/>
      <c r="AJ371" s="30"/>
      <c r="AO371" s="30"/>
      <c r="AS371" s="30"/>
      <c r="AX371" s="30"/>
      <c r="BB371" s="30"/>
      <c r="BG371" s="30"/>
      <c r="BK371" s="30"/>
      <c r="BP371" s="30"/>
      <c r="BT371" s="30"/>
      <c r="BY371" s="30"/>
      <c r="CC371" s="30"/>
      <c r="CH371" s="30"/>
      <c r="CL371" s="30"/>
      <c r="CQ371" s="30"/>
      <c r="CU371" s="30"/>
    </row>
    <row r="372" spans="14:99" x14ac:dyDescent="0.25">
      <c r="N372" s="30"/>
      <c r="R372" s="30"/>
      <c r="W372" s="30"/>
      <c r="AA372" s="30"/>
      <c r="AF372" s="30"/>
      <c r="AJ372" s="30"/>
      <c r="AO372" s="30"/>
      <c r="AS372" s="30"/>
      <c r="AX372" s="30"/>
      <c r="BB372" s="30"/>
      <c r="BG372" s="30"/>
      <c r="BK372" s="30"/>
      <c r="BP372" s="30"/>
      <c r="BT372" s="30"/>
      <c r="BY372" s="30"/>
      <c r="CC372" s="30"/>
      <c r="CH372" s="30"/>
      <c r="CL372" s="30"/>
      <c r="CQ372" s="30"/>
      <c r="CU372" s="30"/>
    </row>
    <row r="373" spans="14:99" x14ac:dyDescent="0.25">
      <c r="N373" s="30"/>
      <c r="R373" s="30"/>
      <c r="W373" s="30"/>
      <c r="AA373" s="30"/>
      <c r="AF373" s="30"/>
      <c r="AJ373" s="30"/>
      <c r="AO373" s="30"/>
      <c r="AS373" s="30"/>
      <c r="AX373" s="30"/>
      <c r="BB373" s="30"/>
      <c r="BG373" s="30"/>
      <c r="BK373" s="30"/>
      <c r="BP373" s="30"/>
      <c r="BT373" s="30"/>
      <c r="BY373" s="30"/>
      <c r="CC373" s="30"/>
      <c r="CH373" s="30"/>
      <c r="CL373" s="30"/>
      <c r="CQ373" s="30"/>
      <c r="CU373" s="30"/>
    </row>
    <row r="374" spans="14:99" x14ac:dyDescent="0.25">
      <c r="N374" s="30"/>
      <c r="R374" s="30"/>
      <c r="W374" s="30"/>
      <c r="AA374" s="30"/>
      <c r="AF374" s="30"/>
      <c r="AJ374" s="30"/>
      <c r="AO374" s="30"/>
      <c r="AS374" s="30"/>
      <c r="AX374" s="30"/>
      <c r="BB374" s="30"/>
      <c r="BG374" s="30"/>
      <c r="BK374" s="30"/>
      <c r="BP374" s="30"/>
      <c r="BT374" s="30"/>
      <c r="BY374" s="30"/>
      <c r="CC374" s="30"/>
      <c r="CH374" s="30"/>
      <c r="CL374" s="30"/>
      <c r="CQ374" s="30"/>
      <c r="CU374" s="30"/>
    </row>
    <row r="375" spans="14:99" x14ac:dyDescent="0.25">
      <c r="N375" s="30"/>
      <c r="R375" s="30"/>
      <c r="W375" s="30"/>
      <c r="AA375" s="30"/>
      <c r="AF375" s="30"/>
      <c r="AJ375" s="30"/>
      <c r="AO375" s="30"/>
      <c r="AS375" s="30"/>
      <c r="AX375" s="30"/>
      <c r="BB375" s="30"/>
      <c r="BG375" s="30"/>
      <c r="BK375" s="30"/>
      <c r="BP375" s="30"/>
      <c r="BT375" s="30"/>
      <c r="BY375" s="30"/>
      <c r="CC375" s="30"/>
      <c r="CH375" s="30"/>
      <c r="CL375" s="30"/>
      <c r="CQ375" s="30"/>
      <c r="CU375" s="30"/>
    </row>
    <row r="376" spans="14:99" x14ac:dyDescent="0.25">
      <c r="N376" s="30"/>
      <c r="R376" s="30"/>
      <c r="W376" s="30"/>
      <c r="AA376" s="30"/>
      <c r="AF376" s="30"/>
      <c r="AJ376" s="30"/>
      <c r="AO376" s="30"/>
      <c r="AS376" s="30"/>
      <c r="AX376" s="30"/>
      <c r="BB376" s="30"/>
      <c r="BG376" s="30"/>
      <c r="BK376" s="30"/>
      <c r="BP376" s="30"/>
      <c r="BT376" s="30"/>
      <c r="BY376" s="30"/>
      <c r="CC376" s="30"/>
      <c r="CH376" s="30"/>
      <c r="CL376" s="30"/>
      <c r="CQ376" s="30"/>
      <c r="CU376" s="30"/>
    </row>
    <row r="377" spans="14:99" x14ac:dyDescent="0.25">
      <c r="N377" s="30"/>
      <c r="R377" s="30"/>
      <c r="W377" s="30"/>
      <c r="AA377" s="30"/>
      <c r="AF377" s="30"/>
      <c r="AJ377" s="30"/>
      <c r="AO377" s="30"/>
      <c r="AS377" s="30"/>
      <c r="AX377" s="30"/>
      <c r="BB377" s="30"/>
      <c r="BG377" s="30"/>
      <c r="BK377" s="30"/>
      <c r="BP377" s="30"/>
      <c r="BT377" s="30"/>
      <c r="BY377" s="30"/>
      <c r="CC377" s="30"/>
      <c r="CH377" s="30"/>
      <c r="CL377" s="30"/>
      <c r="CQ377" s="30"/>
      <c r="CU377" s="30"/>
    </row>
    <row r="378" spans="14:99" x14ac:dyDescent="0.25">
      <c r="N378" s="30"/>
      <c r="R378" s="30"/>
      <c r="W378" s="30"/>
      <c r="AA378" s="30"/>
      <c r="AF378" s="30"/>
      <c r="AJ378" s="30"/>
      <c r="AO378" s="30"/>
      <c r="AS378" s="30"/>
      <c r="AX378" s="30"/>
      <c r="BB378" s="30"/>
      <c r="BG378" s="30"/>
      <c r="BK378" s="30"/>
      <c r="BP378" s="30"/>
      <c r="BT378" s="30"/>
      <c r="BY378" s="30"/>
      <c r="CC378" s="30"/>
      <c r="CH378" s="30"/>
      <c r="CL378" s="30"/>
      <c r="CQ378" s="30"/>
      <c r="CU378" s="30"/>
    </row>
    <row r="379" spans="14:99" x14ac:dyDescent="0.25">
      <c r="N379" s="30"/>
      <c r="R379" s="30"/>
      <c r="W379" s="30"/>
      <c r="AA379" s="30"/>
      <c r="AF379" s="30"/>
      <c r="AJ379" s="30"/>
      <c r="AO379" s="30"/>
      <c r="AS379" s="30"/>
      <c r="AX379" s="30"/>
      <c r="BB379" s="30"/>
      <c r="BG379" s="30"/>
      <c r="BK379" s="30"/>
      <c r="BP379" s="30"/>
      <c r="BT379" s="30"/>
      <c r="BY379" s="30"/>
      <c r="CC379" s="30"/>
      <c r="CH379" s="30"/>
      <c r="CL379" s="30"/>
      <c r="CQ379" s="30"/>
      <c r="CU379" s="30"/>
    </row>
    <row r="380" spans="14:99" x14ac:dyDescent="0.25">
      <c r="N380" s="30"/>
      <c r="R380" s="30"/>
      <c r="W380" s="30"/>
      <c r="AA380" s="30"/>
      <c r="AF380" s="30"/>
      <c r="AJ380" s="30"/>
      <c r="AO380" s="30"/>
      <c r="AS380" s="30"/>
      <c r="AX380" s="30"/>
      <c r="BB380" s="30"/>
      <c r="BG380" s="30"/>
      <c r="BK380" s="30"/>
      <c r="BP380" s="30"/>
      <c r="BT380" s="30"/>
      <c r="BY380" s="30"/>
      <c r="CC380" s="30"/>
      <c r="CH380" s="30"/>
      <c r="CL380" s="30"/>
      <c r="CQ380" s="30"/>
      <c r="CU380" s="30"/>
    </row>
    <row r="381" spans="14:99" x14ac:dyDescent="0.25">
      <c r="N381" s="30"/>
      <c r="R381" s="30"/>
      <c r="W381" s="30"/>
      <c r="AA381" s="30"/>
      <c r="AF381" s="30"/>
      <c r="AJ381" s="30"/>
      <c r="AO381" s="30"/>
      <c r="AS381" s="30"/>
      <c r="AX381" s="30"/>
      <c r="BB381" s="30"/>
      <c r="BG381" s="30"/>
      <c r="BK381" s="30"/>
      <c r="BP381" s="30"/>
      <c r="BT381" s="30"/>
      <c r="BY381" s="30"/>
      <c r="CC381" s="30"/>
      <c r="CH381" s="30"/>
      <c r="CL381" s="30"/>
      <c r="CQ381" s="30"/>
      <c r="CU381" s="30"/>
    </row>
    <row r="382" spans="14:99" x14ac:dyDescent="0.25">
      <c r="N382" s="30"/>
      <c r="R382" s="30"/>
      <c r="W382" s="30"/>
      <c r="AA382" s="30"/>
      <c r="AF382" s="30"/>
      <c r="AJ382" s="30"/>
      <c r="AO382" s="30"/>
      <c r="AS382" s="30"/>
      <c r="AX382" s="30"/>
      <c r="BB382" s="30"/>
      <c r="BG382" s="30"/>
      <c r="BK382" s="30"/>
      <c r="BP382" s="30"/>
      <c r="BT382" s="30"/>
      <c r="BY382" s="30"/>
      <c r="CC382" s="30"/>
      <c r="CH382" s="30"/>
      <c r="CL382" s="30"/>
      <c r="CQ382" s="30"/>
      <c r="CU382" s="30"/>
    </row>
    <row r="383" spans="14:99" x14ac:dyDescent="0.25">
      <c r="N383" s="30"/>
      <c r="R383" s="30"/>
      <c r="W383" s="30"/>
      <c r="AA383" s="30"/>
      <c r="AF383" s="30"/>
      <c r="AJ383" s="30"/>
      <c r="AO383" s="30"/>
      <c r="AS383" s="30"/>
      <c r="AX383" s="30"/>
      <c r="BB383" s="30"/>
      <c r="BG383" s="30"/>
      <c r="BK383" s="30"/>
      <c r="BP383" s="30"/>
      <c r="BT383" s="30"/>
      <c r="BY383" s="30"/>
      <c r="CC383" s="30"/>
      <c r="CH383" s="30"/>
      <c r="CL383" s="30"/>
      <c r="CQ383" s="30"/>
      <c r="CU383" s="30"/>
    </row>
    <row r="384" spans="14:99" x14ac:dyDescent="0.25">
      <c r="N384" s="30"/>
      <c r="R384" s="30"/>
      <c r="W384" s="30"/>
      <c r="AA384" s="30"/>
      <c r="AF384" s="30"/>
      <c r="AJ384" s="30"/>
      <c r="AO384" s="30"/>
      <c r="AS384" s="30"/>
      <c r="AX384" s="30"/>
      <c r="BB384" s="30"/>
      <c r="BG384" s="30"/>
      <c r="BK384" s="30"/>
      <c r="BP384" s="30"/>
      <c r="BT384" s="30"/>
      <c r="BY384" s="30"/>
      <c r="CC384" s="30"/>
      <c r="CH384" s="30"/>
      <c r="CL384" s="30"/>
      <c r="CQ384" s="30"/>
      <c r="CU384" s="30"/>
    </row>
    <row r="385" spans="14:99" x14ac:dyDescent="0.25">
      <c r="N385" s="30"/>
      <c r="R385" s="30"/>
      <c r="W385" s="30"/>
      <c r="AA385" s="30"/>
      <c r="AF385" s="30"/>
      <c r="AJ385" s="30"/>
      <c r="AO385" s="30"/>
      <c r="AS385" s="30"/>
      <c r="AX385" s="30"/>
      <c r="BB385" s="30"/>
      <c r="BG385" s="30"/>
      <c r="BK385" s="30"/>
      <c r="BP385" s="30"/>
      <c r="BT385" s="30"/>
      <c r="BY385" s="30"/>
      <c r="CC385" s="30"/>
      <c r="CH385" s="30"/>
      <c r="CL385" s="30"/>
      <c r="CQ385" s="30"/>
      <c r="CU385" s="30"/>
    </row>
    <row r="386" spans="14:99" x14ac:dyDescent="0.25">
      <c r="N386" s="30"/>
      <c r="R386" s="30"/>
      <c r="W386" s="30"/>
      <c r="AA386" s="30"/>
      <c r="AF386" s="30"/>
      <c r="AJ386" s="30"/>
      <c r="AO386" s="30"/>
      <c r="AS386" s="30"/>
      <c r="AX386" s="30"/>
      <c r="BB386" s="30"/>
      <c r="BG386" s="30"/>
      <c r="BK386" s="30"/>
      <c r="BP386" s="30"/>
      <c r="BT386" s="30"/>
      <c r="BY386" s="30"/>
      <c r="CC386" s="30"/>
      <c r="CH386" s="30"/>
      <c r="CL386" s="30"/>
      <c r="CQ386" s="30"/>
      <c r="CU386" s="30"/>
    </row>
    <row r="387" spans="14:99" x14ac:dyDescent="0.25">
      <c r="N387" s="30"/>
      <c r="R387" s="30"/>
      <c r="W387" s="30"/>
      <c r="AA387" s="30"/>
      <c r="AF387" s="30"/>
      <c r="AJ387" s="30"/>
      <c r="AO387" s="30"/>
      <c r="AS387" s="30"/>
      <c r="AX387" s="30"/>
      <c r="BB387" s="30"/>
      <c r="BG387" s="30"/>
      <c r="BK387" s="30"/>
      <c r="BP387" s="30"/>
      <c r="BT387" s="30"/>
      <c r="BY387" s="30"/>
      <c r="CC387" s="30"/>
      <c r="CH387" s="30"/>
      <c r="CL387" s="30"/>
      <c r="CQ387" s="30"/>
      <c r="CU387" s="30"/>
    </row>
    <row r="388" spans="14:99" x14ac:dyDescent="0.25">
      <c r="N388" s="30"/>
      <c r="R388" s="30"/>
      <c r="W388" s="30"/>
      <c r="AA388" s="30"/>
      <c r="AF388" s="30"/>
      <c r="AJ388" s="30"/>
      <c r="AO388" s="30"/>
      <c r="AS388" s="30"/>
      <c r="AX388" s="30"/>
      <c r="BB388" s="30"/>
      <c r="BG388" s="30"/>
      <c r="BK388" s="30"/>
      <c r="BP388" s="30"/>
      <c r="BT388" s="30"/>
      <c r="BY388" s="30"/>
      <c r="CC388" s="30"/>
      <c r="CH388" s="30"/>
      <c r="CL388" s="30"/>
      <c r="CQ388" s="30"/>
      <c r="CU388" s="30"/>
    </row>
    <row r="389" spans="14:99" x14ac:dyDescent="0.25">
      <c r="N389" s="30"/>
      <c r="R389" s="30"/>
      <c r="W389" s="30"/>
      <c r="AA389" s="30"/>
      <c r="AF389" s="30"/>
      <c r="AJ389" s="30"/>
      <c r="AO389" s="30"/>
      <c r="AS389" s="30"/>
      <c r="AX389" s="30"/>
      <c r="BB389" s="30"/>
      <c r="BG389" s="30"/>
      <c r="BK389" s="30"/>
      <c r="BP389" s="30"/>
      <c r="BT389" s="30"/>
      <c r="BY389" s="30"/>
      <c r="CC389" s="30"/>
      <c r="CH389" s="30"/>
      <c r="CL389" s="30"/>
      <c r="CQ389" s="30"/>
      <c r="CU389" s="30"/>
    </row>
    <row r="390" spans="14:99" x14ac:dyDescent="0.25">
      <c r="N390" s="30"/>
      <c r="R390" s="30"/>
      <c r="W390" s="30"/>
      <c r="AA390" s="30"/>
      <c r="AF390" s="30"/>
      <c r="AJ390" s="30"/>
      <c r="AO390" s="30"/>
      <c r="AS390" s="30"/>
      <c r="AX390" s="30"/>
      <c r="BB390" s="30"/>
      <c r="BG390" s="30"/>
      <c r="BK390" s="30"/>
      <c r="BP390" s="30"/>
      <c r="BT390" s="30"/>
      <c r="BY390" s="30"/>
      <c r="CC390" s="30"/>
      <c r="CH390" s="30"/>
      <c r="CL390" s="30"/>
      <c r="CQ390" s="30"/>
      <c r="CU390" s="30"/>
    </row>
    <row r="391" spans="14:99" x14ac:dyDescent="0.25">
      <c r="N391" s="30"/>
      <c r="R391" s="30"/>
      <c r="W391" s="30"/>
      <c r="AA391" s="30"/>
      <c r="AF391" s="30"/>
      <c r="AJ391" s="30"/>
      <c r="AO391" s="30"/>
      <c r="AS391" s="30"/>
      <c r="AX391" s="30"/>
      <c r="BB391" s="30"/>
      <c r="BG391" s="30"/>
      <c r="BK391" s="30"/>
      <c r="BP391" s="30"/>
      <c r="BT391" s="30"/>
      <c r="BY391" s="30"/>
      <c r="CC391" s="30"/>
      <c r="CH391" s="30"/>
      <c r="CL391" s="30"/>
      <c r="CQ391" s="30"/>
      <c r="CU391" s="30"/>
    </row>
    <row r="392" spans="14:99" x14ac:dyDescent="0.25">
      <c r="N392" s="30"/>
      <c r="R392" s="30"/>
      <c r="W392" s="30"/>
      <c r="AA392" s="30"/>
      <c r="AF392" s="30"/>
      <c r="AJ392" s="30"/>
      <c r="AO392" s="30"/>
      <c r="AS392" s="30"/>
      <c r="AX392" s="30"/>
      <c r="BB392" s="30"/>
      <c r="BG392" s="30"/>
      <c r="BK392" s="30"/>
      <c r="BP392" s="30"/>
      <c r="BT392" s="30"/>
      <c r="BY392" s="30"/>
      <c r="CC392" s="30"/>
      <c r="CH392" s="30"/>
      <c r="CL392" s="30"/>
      <c r="CQ392" s="30"/>
      <c r="CU392" s="30"/>
    </row>
    <row r="393" spans="14:99" x14ac:dyDescent="0.25">
      <c r="N393" s="30"/>
      <c r="R393" s="30"/>
      <c r="W393" s="30"/>
      <c r="AA393" s="30"/>
      <c r="AF393" s="30"/>
      <c r="AJ393" s="30"/>
      <c r="AO393" s="30"/>
      <c r="AS393" s="30"/>
      <c r="AX393" s="30"/>
      <c r="BB393" s="30"/>
      <c r="BG393" s="30"/>
      <c r="BK393" s="30"/>
      <c r="BP393" s="30"/>
      <c r="BT393" s="30"/>
      <c r="BY393" s="30"/>
      <c r="CC393" s="30"/>
      <c r="CH393" s="30"/>
      <c r="CL393" s="30"/>
      <c r="CQ393" s="30"/>
      <c r="CU393" s="30"/>
    </row>
    <row r="394" spans="14:99" x14ac:dyDescent="0.25">
      <c r="N394" s="30"/>
      <c r="R394" s="30"/>
      <c r="W394" s="30"/>
      <c r="AA394" s="30"/>
      <c r="AF394" s="30"/>
      <c r="AJ394" s="30"/>
      <c r="AO394" s="30"/>
      <c r="AS394" s="30"/>
      <c r="AX394" s="30"/>
      <c r="BB394" s="30"/>
      <c r="BG394" s="30"/>
      <c r="BK394" s="30"/>
      <c r="BP394" s="30"/>
      <c r="BT394" s="30"/>
      <c r="BY394" s="30"/>
      <c r="CC394" s="30"/>
      <c r="CH394" s="30"/>
      <c r="CL394" s="30"/>
      <c r="CQ394" s="30"/>
      <c r="CU394" s="30"/>
    </row>
    <row r="395" spans="14:99" x14ac:dyDescent="0.25">
      <c r="N395" s="30"/>
      <c r="R395" s="30"/>
      <c r="W395" s="30"/>
      <c r="AA395" s="30"/>
      <c r="AF395" s="30"/>
      <c r="AJ395" s="30"/>
      <c r="AO395" s="30"/>
      <c r="AS395" s="30"/>
      <c r="AX395" s="30"/>
      <c r="BB395" s="30"/>
      <c r="BG395" s="30"/>
      <c r="BK395" s="30"/>
      <c r="BP395" s="30"/>
      <c r="BT395" s="30"/>
      <c r="BY395" s="30"/>
      <c r="CC395" s="30"/>
      <c r="CH395" s="30"/>
      <c r="CL395" s="30"/>
      <c r="CQ395" s="30"/>
      <c r="CU395" s="30"/>
    </row>
    <row r="396" spans="14:99" x14ac:dyDescent="0.25">
      <c r="N396" s="30"/>
      <c r="R396" s="30"/>
      <c r="W396" s="30"/>
      <c r="AA396" s="30"/>
      <c r="AF396" s="30"/>
      <c r="AJ396" s="30"/>
      <c r="AO396" s="30"/>
      <c r="AS396" s="30"/>
      <c r="AX396" s="30"/>
      <c r="BB396" s="30"/>
      <c r="BG396" s="30"/>
      <c r="BK396" s="30"/>
      <c r="BP396" s="30"/>
      <c r="BT396" s="30"/>
      <c r="BY396" s="30"/>
      <c r="CC396" s="30"/>
      <c r="CH396" s="30"/>
      <c r="CL396" s="30"/>
      <c r="CQ396" s="30"/>
      <c r="CU396" s="30"/>
    </row>
    <row r="397" spans="14:99" x14ac:dyDescent="0.25">
      <c r="N397" s="30"/>
      <c r="R397" s="30"/>
      <c r="W397" s="30"/>
      <c r="AA397" s="30"/>
      <c r="AF397" s="30"/>
      <c r="AJ397" s="30"/>
      <c r="AO397" s="30"/>
      <c r="AS397" s="30"/>
      <c r="AX397" s="30"/>
      <c r="BB397" s="30"/>
      <c r="BG397" s="30"/>
      <c r="BK397" s="30"/>
      <c r="BP397" s="30"/>
      <c r="BT397" s="30"/>
      <c r="BY397" s="30"/>
      <c r="CC397" s="30"/>
      <c r="CH397" s="30"/>
      <c r="CL397" s="30"/>
      <c r="CQ397" s="30"/>
      <c r="CU397" s="30"/>
    </row>
    <row r="398" spans="14:99" x14ac:dyDescent="0.25">
      <c r="N398" s="30"/>
      <c r="R398" s="30"/>
      <c r="W398" s="30"/>
      <c r="AA398" s="30"/>
      <c r="AF398" s="30"/>
      <c r="AJ398" s="30"/>
      <c r="AO398" s="30"/>
      <c r="AS398" s="30"/>
      <c r="AX398" s="30"/>
      <c r="BB398" s="30"/>
      <c r="BG398" s="30"/>
      <c r="BK398" s="30"/>
      <c r="BP398" s="30"/>
      <c r="BT398" s="30"/>
      <c r="BY398" s="30"/>
      <c r="CC398" s="30"/>
      <c r="CH398" s="30"/>
      <c r="CL398" s="30"/>
      <c r="CQ398" s="30"/>
      <c r="CU398" s="30"/>
    </row>
    <row r="399" spans="14:99" x14ac:dyDescent="0.25">
      <c r="N399" s="30"/>
      <c r="R399" s="30"/>
      <c r="W399" s="30"/>
      <c r="AA399" s="30"/>
      <c r="AF399" s="30"/>
      <c r="AJ399" s="30"/>
      <c r="AO399" s="30"/>
      <c r="AS399" s="30"/>
      <c r="AX399" s="30"/>
      <c r="BB399" s="30"/>
      <c r="BG399" s="30"/>
      <c r="BK399" s="30"/>
      <c r="BP399" s="30"/>
      <c r="BT399" s="30"/>
      <c r="BY399" s="30"/>
      <c r="CC399" s="30"/>
      <c r="CH399" s="30"/>
      <c r="CL399" s="30"/>
      <c r="CQ399" s="30"/>
      <c r="CU399" s="30"/>
    </row>
    <row r="400" spans="14:99" x14ac:dyDescent="0.25">
      <c r="N400" s="30"/>
      <c r="R400" s="30"/>
      <c r="W400" s="30"/>
      <c r="AA400" s="30"/>
      <c r="AF400" s="30"/>
      <c r="AJ400" s="30"/>
      <c r="AO400" s="30"/>
      <c r="AS400" s="30"/>
      <c r="AX400" s="30"/>
      <c r="BB400" s="30"/>
      <c r="BG400" s="30"/>
      <c r="BK400" s="30"/>
      <c r="BP400" s="30"/>
      <c r="BT400" s="30"/>
      <c r="BY400" s="30"/>
      <c r="CC400" s="30"/>
      <c r="CH400" s="30"/>
      <c r="CL400" s="30"/>
      <c r="CQ400" s="30"/>
      <c r="CU400" s="30"/>
    </row>
    <row r="401" spans="14:99" x14ac:dyDescent="0.25">
      <c r="N401" s="30"/>
      <c r="R401" s="30"/>
      <c r="W401" s="30"/>
      <c r="AA401" s="30"/>
      <c r="AF401" s="30"/>
      <c r="AJ401" s="30"/>
      <c r="AO401" s="30"/>
      <c r="AS401" s="30"/>
      <c r="AX401" s="30"/>
      <c r="BB401" s="30"/>
      <c r="BG401" s="30"/>
      <c r="BK401" s="30"/>
      <c r="BP401" s="30"/>
      <c r="BT401" s="30"/>
      <c r="BY401" s="30"/>
      <c r="CC401" s="30"/>
      <c r="CH401" s="30"/>
      <c r="CL401" s="30"/>
      <c r="CQ401" s="30"/>
      <c r="CU401" s="30"/>
    </row>
    <row r="402" spans="14:99" x14ac:dyDescent="0.25">
      <c r="N402" s="30"/>
      <c r="R402" s="30"/>
      <c r="W402" s="30"/>
      <c r="AA402" s="30"/>
      <c r="AF402" s="30"/>
      <c r="AJ402" s="30"/>
      <c r="AO402" s="30"/>
      <c r="AS402" s="30"/>
      <c r="AX402" s="30"/>
      <c r="BB402" s="30"/>
      <c r="BG402" s="30"/>
      <c r="BK402" s="30"/>
      <c r="BP402" s="30"/>
      <c r="BT402" s="30"/>
      <c r="BY402" s="30"/>
      <c r="CC402" s="30"/>
      <c r="CH402" s="30"/>
      <c r="CL402" s="30"/>
      <c r="CQ402" s="30"/>
      <c r="CU402" s="30"/>
    </row>
    <row r="403" spans="14:99" x14ac:dyDescent="0.25">
      <c r="N403" s="30"/>
      <c r="R403" s="30"/>
      <c r="W403" s="30"/>
      <c r="AA403" s="30"/>
      <c r="AF403" s="30"/>
      <c r="AJ403" s="30"/>
      <c r="AO403" s="30"/>
      <c r="AS403" s="30"/>
      <c r="AX403" s="30"/>
      <c r="BB403" s="30"/>
      <c r="BG403" s="30"/>
      <c r="BK403" s="30"/>
      <c r="BP403" s="30"/>
      <c r="BT403" s="30"/>
      <c r="BY403" s="30"/>
      <c r="CC403" s="30"/>
      <c r="CH403" s="30"/>
      <c r="CL403" s="30"/>
      <c r="CQ403" s="30"/>
      <c r="CU403" s="30"/>
    </row>
    <row r="404" spans="14:99" x14ac:dyDescent="0.25">
      <c r="N404" s="30"/>
      <c r="R404" s="30"/>
      <c r="W404" s="30"/>
      <c r="AA404" s="30"/>
      <c r="AF404" s="30"/>
      <c r="AJ404" s="30"/>
      <c r="AO404" s="30"/>
      <c r="AS404" s="30"/>
      <c r="AX404" s="30"/>
      <c r="BB404" s="30"/>
      <c r="BG404" s="30"/>
      <c r="BK404" s="30"/>
      <c r="BP404" s="30"/>
      <c r="BT404" s="30"/>
      <c r="BY404" s="30"/>
      <c r="CC404" s="30"/>
      <c r="CH404" s="30"/>
      <c r="CL404" s="30"/>
      <c r="CQ404" s="30"/>
      <c r="CU404" s="30"/>
    </row>
    <row r="405" spans="14:99" x14ac:dyDescent="0.25">
      <c r="N405" s="30"/>
      <c r="R405" s="30"/>
      <c r="W405" s="30"/>
      <c r="AA405" s="30"/>
      <c r="AF405" s="30"/>
      <c r="AJ405" s="30"/>
      <c r="AO405" s="30"/>
      <c r="AS405" s="30"/>
      <c r="AX405" s="30"/>
      <c r="BB405" s="30"/>
      <c r="BG405" s="30"/>
      <c r="BK405" s="30"/>
      <c r="BP405" s="30"/>
      <c r="BT405" s="30"/>
      <c r="BY405" s="30"/>
      <c r="CC405" s="30"/>
      <c r="CH405" s="30"/>
      <c r="CL405" s="30"/>
      <c r="CQ405" s="30"/>
      <c r="CU405" s="30"/>
    </row>
    <row r="406" spans="14:99" x14ac:dyDescent="0.25">
      <c r="N406" s="30"/>
      <c r="R406" s="30"/>
      <c r="W406" s="30"/>
      <c r="AA406" s="30"/>
      <c r="AF406" s="30"/>
      <c r="AJ406" s="30"/>
      <c r="AO406" s="30"/>
      <c r="AS406" s="30"/>
      <c r="AX406" s="30"/>
      <c r="BB406" s="30"/>
      <c r="BG406" s="30"/>
      <c r="BK406" s="30"/>
      <c r="BP406" s="30"/>
      <c r="BT406" s="30"/>
      <c r="BY406" s="30"/>
      <c r="CC406" s="30"/>
      <c r="CH406" s="30"/>
      <c r="CL406" s="30"/>
      <c r="CQ406" s="30"/>
      <c r="CU406" s="30"/>
    </row>
    <row r="407" spans="14:99" x14ac:dyDescent="0.25">
      <c r="N407" s="30"/>
      <c r="R407" s="30"/>
      <c r="W407" s="30"/>
      <c r="AA407" s="30"/>
      <c r="AF407" s="30"/>
      <c r="AJ407" s="30"/>
      <c r="AO407" s="30"/>
      <c r="AS407" s="30"/>
      <c r="AX407" s="30"/>
      <c r="BB407" s="30"/>
      <c r="BG407" s="30"/>
      <c r="BK407" s="30"/>
      <c r="BP407" s="30"/>
      <c r="BT407" s="30"/>
      <c r="BY407" s="30"/>
      <c r="CC407" s="30"/>
      <c r="CH407" s="30"/>
      <c r="CL407" s="30"/>
      <c r="CQ407" s="30"/>
      <c r="CU407" s="30"/>
    </row>
    <row r="408" spans="14:99" x14ac:dyDescent="0.25">
      <c r="N408" s="30"/>
      <c r="R408" s="30"/>
      <c r="W408" s="30"/>
      <c r="AA408" s="30"/>
      <c r="AF408" s="30"/>
      <c r="AJ408" s="30"/>
      <c r="AO408" s="30"/>
      <c r="AS408" s="30"/>
      <c r="AX408" s="30"/>
      <c r="BB408" s="30"/>
      <c r="BG408" s="30"/>
      <c r="BK408" s="30"/>
      <c r="BP408" s="30"/>
      <c r="BT408" s="30"/>
      <c r="BY408" s="30"/>
      <c r="CC408" s="30"/>
      <c r="CH408" s="30"/>
      <c r="CL408" s="30"/>
      <c r="CQ408" s="30"/>
      <c r="CU408" s="30"/>
    </row>
    <row r="409" spans="14:99" x14ac:dyDescent="0.25">
      <c r="N409" s="30"/>
      <c r="R409" s="30"/>
      <c r="W409" s="30"/>
      <c r="AA409" s="30"/>
      <c r="AF409" s="30"/>
      <c r="AJ409" s="30"/>
      <c r="AO409" s="30"/>
      <c r="AS409" s="30"/>
      <c r="AX409" s="30"/>
      <c r="BB409" s="30"/>
      <c r="BG409" s="30"/>
      <c r="BK409" s="30"/>
      <c r="BP409" s="30"/>
      <c r="BT409" s="30"/>
      <c r="BY409" s="30"/>
      <c r="CC409" s="30"/>
      <c r="CH409" s="30"/>
      <c r="CL409" s="30"/>
      <c r="CQ409" s="30"/>
      <c r="CU409" s="30"/>
    </row>
    <row r="410" spans="14:99" x14ac:dyDescent="0.25">
      <c r="N410" s="30"/>
      <c r="R410" s="30"/>
      <c r="W410" s="30"/>
      <c r="AA410" s="30"/>
      <c r="AF410" s="30"/>
      <c r="AJ410" s="30"/>
      <c r="AO410" s="30"/>
      <c r="AS410" s="30"/>
      <c r="AX410" s="30"/>
      <c r="BB410" s="30"/>
      <c r="BG410" s="30"/>
      <c r="BK410" s="30"/>
      <c r="BP410" s="30"/>
      <c r="BT410" s="30"/>
      <c r="BY410" s="30"/>
      <c r="CC410" s="30"/>
      <c r="CH410" s="30"/>
      <c r="CL410" s="30"/>
      <c r="CQ410" s="30"/>
      <c r="CU410" s="30"/>
    </row>
    <row r="411" spans="14:99" x14ac:dyDescent="0.25">
      <c r="N411" s="30"/>
      <c r="R411" s="30"/>
      <c r="W411" s="30"/>
      <c r="AA411" s="30"/>
      <c r="AF411" s="30"/>
      <c r="AJ411" s="30"/>
      <c r="AO411" s="30"/>
      <c r="AS411" s="30"/>
      <c r="AX411" s="30"/>
      <c r="BB411" s="30"/>
      <c r="BG411" s="30"/>
      <c r="BK411" s="30"/>
      <c r="BP411" s="30"/>
      <c r="BT411" s="30"/>
      <c r="BY411" s="30"/>
      <c r="CC411" s="30"/>
      <c r="CH411" s="30"/>
      <c r="CL411" s="30"/>
      <c r="CQ411" s="30"/>
      <c r="CU411" s="30"/>
    </row>
    <row r="412" spans="14:99" x14ac:dyDescent="0.25">
      <c r="N412" s="30"/>
      <c r="R412" s="30"/>
      <c r="W412" s="30"/>
      <c r="AA412" s="30"/>
      <c r="AF412" s="30"/>
      <c r="AJ412" s="30"/>
      <c r="AO412" s="30"/>
      <c r="AS412" s="30"/>
      <c r="AX412" s="30"/>
      <c r="BB412" s="30"/>
      <c r="BG412" s="30"/>
      <c r="BK412" s="30"/>
      <c r="BP412" s="30"/>
      <c r="BT412" s="30"/>
      <c r="BY412" s="30"/>
      <c r="CC412" s="30"/>
      <c r="CH412" s="30"/>
      <c r="CL412" s="30"/>
      <c r="CQ412" s="30"/>
      <c r="CU412" s="30"/>
    </row>
    <row r="413" spans="14:99" x14ac:dyDescent="0.25">
      <c r="N413" s="30"/>
      <c r="R413" s="30"/>
      <c r="W413" s="30"/>
      <c r="AA413" s="30"/>
      <c r="AF413" s="30"/>
      <c r="AJ413" s="30"/>
      <c r="AO413" s="30"/>
      <c r="AS413" s="30"/>
      <c r="AX413" s="30"/>
      <c r="BB413" s="30"/>
      <c r="BG413" s="30"/>
      <c r="BK413" s="30"/>
      <c r="BP413" s="30"/>
      <c r="BT413" s="30"/>
      <c r="BY413" s="30"/>
      <c r="CC413" s="30"/>
      <c r="CH413" s="30"/>
      <c r="CL413" s="30"/>
      <c r="CQ413" s="30"/>
      <c r="CU413" s="30"/>
    </row>
    <row r="414" spans="14:99" x14ac:dyDescent="0.25">
      <c r="N414" s="30"/>
      <c r="R414" s="30"/>
      <c r="W414" s="30"/>
      <c r="AA414" s="30"/>
      <c r="AF414" s="30"/>
      <c r="AJ414" s="30"/>
      <c r="AO414" s="30"/>
      <c r="AS414" s="30"/>
      <c r="AX414" s="30"/>
      <c r="BB414" s="30"/>
      <c r="BG414" s="30"/>
      <c r="BK414" s="30"/>
      <c r="BP414" s="30"/>
      <c r="BT414" s="30"/>
      <c r="BY414" s="30"/>
      <c r="CC414" s="30"/>
      <c r="CH414" s="30"/>
      <c r="CL414" s="30"/>
      <c r="CQ414" s="30"/>
      <c r="CU414" s="30"/>
    </row>
    <row r="415" spans="14:99" x14ac:dyDescent="0.25">
      <c r="N415" s="30"/>
      <c r="R415" s="30"/>
      <c r="W415" s="30"/>
      <c r="AA415" s="30"/>
      <c r="AF415" s="30"/>
      <c r="AJ415" s="30"/>
      <c r="AO415" s="30"/>
      <c r="AS415" s="30"/>
      <c r="AX415" s="30"/>
      <c r="BB415" s="30"/>
      <c r="BG415" s="30"/>
      <c r="BK415" s="30"/>
      <c r="BP415" s="30"/>
      <c r="BT415" s="30"/>
      <c r="BY415" s="30"/>
      <c r="CC415" s="30"/>
      <c r="CH415" s="30"/>
      <c r="CL415" s="30"/>
      <c r="CQ415" s="30"/>
      <c r="CU415" s="30"/>
    </row>
    <row r="416" spans="14:99" x14ac:dyDescent="0.25">
      <c r="N416" s="30"/>
      <c r="R416" s="30"/>
      <c r="W416" s="30"/>
      <c r="AA416" s="30"/>
      <c r="AF416" s="30"/>
      <c r="AJ416" s="30"/>
      <c r="AO416" s="30"/>
      <c r="AS416" s="30"/>
      <c r="AX416" s="30"/>
      <c r="BB416" s="30"/>
      <c r="BG416" s="30"/>
      <c r="BK416" s="30"/>
      <c r="BP416" s="30"/>
      <c r="BT416" s="30"/>
      <c r="BY416" s="30"/>
      <c r="CC416" s="30"/>
      <c r="CH416" s="30"/>
      <c r="CL416" s="30"/>
      <c r="CQ416" s="30"/>
      <c r="CU416" s="30"/>
    </row>
    <row r="417" spans="14:99" x14ac:dyDescent="0.25">
      <c r="N417" s="30"/>
      <c r="R417" s="30"/>
      <c r="W417" s="30"/>
      <c r="AA417" s="30"/>
      <c r="AF417" s="30"/>
      <c r="AJ417" s="30"/>
      <c r="AO417" s="30"/>
      <c r="AS417" s="30"/>
      <c r="AX417" s="30"/>
      <c r="BB417" s="30"/>
      <c r="BG417" s="30"/>
      <c r="BK417" s="30"/>
      <c r="BP417" s="30"/>
      <c r="BT417" s="30"/>
      <c r="BY417" s="30"/>
      <c r="CC417" s="30"/>
      <c r="CH417" s="30"/>
      <c r="CL417" s="30"/>
      <c r="CQ417" s="30"/>
      <c r="CU417" s="30"/>
    </row>
    <row r="418" spans="14:99" x14ac:dyDescent="0.25">
      <c r="N418" s="30"/>
      <c r="R418" s="30"/>
      <c r="W418" s="30"/>
      <c r="AA418" s="30"/>
      <c r="AF418" s="30"/>
      <c r="AJ418" s="30"/>
      <c r="AO418" s="30"/>
      <c r="AS418" s="30"/>
      <c r="AX418" s="30"/>
      <c r="BB418" s="30"/>
      <c r="BG418" s="30"/>
      <c r="BK418" s="30"/>
      <c r="BP418" s="30"/>
      <c r="BT418" s="30"/>
      <c r="BY418" s="30"/>
      <c r="CC418" s="30"/>
      <c r="CH418" s="30"/>
      <c r="CL418" s="30"/>
      <c r="CQ418" s="30"/>
      <c r="CU418" s="30"/>
    </row>
    <row r="419" spans="14:99" x14ac:dyDescent="0.25">
      <c r="N419" s="30"/>
      <c r="R419" s="30"/>
      <c r="W419" s="30"/>
      <c r="AA419" s="30"/>
      <c r="AF419" s="30"/>
      <c r="AJ419" s="30"/>
      <c r="AO419" s="30"/>
      <c r="AS419" s="30"/>
      <c r="AX419" s="30"/>
      <c r="BB419" s="30"/>
      <c r="BG419" s="30"/>
      <c r="BK419" s="30"/>
      <c r="BP419" s="30"/>
      <c r="BT419" s="30"/>
      <c r="BY419" s="30"/>
      <c r="CC419" s="30"/>
      <c r="CH419" s="30"/>
      <c r="CL419" s="30"/>
      <c r="CQ419" s="30"/>
      <c r="CU419" s="30"/>
    </row>
    <row r="420" spans="14:99" x14ac:dyDescent="0.25">
      <c r="N420" s="30"/>
      <c r="R420" s="30"/>
      <c r="W420" s="30"/>
      <c r="AA420" s="30"/>
      <c r="AF420" s="30"/>
      <c r="AJ420" s="30"/>
      <c r="AO420" s="30"/>
      <c r="AS420" s="30"/>
      <c r="AX420" s="30"/>
      <c r="BB420" s="30"/>
      <c r="BG420" s="30"/>
      <c r="BK420" s="30"/>
      <c r="BP420" s="30"/>
      <c r="BT420" s="30"/>
      <c r="BY420" s="30"/>
      <c r="CC420" s="30"/>
      <c r="CH420" s="30"/>
      <c r="CL420" s="30"/>
      <c r="CQ420" s="30"/>
      <c r="CU420" s="30"/>
    </row>
    <row r="421" spans="14:99" x14ac:dyDescent="0.25">
      <c r="N421" s="30"/>
      <c r="R421" s="30"/>
      <c r="W421" s="30"/>
      <c r="AA421" s="30"/>
      <c r="AF421" s="30"/>
      <c r="AJ421" s="30"/>
      <c r="AO421" s="30"/>
      <c r="AS421" s="30"/>
      <c r="AX421" s="30"/>
      <c r="BB421" s="30"/>
      <c r="BG421" s="30"/>
      <c r="BK421" s="30"/>
      <c r="BP421" s="30"/>
      <c r="BT421" s="30"/>
      <c r="BY421" s="30"/>
      <c r="CC421" s="30"/>
      <c r="CH421" s="30"/>
      <c r="CL421" s="30"/>
      <c r="CQ421" s="30"/>
      <c r="CU421" s="30"/>
    </row>
    <row r="422" spans="14:99" x14ac:dyDescent="0.25">
      <c r="N422" s="30"/>
      <c r="R422" s="30"/>
      <c r="W422" s="30"/>
      <c r="AA422" s="30"/>
      <c r="AF422" s="30"/>
      <c r="AJ422" s="30"/>
      <c r="AO422" s="30"/>
      <c r="AS422" s="30"/>
      <c r="AX422" s="30"/>
      <c r="BB422" s="30"/>
      <c r="BG422" s="30"/>
      <c r="BK422" s="30"/>
      <c r="BP422" s="30"/>
      <c r="BT422" s="30"/>
      <c r="BY422" s="30"/>
      <c r="CC422" s="30"/>
      <c r="CH422" s="30"/>
      <c r="CL422" s="30"/>
      <c r="CQ422" s="30"/>
      <c r="CU422" s="30"/>
    </row>
    <row r="423" spans="14:99" x14ac:dyDescent="0.25">
      <c r="N423" s="30"/>
      <c r="R423" s="30"/>
      <c r="W423" s="30"/>
      <c r="AA423" s="30"/>
      <c r="AF423" s="30"/>
      <c r="AJ423" s="30"/>
      <c r="AO423" s="30"/>
      <c r="AS423" s="30"/>
      <c r="AX423" s="30"/>
      <c r="BB423" s="30"/>
      <c r="BG423" s="30"/>
      <c r="BK423" s="30"/>
      <c r="BP423" s="30"/>
      <c r="BT423" s="30"/>
      <c r="BY423" s="30"/>
      <c r="CC423" s="30"/>
      <c r="CH423" s="30"/>
      <c r="CL423" s="30"/>
      <c r="CQ423" s="30"/>
      <c r="CU423" s="30"/>
    </row>
    <row r="424" spans="14:99" x14ac:dyDescent="0.25">
      <c r="N424" s="30"/>
      <c r="R424" s="30"/>
      <c r="W424" s="30"/>
      <c r="AA424" s="30"/>
      <c r="AF424" s="30"/>
      <c r="AJ424" s="30"/>
      <c r="AO424" s="30"/>
      <c r="AS424" s="30"/>
      <c r="AX424" s="30"/>
      <c r="BB424" s="30"/>
      <c r="BG424" s="30"/>
      <c r="BK424" s="30"/>
      <c r="BP424" s="30"/>
      <c r="BT424" s="30"/>
      <c r="BY424" s="30"/>
      <c r="CC424" s="30"/>
      <c r="CH424" s="30"/>
      <c r="CL424" s="30"/>
      <c r="CQ424" s="30"/>
      <c r="CU424" s="30"/>
    </row>
    <row r="425" spans="14:99" x14ac:dyDescent="0.25">
      <c r="N425" s="30"/>
      <c r="R425" s="30"/>
      <c r="W425" s="30"/>
      <c r="AA425" s="30"/>
      <c r="AF425" s="30"/>
      <c r="AJ425" s="30"/>
      <c r="AO425" s="30"/>
      <c r="AS425" s="30"/>
      <c r="AX425" s="30"/>
      <c r="BB425" s="30"/>
      <c r="BG425" s="30"/>
      <c r="BK425" s="30"/>
      <c r="BP425" s="30"/>
      <c r="BT425" s="30"/>
      <c r="BY425" s="30"/>
      <c r="CC425" s="30"/>
      <c r="CH425" s="30"/>
      <c r="CL425" s="30"/>
      <c r="CQ425" s="30"/>
      <c r="CU425" s="30"/>
    </row>
    <row r="426" spans="14:99" x14ac:dyDescent="0.25">
      <c r="N426" s="30"/>
      <c r="R426" s="30"/>
      <c r="W426" s="30"/>
      <c r="AA426" s="30"/>
      <c r="AF426" s="30"/>
      <c r="AJ426" s="30"/>
      <c r="AO426" s="30"/>
      <c r="AS426" s="30"/>
      <c r="AX426" s="30"/>
      <c r="BB426" s="30"/>
      <c r="BG426" s="30"/>
      <c r="BK426" s="30"/>
      <c r="BP426" s="30"/>
      <c r="BT426" s="30"/>
      <c r="BY426" s="30"/>
      <c r="CC426" s="30"/>
      <c r="CH426" s="30"/>
      <c r="CL426" s="30"/>
      <c r="CQ426" s="30"/>
      <c r="CU426" s="30"/>
    </row>
    <row r="427" spans="14:99" x14ac:dyDescent="0.25">
      <c r="N427" s="30"/>
      <c r="R427" s="30"/>
      <c r="W427" s="30"/>
      <c r="AA427" s="30"/>
      <c r="AF427" s="30"/>
      <c r="AJ427" s="30"/>
      <c r="AO427" s="30"/>
      <c r="AS427" s="30"/>
      <c r="AX427" s="30"/>
      <c r="BB427" s="30"/>
      <c r="BG427" s="30"/>
      <c r="BK427" s="30"/>
      <c r="BP427" s="30"/>
      <c r="BT427" s="30"/>
      <c r="BY427" s="30"/>
      <c r="CC427" s="30"/>
      <c r="CH427" s="30"/>
      <c r="CL427" s="30"/>
      <c r="CQ427" s="30"/>
      <c r="CU427" s="30"/>
    </row>
    <row r="428" spans="14:99" x14ac:dyDescent="0.25">
      <c r="N428" s="30"/>
      <c r="R428" s="30"/>
      <c r="W428" s="30"/>
      <c r="AA428" s="30"/>
      <c r="AF428" s="30"/>
      <c r="AJ428" s="30"/>
      <c r="AO428" s="30"/>
      <c r="AS428" s="30"/>
      <c r="AX428" s="30"/>
      <c r="BB428" s="30"/>
      <c r="BG428" s="30"/>
      <c r="BK428" s="30"/>
      <c r="BP428" s="30"/>
      <c r="BT428" s="30"/>
      <c r="BY428" s="30"/>
      <c r="CC428" s="30"/>
      <c r="CH428" s="30"/>
      <c r="CL428" s="30"/>
      <c r="CQ428" s="30"/>
      <c r="CU428" s="30"/>
    </row>
    <row r="429" spans="14:99" x14ac:dyDescent="0.25">
      <c r="N429" s="30"/>
      <c r="R429" s="30"/>
      <c r="W429" s="30"/>
      <c r="AA429" s="30"/>
      <c r="AF429" s="30"/>
      <c r="AJ429" s="30"/>
      <c r="AO429" s="30"/>
      <c r="AS429" s="30"/>
      <c r="AX429" s="30"/>
      <c r="BB429" s="30"/>
      <c r="BG429" s="30"/>
      <c r="BK429" s="30"/>
      <c r="BP429" s="30"/>
      <c r="BT429" s="30"/>
      <c r="BY429" s="30"/>
      <c r="CC429" s="30"/>
      <c r="CH429" s="30"/>
      <c r="CL429" s="30"/>
      <c r="CQ429" s="30"/>
      <c r="CU429" s="30"/>
    </row>
    <row r="430" spans="14:99" x14ac:dyDescent="0.25">
      <c r="N430" s="30"/>
      <c r="R430" s="30"/>
      <c r="W430" s="30"/>
      <c r="AA430" s="30"/>
      <c r="AF430" s="30"/>
      <c r="AJ430" s="30"/>
      <c r="AO430" s="30"/>
      <c r="AS430" s="30"/>
      <c r="AX430" s="30"/>
      <c r="BB430" s="30"/>
      <c r="BG430" s="30"/>
      <c r="BK430" s="30"/>
      <c r="BP430" s="30"/>
      <c r="BT430" s="30"/>
      <c r="BY430" s="30"/>
      <c r="CC430" s="30"/>
      <c r="CH430" s="30"/>
      <c r="CL430" s="30"/>
      <c r="CQ430" s="30"/>
      <c r="CU430" s="30"/>
    </row>
    <row r="431" spans="14:99" x14ac:dyDescent="0.25">
      <c r="N431" s="30"/>
      <c r="R431" s="30"/>
      <c r="W431" s="30"/>
      <c r="AA431" s="30"/>
      <c r="AF431" s="30"/>
      <c r="AJ431" s="30"/>
      <c r="AO431" s="30"/>
      <c r="AS431" s="30"/>
      <c r="AX431" s="30"/>
      <c r="BB431" s="30"/>
      <c r="BG431" s="30"/>
      <c r="BK431" s="30"/>
      <c r="BP431" s="30"/>
      <c r="BT431" s="30"/>
      <c r="BY431" s="30"/>
      <c r="CC431" s="30"/>
      <c r="CH431" s="30"/>
      <c r="CL431" s="30"/>
      <c r="CQ431" s="30"/>
      <c r="CU431" s="30"/>
    </row>
    <row r="432" spans="14:99" x14ac:dyDescent="0.25">
      <c r="N432" s="30"/>
      <c r="R432" s="30"/>
      <c r="W432" s="30"/>
      <c r="AA432" s="30"/>
      <c r="AF432" s="30"/>
      <c r="AJ432" s="30"/>
      <c r="AO432" s="30"/>
      <c r="AS432" s="30"/>
      <c r="AX432" s="30"/>
      <c r="BB432" s="30"/>
      <c r="BG432" s="30"/>
      <c r="BK432" s="30"/>
      <c r="BP432" s="30"/>
      <c r="BT432" s="30"/>
      <c r="BY432" s="30"/>
      <c r="CC432" s="30"/>
      <c r="CH432" s="30"/>
      <c r="CL432" s="30"/>
      <c r="CQ432" s="30"/>
      <c r="CU432" s="30"/>
    </row>
    <row r="433" spans="14:99" x14ac:dyDescent="0.25">
      <c r="N433" s="30"/>
      <c r="R433" s="30"/>
      <c r="W433" s="30"/>
      <c r="AA433" s="30"/>
      <c r="AF433" s="30"/>
      <c r="AJ433" s="30"/>
      <c r="AO433" s="30"/>
      <c r="AS433" s="30"/>
      <c r="AX433" s="30"/>
      <c r="BB433" s="30"/>
      <c r="BG433" s="30"/>
      <c r="BK433" s="30"/>
      <c r="BP433" s="30"/>
      <c r="BT433" s="30"/>
      <c r="BY433" s="30"/>
      <c r="CC433" s="30"/>
      <c r="CH433" s="30"/>
      <c r="CL433" s="30"/>
      <c r="CQ433" s="30"/>
      <c r="CU433" s="30"/>
    </row>
    <row r="434" spans="14:99" x14ac:dyDescent="0.25">
      <c r="N434" s="30"/>
      <c r="R434" s="30"/>
      <c r="W434" s="30"/>
      <c r="AA434" s="30"/>
      <c r="AF434" s="30"/>
      <c r="AJ434" s="30"/>
      <c r="AO434" s="30"/>
      <c r="AS434" s="30"/>
      <c r="AX434" s="30"/>
      <c r="BB434" s="30"/>
      <c r="BG434" s="30"/>
      <c r="BK434" s="30"/>
      <c r="BP434" s="30"/>
      <c r="BT434" s="30"/>
      <c r="BY434" s="30"/>
      <c r="CC434" s="30"/>
      <c r="CH434" s="30"/>
      <c r="CL434" s="30"/>
      <c r="CQ434" s="30"/>
      <c r="CU434" s="30"/>
    </row>
    <row r="435" spans="14:99" x14ac:dyDescent="0.25">
      <c r="N435" s="30"/>
      <c r="R435" s="30"/>
      <c r="W435" s="30"/>
      <c r="AA435" s="30"/>
      <c r="AF435" s="30"/>
      <c r="AJ435" s="30"/>
      <c r="AO435" s="30"/>
      <c r="AS435" s="30"/>
      <c r="AX435" s="30"/>
      <c r="BB435" s="30"/>
      <c r="BG435" s="30"/>
      <c r="BK435" s="30"/>
      <c r="BP435" s="30"/>
      <c r="BT435" s="30"/>
      <c r="BY435" s="30"/>
      <c r="CC435" s="30"/>
      <c r="CH435" s="30"/>
      <c r="CL435" s="30"/>
      <c r="CQ435" s="30"/>
      <c r="CU435" s="30"/>
    </row>
    <row r="436" spans="14:99" x14ac:dyDescent="0.25">
      <c r="N436" s="30"/>
      <c r="R436" s="30"/>
      <c r="W436" s="30"/>
      <c r="AA436" s="30"/>
      <c r="AF436" s="30"/>
      <c r="AJ436" s="30"/>
      <c r="AO436" s="30"/>
      <c r="AS436" s="30"/>
      <c r="AX436" s="30"/>
      <c r="BB436" s="30"/>
      <c r="BG436" s="30"/>
      <c r="BK436" s="30"/>
      <c r="BP436" s="30"/>
      <c r="BT436" s="30"/>
      <c r="BY436" s="30"/>
      <c r="CC436" s="30"/>
      <c r="CH436" s="30"/>
      <c r="CL436" s="30"/>
      <c r="CQ436" s="30"/>
      <c r="CU436" s="30"/>
    </row>
    <row r="437" spans="14:99" x14ac:dyDescent="0.25">
      <c r="N437" s="30"/>
      <c r="R437" s="30"/>
      <c r="W437" s="30"/>
      <c r="AA437" s="30"/>
      <c r="AF437" s="30"/>
      <c r="AJ437" s="30"/>
      <c r="AO437" s="30"/>
      <c r="AS437" s="30"/>
      <c r="AX437" s="30"/>
      <c r="BB437" s="30"/>
      <c r="BG437" s="30"/>
      <c r="BK437" s="30"/>
      <c r="BP437" s="30"/>
      <c r="BT437" s="30"/>
      <c r="BY437" s="30"/>
      <c r="CC437" s="30"/>
      <c r="CH437" s="30"/>
      <c r="CL437" s="30"/>
      <c r="CQ437" s="30"/>
      <c r="CU437" s="30"/>
    </row>
    <row r="438" spans="14:99" x14ac:dyDescent="0.25">
      <c r="N438" s="30"/>
      <c r="R438" s="30"/>
      <c r="W438" s="30"/>
      <c r="AA438" s="30"/>
      <c r="AF438" s="30"/>
      <c r="AJ438" s="30"/>
      <c r="AO438" s="30"/>
      <c r="AS438" s="30"/>
      <c r="AX438" s="30"/>
      <c r="BB438" s="30"/>
      <c r="BG438" s="30"/>
      <c r="BK438" s="30"/>
      <c r="BP438" s="30"/>
      <c r="BT438" s="30"/>
      <c r="BY438" s="30"/>
      <c r="CC438" s="30"/>
      <c r="CH438" s="30"/>
      <c r="CL438" s="30"/>
      <c r="CQ438" s="30"/>
      <c r="CU438" s="30"/>
    </row>
    <row r="439" spans="14:99" x14ac:dyDescent="0.25">
      <c r="N439" s="30"/>
      <c r="R439" s="30"/>
      <c r="W439" s="30"/>
      <c r="AA439" s="30"/>
      <c r="AF439" s="30"/>
      <c r="AJ439" s="30"/>
      <c r="AO439" s="30"/>
      <c r="AS439" s="30"/>
      <c r="AX439" s="30"/>
      <c r="BB439" s="30"/>
      <c r="BG439" s="30"/>
      <c r="BK439" s="30"/>
      <c r="BP439" s="30"/>
      <c r="BT439" s="30"/>
      <c r="BY439" s="30"/>
      <c r="CC439" s="30"/>
      <c r="CH439" s="30"/>
      <c r="CL439" s="30"/>
      <c r="CQ439" s="30"/>
      <c r="CU439" s="30"/>
    </row>
    <row r="440" spans="14:99" x14ac:dyDescent="0.25">
      <c r="N440" s="30"/>
      <c r="R440" s="30"/>
      <c r="W440" s="30"/>
      <c r="AA440" s="30"/>
      <c r="AF440" s="30"/>
      <c r="AJ440" s="30"/>
      <c r="AO440" s="30"/>
      <c r="AS440" s="30"/>
      <c r="AX440" s="30"/>
      <c r="BB440" s="30"/>
      <c r="BG440" s="30"/>
      <c r="BK440" s="30"/>
      <c r="BP440" s="30"/>
      <c r="BT440" s="30"/>
      <c r="BY440" s="30"/>
      <c r="CC440" s="30"/>
      <c r="CH440" s="30"/>
      <c r="CL440" s="30"/>
      <c r="CQ440" s="30"/>
      <c r="CU440" s="30"/>
    </row>
    <row r="441" spans="14:99" x14ac:dyDescent="0.25">
      <c r="N441" s="30"/>
      <c r="R441" s="30"/>
      <c r="W441" s="30"/>
      <c r="AA441" s="30"/>
      <c r="AF441" s="30"/>
      <c r="AJ441" s="30"/>
      <c r="AO441" s="30"/>
      <c r="AS441" s="30"/>
      <c r="AX441" s="30"/>
      <c r="BB441" s="30"/>
      <c r="BG441" s="30"/>
      <c r="BK441" s="30"/>
      <c r="BP441" s="30"/>
      <c r="BT441" s="30"/>
      <c r="BY441" s="30"/>
      <c r="CC441" s="30"/>
      <c r="CH441" s="30"/>
      <c r="CL441" s="30"/>
      <c r="CQ441" s="30"/>
      <c r="CU441" s="30"/>
    </row>
    <row r="442" spans="14:99" x14ac:dyDescent="0.25">
      <c r="N442" s="30"/>
      <c r="R442" s="30"/>
      <c r="W442" s="30"/>
      <c r="AA442" s="30"/>
      <c r="AF442" s="30"/>
      <c r="AJ442" s="30"/>
      <c r="AO442" s="30"/>
      <c r="AS442" s="30"/>
      <c r="AX442" s="30"/>
      <c r="BB442" s="30"/>
      <c r="BG442" s="30"/>
      <c r="BK442" s="30"/>
      <c r="BP442" s="30"/>
      <c r="BT442" s="30"/>
      <c r="BY442" s="30"/>
      <c r="CC442" s="30"/>
      <c r="CH442" s="30"/>
      <c r="CL442" s="30"/>
      <c r="CQ442" s="30"/>
      <c r="CU442" s="30"/>
    </row>
    <row r="443" spans="14:99" x14ac:dyDescent="0.25">
      <c r="N443" s="30"/>
      <c r="R443" s="30"/>
      <c r="W443" s="30"/>
      <c r="AA443" s="30"/>
      <c r="AF443" s="30"/>
      <c r="AJ443" s="30"/>
      <c r="AO443" s="30"/>
      <c r="AS443" s="30"/>
      <c r="AX443" s="30"/>
      <c r="BB443" s="30"/>
      <c r="BG443" s="30"/>
      <c r="BK443" s="30"/>
      <c r="BP443" s="30"/>
      <c r="BT443" s="30"/>
      <c r="BY443" s="30"/>
      <c r="CC443" s="30"/>
      <c r="CH443" s="30"/>
      <c r="CL443" s="30"/>
      <c r="CQ443" s="30"/>
      <c r="CU443" s="30"/>
    </row>
    <row r="444" spans="14:99" x14ac:dyDescent="0.25">
      <c r="N444" s="30"/>
      <c r="R444" s="30"/>
      <c r="W444" s="30"/>
      <c r="AA444" s="30"/>
      <c r="AF444" s="30"/>
      <c r="AJ444" s="30"/>
      <c r="AO444" s="30"/>
      <c r="AS444" s="30"/>
      <c r="AX444" s="30"/>
      <c r="BB444" s="30"/>
      <c r="BG444" s="30"/>
      <c r="BK444" s="30"/>
      <c r="BP444" s="30"/>
      <c r="BT444" s="30"/>
      <c r="BY444" s="30"/>
      <c r="CC444" s="30"/>
      <c r="CH444" s="30"/>
      <c r="CL444" s="30"/>
      <c r="CQ444" s="30"/>
      <c r="CU444" s="30"/>
    </row>
    <row r="445" spans="14:99" x14ac:dyDescent="0.25">
      <c r="N445" s="30"/>
      <c r="R445" s="30"/>
      <c r="W445" s="30"/>
      <c r="AA445" s="30"/>
      <c r="AF445" s="30"/>
      <c r="AJ445" s="30"/>
      <c r="AO445" s="30"/>
      <c r="AS445" s="30"/>
      <c r="AX445" s="30"/>
      <c r="BB445" s="30"/>
      <c r="BG445" s="30"/>
      <c r="BK445" s="30"/>
      <c r="BP445" s="30"/>
      <c r="BT445" s="30"/>
      <c r="BY445" s="30"/>
      <c r="CC445" s="30"/>
      <c r="CH445" s="30"/>
      <c r="CL445" s="30"/>
      <c r="CQ445" s="30"/>
      <c r="CU445" s="30"/>
    </row>
    <row r="446" spans="14:99" x14ac:dyDescent="0.25">
      <c r="N446" s="30"/>
      <c r="R446" s="30"/>
      <c r="W446" s="30"/>
      <c r="AA446" s="30"/>
      <c r="AF446" s="30"/>
      <c r="AJ446" s="30"/>
      <c r="AO446" s="30"/>
      <c r="AS446" s="30"/>
      <c r="AX446" s="30"/>
      <c r="BB446" s="30"/>
      <c r="BG446" s="30"/>
      <c r="BK446" s="30"/>
      <c r="BP446" s="30"/>
      <c r="BT446" s="30"/>
      <c r="BY446" s="30"/>
      <c r="CC446" s="30"/>
      <c r="CH446" s="30"/>
      <c r="CL446" s="30"/>
      <c r="CQ446" s="30"/>
      <c r="CU446" s="30"/>
    </row>
    <row r="447" spans="14:99" x14ac:dyDescent="0.25">
      <c r="N447" s="30"/>
      <c r="R447" s="30"/>
      <c r="W447" s="30"/>
      <c r="AA447" s="30"/>
      <c r="AF447" s="30"/>
      <c r="AJ447" s="30"/>
      <c r="AO447" s="30"/>
      <c r="AS447" s="30"/>
      <c r="AX447" s="30"/>
      <c r="BB447" s="30"/>
      <c r="BG447" s="30"/>
      <c r="BK447" s="30"/>
      <c r="BP447" s="30"/>
      <c r="BT447" s="30"/>
      <c r="BY447" s="30"/>
      <c r="CC447" s="30"/>
      <c r="CH447" s="30"/>
      <c r="CL447" s="30"/>
      <c r="CQ447" s="30"/>
      <c r="CU447" s="30"/>
    </row>
    <row r="448" spans="14:99" x14ac:dyDescent="0.25">
      <c r="N448" s="30"/>
      <c r="R448" s="30"/>
      <c r="W448" s="30"/>
      <c r="AA448" s="30"/>
      <c r="AF448" s="30"/>
      <c r="AJ448" s="30"/>
      <c r="AO448" s="30"/>
      <c r="AS448" s="30"/>
      <c r="AX448" s="30"/>
      <c r="BB448" s="30"/>
      <c r="BG448" s="30"/>
      <c r="BK448" s="30"/>
      <c r="BP448" s="30"/>
      <c r="BT448" s="30"/>
      <c r="BY448" s="30"/>
      <c r="CC448" s="30"/>
      <c r="CH448" s="30"/>
      <c r="CL448" s="30"/>
      <c r="CQ448" s="30"/>
      <c r="CU448" s="30"/>
    </row>
    <row r="449" spans="14:99" x14ac:dyDescent="0.25">
      <c r="N449" s="30"/>
      <c r="R449" s="30"/>
      <c r="W449" s="30"/>
      <c r="AA449" s="30"/>
      <c r="AF449" s="30"/>
      <c r="AJ449" s="30"/>
      <c r="AO449" s="30"/>
      <c r="AS449" s="30"/>
      <c r="AX449" s="30"/>
      <c r="BB449" s="30"/>
      <c r="BG449" s="30"/>
      <c r="BK449" s="30"/>
      <c r="BP449" s="30"/>
      <c r="BT449" s="30"/>
      <c r="BY449" s="30"/>
      <c r="CC449" s="30"/>
      <c r="CH449" s="30"/>
      <c r="CL449" s="30"/>
      <c r="CQ449" s="30"/>
      <c r="CU449" s="30"/>
    </row>
    <row r="450" spans="14:99" x14ac:dyDescent="0.25">
      <c r="N450" s="30"/>
      <c r="R450" s="30"/>
      <c r="W450" s="30"/>
      <c r="AA450" s="30"/>
      <c r="AF450" s="30"/>
      <c r="AJ450" s="30"/>
      <c r="AO450" s="30"/>
      <c r="AS450" s="30"/>
      <c r="AX450" s="30"/>
      <c r="BB450" s="30"/>
      <c r="BG450" s="30"/>
      <c r="BK450" s="30"/>
      <c r="BP450" s="30"/>
      <c r="BT450" s="30"/>
      <c r="BY450" s="30"/>
      <c r="CC450" s="30"/>
      <c r="CH450" s="30"/>
      <c r="CL450" s="30"/>
      <c r="CQ450" s="30"/>
      <c r="CU450" s="30"/>
    </row>
    <row r="451" spans="14:99" x14ac:dyDescent="0.25">
      <c r="N451" s="30"/>
      <c r="R451" s="30"/>
      <c r="W451" s="30"/>
      <c r="AA451" s="30"/>
      <c r="AF451" s="30"/>
      <c r="AJ451" s="30"/>
      <c r="AO451" s="30"/>
      <c r="AS451" s="30"/>
      <c r="AX451" s="30"/>
      <c r="BB451" s="30"/>
      <c r="BG451" s="30"/>
      <c r="BK451" s="30"/>
      <c r="BP451" s="30"/>
      <c r="BT451" s="30"/>
      <c r="BY451" s="30"/>
      <c r="CC451" s="30"/>
      <c r="CH451" s="30"/>
      <c r="CL451" s="30"/>
      <c r="CQ451" s="30"/>
      <c r="CU451" s="30"/>
    </row>
    <row r="452" spans="14:99" x14ac:dyDescent="0.25">
      <c r="N452" s="30"/>
      <c r="R452" s="30"/>
      <c r="W452" s="30"/>
      <c r="AA452" s="30"/>
      <c r="AF452" s="30"/>
      <c r="AJ452" s="30"/>
      <c r="AO452" s="30"/>
      <c r="AS452" s="30"/>
      <c r="AX452" s="30"/>
      <c r="BB452" s="30"/>
      <c r="BG452" s="30"/>
      <c r="BK452" s="30"/>
      <c r="BP452" s="30"/>
      <c r="BT452" s="30"/>
      <c r="BY452" s="30"/>
      <c r="CC452" s="30"/>
      <c r="CH452" s="30"/>
      <c r="CL452" s="30"/>
      <c r="CQ452" s="30"/>
      <c r="CU452" s="30"/>
    </row>
    <row r="453" spans="14:99" x14ac:dyDescent="0.25">
      <c r="N453" s="30"/>
      <c r="R453" s="30"/>
      <c r="W453" s="30"/>
      <c r="AA453" s="30"/>
      <c r="AF453" s="30"/>
      <c r="AJ453" s="30"/>
      <c r="AO453" s="30"/>
      <c r="AS453" s="30"/>
      <c r="AX453" s="30"/>
      <c r="BB453" s="30"/>
      <c r="BG453" s="30"/>
      <c r="BK453" s="30"/>
      <c r="BP453" s="30"/>
      <c r="BT453" s="30"/>
      <c r="BY453" s="30"/>
      <c r="CC453" s="30"/>
      <c r="CH453" s="30"/>
      <c r="CL453" s="30"/>
      <c r="CQ453" s="30"/>
      <c r="CU453" s="30"/>
    </row>
    <row r="454" spans="14:99" x14ac:dyDescent="0.25">
      <c r="N454" s="30"/>
      <c r="R454" s="30"/>
      <c r="W454" s="30"/>
      <c r="AA454" s="30"/>
      <c r="AF454" s="30"/>
      <c r="AJ454" s="30"/>
      <c r="AO454" s="30"/>
      <c r="AS454" s="30"/>
      <c r="AX454" s="30"/>
      <c r="BB454" s="30"/>
      <c r="BG454" s="30"/>
      <c r="BK454" s="30"/>
      <c r="BP454" s="30"/>
      <c r="BT454" s="30"/>
      <c r="BY454" s="30"/>
      <c r="CC454" s="30"/>
      <c r="CH454" s="30"/>
      <c r="CL454" s="30"/>
      <c r="CQ454" s="30"/>
      <c r="CU454" s="30"/>
    </row>
    <row r="455" spans="14:99" x14ac:dyDescent="0.25">
      <c r="N455" s="30"/>
      <c r="R455" s="30"/>
      <c r="W455" s="30"/>
      <c r="AA455" s="30"/>
      <c r="AF455" s="30"/>
      <c r="AJ455" s="30"/>
      <c r="AO455" s="30"/>
      <c r="AS455" s="30"/>
      <c r="AX455" s="30"/>
      <c r="BB455" s="30"/>
      <c r="BG455" s="30"/>
      <c r="BK455" s="30"/>
      <c r="BP455" s="30"/>
      <c r="BT455" s="30"/>
      <c r="BY455" s="30"/>
      <c r="CC455" s="30"/>
      <c r="CH455" s="30"/>
      <c r="CL455" s="30"/>
      <c r="CQ455" s="30"/>
      <c r="CU455" s="30"/>
    </row>
    <row r="456" spans="14:99" x14ac:dyDescent="0.25">
      <c r="N456" s="30"/>
      <c r="R456" s="30"/>
      <c r="W456" s="30"/>
      <c r="AA456" s="30"/>
      <c r="AF456" s="30"/>
      <c r="AJ456" s="30"/>
      <c r="AO456" s="30"/>
      <c r="AS456" s="30"/>
      <c r="AX456" s="30"/>
      <c r="BB456" s="30"/>
      <c r="BG456" s="30"/>
      <c r="BK456" s="30"/>
      <c r="BP456" s="30"/>
      <c r="BT456" s="30"/>
      <c r="BY456" s="30"/>
      <c r="CC456" s="30"/>
      <c r="CH456" s="30"/>
      <c r="CL456" s="30"/>
      <c r="CQ456" s="30"/>
      <c r="CU456" s="30"/>
    </row>
    <row r="457" spans="14:99" x14ac:dyDescent="0.25">
      <c r="N457" s="30"/>
      <c r="R457" s="30"/>
      <c r="W457" s="30"/>
      <c r="AA457" s="30"/>
      <c r="AF457" s="30"/>
      <c r="AJ457" s="30"/>
      <c r="AO457" s="30"/>
      <c r="AS457" s="30"/>
      <c r="AX457" s="30"/>
      <c r="BB457" s="30"/>
      <c r="BG457" s="30"/>
      <c r="BK457" s="30"/>
      <c r="BP457" s="30"/>
      <c r="BT457" s="30"/>
      <c r="BY457" s="30"/>
      <c r="CC457" s="30"/>
      <c r="CH457" s="30"/>
      <c r="CL457" s="30"/>
      <c r="CQ457" s="30"/>
      <c r="CU457" s="30"/>
    </row>
    <row r="458" spans="14:99" x14ac:dyDescent="0.25">
      <c r="N458" s="30"/>
      <c r="R458" s="30"/>
      <c r="W458" s="30"/>
      <c r="AA458" s="30"/>
      <c r="AF458" s="30"/>
      <c r="AJ458" s="30"/>
      <c r="AO458" s="30"/>
      <c r="AS458" s="30"/>
      <c r="AX458" s="30"/>
      <c r="BB458" s="30"/>
      <c r="BG458" s="30"/>
      <c r="BK458" s="30"/>
      <c r="BP458" s="30"/>
      <c r="BT458" s="30"/>
      <c r="BY458" s="30"/>
      <c r="CC458" s="30"/>
      <c r="CH458" s="30"/>
      <c r="CL458" s="30"/>
      <c r="CQ458" s="30"/>
      <c r="CU458" s="30"/>
    </row>
    <row r="459" spans="14:99" x14ac:dyDescent="0.25">
      <c r="N459" s="30"/>
      <c r="R459" s="30"/>
      <c r="W459" s="30"/>
      <c r="AA459" s="30"/>
      <c r="AF459" s="30"/>
      <c r="AJ459" s="30"/>
      <c r="AO459" s="30"/>
      <c r="AS459" s="30"/>
      <c r="AX459" s="30"/>
      <c r="BB459" s="30"/>
      <c r="BG459" s="30"/>
      <c r="BK459" s="30"/>
      <c r="BP459" s="30"/>
      <c r="BT459" s="30"/>
      <c r="BY459" s="30"/>
      <c r="CC459" s="30"/>
      <c r="CH459" s="30"/>
      <c r="CL459" s="30"/>
      <c r="CQ459" s="30"/>
      <c r="CU459" s="30"/>
    </row>
    <row r="460" spans="14:99" x14ac:dyDescent="0.25">
      <c r="N460" s="30"/>
      <c r="R460" s="30"/>
      <c r="W460" s="30"/>
      <c r="AA460" s="30"/>
      <c r="AF460" s="30"/>
      <c r="AJ460" s="30"/>
      <c r="AO460" s="30"/>
      <c r="AS460" s="30"/>
      <c r="AX460" s="30"/>
      <c r="BB460" s="30"/>
      <c r="BG460" s="30"/>
      <c r="BK460" s="30"/>
      <c r="BP460" s="30"/>
      <c r="BT460" s="30"/>
      <c r="BY460" s="30"/>
      <c r="CC460" s="30"/>
      <c r="CH460" s="30"/>
      <c r="CL460" s="30"/>
      <c r="CQ460" s="30"/>
      <c r="CU460" s="30"/>
    </row>
    <row r="461" spans="14:99" x14ac:dyDescent="0.25">
      <c r="N461" s="30"/>
      <c r="R461" s="30"/>
      <c r="W461" s="30"/>
      <c r="AA461" s="30"/>
      <c r="AF461" s="30"/>
      <c r="AJ461" s="30"/>
      <c r="AO461" s="30"/>
      <c r="AS461" s="30"/>
      <c r="AX461" s="30"/>
      <c r="BB461" s="30"/>
      <c r="BG461" s="30"/>
      <c r="BK461" s="30"/>
      <c r="BP461" s="30"/>
      <c r="BT461" s="30"/>
      <c r="BY461" s="30"/>
      <c r="CC461" s="30"/>
      <c r="CH461" s="30"/>
      <c r="CL461" s="30"/>
      <c r="CQ461" s="30"/>
      <c r="CU461" s="30"/>
    </row>
    <row r="462" spans="14:99" x14ac:dyDescent="0.25">
      <c r="N462" s="30"/>
      <c r="R462" s="30"/>
      <c r="W462" s="30"/>
      <c r="AA462" s="30"/>
      <c r="AF462" s="30"/>
      <c r="AJ462" s="30"/>
      <c r="AO462" s="30"/>
      <c r="AS462" s="30"/>
      <c r="AX462" s="30"/>
      <c r="BB462" s="30"/>
      <c r="BG462" s="30"/>
      <c r="BK462" s="30"/>
      <c r="BP462" s="30"/>
      <c r="BT462" s="30"/>
      <c r="BY462" s="30"/>
      <c r="CC462" s="30"/>
      <c r="CH462" s="30"/>
      <c r="CL462" s="30"/>
      <c r="CQ462" s="30"/>
      <c r="CU462" s="30"/>
    </row>
    <row r="463" spans="14:99" x14ac:dyDescent="0.25">
      <c r="N463" s="30"/>
      <c r="R463" s="30"/>
      <c r="W463" s="30"/>
      <c r="AA463" s="30"/>
      <c r="AF463" s="30"/>
      <c r="AJ463" s="30"/>
      <c r="AO463" s="30"/>
      <c r="AS463" s="30"/>
      <c r="AX463" s="30"/>
      <c r="BB463" s="30"/>
      <c r="BG463" s="30"/>
      <c r="BK463" s="30"/>
      <c r="BP463" s="30"/>
      <c r="BT463" s="30"/>
      <c r="BY463" s="30"/>
      <c r="CC463" s="30"/>
      <c r="CH463" s="30"/>
      <c r="CL463" s="30"/>
      <c r="CQ463" s="30"/>
      <c r="CU463" s="30"/>
    </row>
    <row r="464" spans="14:99" x14ac:dyDescent="0.25">
      <c r="N464" s="30"/>
      <c r="R464" s="30"/>
      <c r="W464" s="30"/>
      <c r="AA464" s="30"/>
      <c r="AF464" s="30"/>
      <c r="AJ464" s="30"/>
      <c r="AO464" s="30"/>
      <c r="AS464" s="30"/>
      <c r="AX464" s="30"/>
      <c r="BB464" s="30"/>
      <c r="BG464" s="30"/>
      <c r="BK464" s="30"/>
      <c r="BP464" s="30"/>
      <c r="BT464" s="30"/>
      <c r="BY464" s="30"/>
      <c r="CC464" s="30"/>
      <c r="CH464" s="30"/>
      <c r="CL464" s="30"/>
      <c r="CQ464" s="30"/>
      <c r="CU464" s="30"/>
    </row>
    <row r="465" spans="14:99" x14ac:dyDescent="0.25">
      <c r="N465" s="30"/>
      <c r="R465" s="30"/>
      <c r="W465" s="30"/>
      <c r="AA465" s="30"/>
      <c r="AF465" s="30"/>
      <c r="AJ465" s="30"/>
      <c r="AO465" s="30"/>
      <c r="AS465" s="30"/>
      <c r="AX465" s="30"/>
      <c r="BB465" s="30"/>
      <c r="BG465" s="30"/>
      <c r="BK465" s="30"/>
      <c r="BP465" s="30"/>
      <c r="BT465" s="30"/>
      <c r="BY465" s="30"/>
      <c r="CC465" s="30"/>
      <c r="CH465" s="30"/>
      <c r="CL465" s="30"/>
      <c r="CQ465" s="30"/>
      <c r="CU465" s="30"/>
    </row>
    <row r="466" spans="14:99" x14ac:dyDescent="0.25">
      <c r="N466" s="30"/>
      <c r="R466" s="30"/>
      <c r="W466" s="30"/>
      <c r="AA466" s="30"/>
      <c r="AF466" s="30"/>
      <c r="AJ466" s="30"/>
      <c r="AO466" s="30"/>
      <c r="AS466" s="30"/>
      <c r="AX466" s="30"/>
      <c r="BB466" s="30"/>
      <c r="BG466" s="30"/>
      <c r="BK466" s="30"/>
      <c r="BP466" s="30"/>
      <c r="BT466" s="30"/>
      <c r="BY466" s="30"/>
      <c r="CC466" s="30"/>
      <c r="CH466" s="30"/>
      <c r="CL466" s="30"/>
      <c r="CQ466" s="30"/>
      <c r="CU466" s="30"/>
    </row>
    <row r="467" spans="14:99" x14ac:dyDescent="0.25">
      <c r="N467" s="30"/>
      <c r="R467" s="30"/>
      <c r="W467" s="30"/>
      <c r="AA467" s="30"/>
      <c r="AF467" s="30"/>
      <c r="AJ467" s="30"/>
      <c r="AO467" s="30"/>
      <c r="AS467" s="30"/>
      <c r="AX467" s="30"/>
      <c r="BB467" s="30"/>
      <c r="BG467" s="30"/>
      <c r="BK467" s="30"/>
      <c r="BP467" s="30"/>
      <c r="BT467" s="30"/>
      <c r="BY467" s="30"/>
      <c r="CC467" s="30"/>
      <c r="CH467" s="30"/>
      <c r="CL467" s="30"/>
      <c r="CQ467" s="30"/>
      <c r="CU467" s="30"/>
    </row>
    <row r="468" spans="14:99" x14ac:dyDescent="0.25">
      <c r="N468" s="30"/>
      <c r="R468" s="30"/>
      <c r="W468" s="30"/>
      <c r="AA468" s="30"/>
      <c r="AF468" s="30"/>
      <c r="AJ468" s="30"/>
      <c r="AO468" s="30"/>
      <c r="AS468" s="30"/>
      <c r="AX468" s="30"/>
      <c r="BB468" s="30"/>
      <c r="BG468" s="30"/>
      <c r="BK468" s="30"/>
      <c r="BP468" s="30"/>
      <c r="BT468" s="30"/>
      <c r="BY468" s="30"/>
      <c r="CC468" s="30"/>
      <c r="CH468" s="30"/>
      <c r="CL468" s="30"/>
      <c r="CQ468" s="30"/>
      <c r="CU468" s="30"/>
    </row>
    <row r="469" spans="14:99" x14ac:dyDescent="0.25">
      <c r="N469" s="30"/>
      <c r="R469" s="30"/>
      <c r="W469" s="30"/>
      <c r="AA469" s="30"/>
      <c r="AF469" s="30"/>
      <c r="AJ469" s="30"/>
      <c r="AO469" s="30"/>
      <c r="AS469" s="30"/>
      <c r="AX469" s="30"/>
      <c r="BB469" s="30"/>
      <c r="BG469" s="30"/>
      <c r="BK469" s="30"/>
      <c r="BP469" s="30"/>
      <c r="BT469" s="30"/>
      <c r="BY469" s="30"/>
      <c r="CC469" s="30"/>
      <c r="CH469" s="30"/>
      <c r="CL469" s="30"/>
      <c r="CQ469" s="30"/>
      <c r="CU469" s="30"/>
    </row>
    <row r="470" spans="14:99" x14ac:dyDescent="0.25">
      <c r="N470" s="30"/>
      <c r="R470" s="30"/>
      <c r="W470" s="30"/>
      <c r="AA470" s="30"/>
      <c r="AF470" s="30"/>
      <c r="AJ470" s="30"/>
      <c r="AO470" s="30"/>
      <c r="AS470" s="30"/>
      <c r="AX470" s="30"/>
      <c r="BB470" s="30"/>
      <c r="BG470" s="30"/>
      <c r="BK470" s="30"/>
      <c r="BP470" s="30"/>
      <c r="BT470" s="30"/>
      <c r="BY470" s="30"/>
      <c r="CC470" s="30"/>
      <c r="CH470" s="30"/>
      <c r="CL470" s="30"/>
      <c r="CQ470" s="30"/>
      <c r="CU470" s="30"/>
    </row>
    <row r="471" spans="14:99" x14ac:dyDescent="0.25">
      <c r="N471" s="30"/>
      <c r="R471" s="30"/>
      <c r="W471" s="30"/>
      <c r="AA471" s="30"/>
      <c r="AF471" s="30"/>
      <c r="AJ471" s="30"/>
      <c r="AO471" s="30"/>
      <c r="AS471" s="30"/>
      <c r="AX471" s="30"/>
      <c r="BB471" s="30"/>
      <c r="BG471" s="30"/>
      <c r="BK471" s="30"/>
      <c r="BP471" s="30"/>
      <c r="BT471" s="30"/>
      <c r="BY471" s="30"/>
      <c r="CC471" s="30"/>
      <c r="CH471" s="30"/>
      <c r="CL471" s="30"/>
      <c r="CQ471" s="30"/>
      <c r="CU471" s="30"/>
    </row>
    <row r="472" spans="14:99" x14ac:dyDescent="0.25">
      <c r="N472" s="30"/>
      <c r="R472" s="30"/>
      <c r="W472" s="30"/>
      <c r="AA472" s="30"/>
      <c r="AF472" s="30"/>
      <c r="AJ472" s="30"/>
      <c r="AO472" s="30"/>
      <c r="AS472" s="30"/>
      <c r="AX472" s="30"/>
      <c r="BB472" s="30"/>
      <c r="BG472" s="30"/>
      <c r="BK472" s="30"/>
      <c r="BP472" s="30"/>
      <c r="BT472" s="30"/>
      <c r="BY472" s="30"/>
      <c r="CC472" s="30"/>
      <c r="CH472" s="30"/>
      <c r="CL472" s="30"/>
      <c r="CQ472" s="30"/>
      <c r="CU472" s="30"/>
    </row>
    <row r="473" spans="14:99" x14ac:dyDescent="0.25">
      <c r="N473" s="30"/>
      <c r="R473" s="30"/>
      <c r="W473" s="30"/>
      <c r="AA473" s="30"/>
      <c r="AF473" s="30"/>
      <c r="AJ473" s="30"/>
      <c r="AO473" s="30"/>
      <c r="AS473" s="30"/>
      <c r="AX473" s="30"/>
      <c r="BB473" s="30"/>
      <c r="BG473" s="30"/>
      <c r="BK473" s="30"/>
      <c r="BP473" s="30"/>
      <c r="BT473" s="30"/>
      <c r="BY473" s="30"/>
      <c r="CC473" s="30"/>
      <c r="CH473" s="30"/>
      <c r="CL473" s="30"/>
      <c r="CQ473" s="30"/>
      <c r="CU473" s="30"/>
    </row>
    <row r="474" spans="14:99" x14ac:dyDescent="0.25">
      <c r="N474" s="30"/>
      <c r="R474" s="30"/>
      <c r="W474" s="30"/>
      <c r="AA474" s="30"/>
      <c r="AF474" s="30"/>
      <c r="AJ474" s="30"/>
      <c r="AO474" s="30"/>
      <c r="AS474" s="30"/>
      <c r="AX474" s="30"/>
      <c r="BB474" s="30"/>
      <c r="BG474" s="30"/>
      <c r="BK474" s="30"/>
      <c r="BP474" s="30"/>
      <c r="BT474" s="30"/>
      <c r="BY474" s="30"/>
      <c r="CC474" s="30"/>
      <c r="CH474" s="30"/>
      <c r="CL474" s="30"/>
      <c r="CQ474" s="30"/>
      <c r="CU474" s="30"/>
    </row>
    <row r="475" spans="14:99" x14ac:dyDescent="0.25">
      <c r="N475" s="30"/>
      <c r="R475" s="30"/>
      <c r="W475" s="30"/>
      <c r="AA475" s="30"/>
      <c r="AF475" s="30"/>
      <c r="AJ475" s="30"/>
      <c r="AO475" s="30"/>
      <c r="AS475" s="30"/>
      <c r="AX475" s="30"/>
      <c r="BB475" s="30"/>
      <c r="BG475" s="30"/>
      <c r="BK475" s="30"/>
      <c r="BP475" s="30"/>
      <c r="BT475" s="30"/>
      <c r="BY475" s="30"/>
      <c r="CC475" s="30"/>
      <c r="CH475" s="30"/>
      <c r="CL475" s="30"/>
      <c r="CQ475" s="30"/>
      <c r="CU475" s="30"/>
    </row>
    <row r="476" spans="14:99" x14ac:dyDescent="0.25">
      <c r="N476" s="30"/>
      <c r="R476" s="30"/>
      <c r="W476" s="30"/>
      <c r="AA476" s="30"/>
      <c r="AF476" s="30"/>
      <c r="AJ476" s="30"/>
      <c r="AO476" s="30"/>
      <c r="AS476" s="30"/>
      <c r="AX476" s="30"/>
      <c r="BB476" s="30"/>
      <c r="BG476" s="30"/>
      <c r="BK476" s="30"/>
      <c r="BP476" s="30"/>
      <c r="BT476" s="30"/>
      <c r="BY476" s="30"/>
      <c r="CC476" s="30"/>
      <c r="CH476" s="30"/>
      <c r="CL476" s="30"/>
      <c r="CQ476" s="30"/>
      <c r="CU476" s="30"/>
    </row>
    <row r="477" spans="14:99" x14ac:dyDescent="0.25">
      <c r="N477" s="30"/>
      <c r="R477" s="30"/>
      <c r="W477" s="30"/>
      <c r="AA477" s="30"/>
      <c r="AF477" s="30"/>
      <c r="AJ477" s="30"/>
      <c r="AO477" s="30"/>
      <c r="AS477" s="30"/>
      <c r="AX477" s="30"/>
      <c r="BB477" s="30"/>
      <c r="BG477" s="30"/>
      <c r="BK477" s="30"/>
      <c r="BP477" s="30"/>
      <c r="BT477" s="30"/>
      <c r="BY477" s="30"/>
      <c r="CC477" s="30"/>
      <c r="CH477" s="30"/>
      <c r="CL477" s="30"/>
      <c r="CQ477" s="30"/>
      <c r="CU477" s="30"/>
    </row>
    <row r="478" spans="14:99" x14ac:dyDescent="0.25">
      <c r="N478" s="30"/>
      <c r="R478" s="30"/>
      <c r="W478" s="30"/>
      <c r="AA478" s="30"/>
      <c r="AF478" s="30"/>
      <c r="AJ478" s="30"/>
      <c r="AO478" s="30"/>
      <c r="AS478" s="30"/>
      <c r="AX478" s="30"/>
      <c r="BB478" s="30"/>
      <c r="BG478" s="30"/>
      <c r="BK478" s="30"/>
      <c r="BP478" s="30"/>
      <c r="BT478" s="30"/>
      <c r="BY478" s="30"/>
      <c r="CC478" s="30"/>
      <c r="CH478" s="30"/>
      <c r="CL478" s="30"/>
      <c r="CQ478" s="30"/>
      <c r="CU478" s="30"/>
    </row>
    <row r="479" spans="14:99" x14ac:dyDescent="0.25">
      <c r="N479" s="30"/>
      <c r="R479" s="30"/>
      <c r="W479" s="30"/>
      <c r="AA479" s="30"/>
      <c r="AF479" s="30"/>
      <c r="AJ479" s="30"/>
      <c r="AO479" s="30"/>
      <c r="AS479" s="30"/>
      <c r="AX479" s="30"/>
      <c r="BB479" s="30"/>
      <c r="BG479" s="30"/>
      <c r="BK479" s="30"/>
      <c r="BP479" s="30"/>
      <c r="BT479" s="30"/>
      <c r="BY479" s="30"/>
      <c r="CC479" s="30"/>
      <c r="CH479" s="30"/>
      <c r="CL479" s="30"/>
      <c r="CQ479" s="30"/>
      <c r="CU479" s="30"/>
    </row>
    <row r="480" spans="14:99" x14ac:dyDescent="0.25">
      <c r="N480" s="30"/>
      <c r="R480" s="30"/>
      <c r="W480" s="30"/>
      <c r="AA480" s="30"/>
      <c r="AF480" s="30"/>
      <c r="AJ480" s="30"/>
      <c r="AO480" s="30"/>
      <c r="AS480" s="30"/>
      <c r="AX480" s="30"/>
      <c r="BB480" s="30"/>
      <c r="BG480" s="30"/>
      <c r="BK480" s="30"/>
      <c r="BP480" s="30"/>
      <c r="BT480" s="30"/>
      <c r="BY480" s="30"/>
      <c r="CC480" s="30"/>
      <c r="CH480" s="30"/>
      <c r="CL480" s="30"/>
      <c r="CQ480" s="30"/>
      <c r="CU480" s="30"/>
    </row>
    <row r="481" spans="14:99" x14ac:dyDescent="0.25">
      <c r="N481" s="30"/>
      <c r="R481" s="30"/>
      <c r="W481" s="30"/>
      <c r="AA481" s="30"/>
      <c r="AF481" s="30"/>
      <c r="AJ481" s="30"/>
      <c r="AO481" s="30"/>
      <c r="AS481" s="30"/>
      <c r="AX481" s="30"/>
      <c r="BB481" s="30"/>
      <c r="BG481" s="30"/>
      <c r="BK481" s="30"/>
      <c r="BP481" s="30"/>
      <c r="BT481" s="30"/>
      <c r="BY481" s="30"/>
      <c r="CC481" s="30"/>
      <c r="CH481" s="30"/>
      <c r="CL481" s="30"/>
      <c r="CQ481" s="30"/>
      <c r="CU481" s="30"/>
    </row>
    <row r="482" spans="14:99" x14ac:dyDescent="0.25">
      <c r="N482" s="30"/>
      <c r="R482" s="30"/>
      <c r="W482" s="30"/>
      <c r="AA482" s="30"/>
      <c r="AF482" s="30"/>
      <c r="AJ482" s="30"/>
      <c r="AO482" s="30"/>
      <c r="AS482" s="30"/>
      <c r="AX482" s="30"/>
      <c r="BB482" s="30"/>
      <c r="BG482" s="30"/>
      <c r="BK482" s="30"/>
      <c r="BP482" s="30"/>
      <c r="BT482" s="30"/>
      <c r="BY482" s="30"/>
      <c r="CC482" s="30"/>
      <c r="CH482" s="30"/>
      <c r="CL482" s="30"/>
      <c r="CQ482" s="30"/>
      <c r="CU482" s="30"/>
    </row>
    <row r="483" spans="14:99" x14ac:dyDescent="0.25">
      <c r="N483" s="30"/>
      <c r="R483" s="30"/>
      <c r="W483" s="30"/>
      <c r="AA483" s="30"/>
      <c r="AF483" s="30"/>
      <c r="AJ483" s="30"/>
      <c r="AO483" s="30"/>
      <c r="AS483" s="30"/>
      <c r="AX483" s="30"/>
      <c r="BB483" s="30"/>
      <c r="BG483" s="30"/>
      <c r="BK483" s="30"/>
      <c r="BP483" s="30"/>
      <c r="BT483" s="30"/>
      <c r="BY483" s="30"/>
      <c r="CC483" s="30"/>
      <c r="CH483" s="30"/>
      <c r="CL483" s="30"/>
      <c r="CQ483" s="30"/>
      <c r="CU483" s="30"/>
    </row>
    <row r="484" spans="14:99" x14ac:dyDescent="0.25">
      <c r="N484" s="30"/>
      <c r="R484" s="30"/>
      <c r="W484" s="30"/>
      <c r="AA484" s="30"/>
      <c r="AF484" s="30"/>
      <c r="AJ484" s="30"/>
      <c r="AO484" s="30"/>
      <c r="AS484" s="30"/>
      <c r="AX484" s="30"/>
      <c r="BB484" s="30"/>
      <c r="BG484" s="30"/>
      <c r="BK484" s="30"/>
      <c r="BP484" s="30"/>
      <c r="BT484" s="30"/>
      <c r="BY484" s="30"/>
      <c r="CC484" s="30"/>
      <c r="CH484" s="30"/>
      <c r="CL484" s="30"/>
      <c r="CQ484" s="30"/>
      <c r="CU484" s="30"/>
    </row>
    <row r="485" spans="14:99" x14ac:dyDescent="0.25">
      <c r="N485" s="30"/>
      <c r="R485" s="30"/>
      <c r="W485" s="30"/>
      <c r="AA485" s="30"/>
      <c r="AF485" s="30"/>
      <c r="AJ485" s="30"/>
      <c r="AO485" s="30"/>
      <c r="AS485" s="30"/>
      <c r="AX485" s="30"/>
      <c r="BB485" s="30"/>
      <c r="BG485" s="30"/>
      <c r="BK485" s="30"/>
      <c r="BP485" s="30"/>
      <c r="BT485" s="30"/>
      <c r="BY485" s="30"/>
      <c r="CC485" s="30"/>
      <c r="CH485" s="30"/>
      <c r="CL485" s="30"/>
      <c r="CQ485" s="30"/>
      <c r="CU485" s="30"/>
    </row>
    <row r="486" spans="14:99" x14ac:dyDescent="0.25">
      <c r="N486" s="30"/>
      <c r="R486" s="30"/>
      <c r="W486" s="30"/>
      <c r="AA486" s="30"/>
      <c r="AF486" s="30"/>
      <c r="AJ486" s="30"/>
      <c r="AO486" s="30"/>
      <c r="AS486" s="30"/>
      <c r="AX486" s="30"/>
      <c r="BB486" s="30"/>
      <c r="BG486" s="30"/>
      <c r="BK486" s="30"/>
      <c r="BP486" s="30"/>
      <c r="BT486" s="30"/>
      <c r="BY486" s="30"/>
      <c r="CC486" s="30"/>
      <c r="CH486" s="30"/>
      <c r="CL486" s="30"/>
      <c r="CQ486" s="30"/>
      <c r="CU486" s="30"/>
    </row>
    <row r="487" spans="14:99" x14ac:dyDescent="0.25">
      <c r="N487" s="30"/>
      <c r="R487" s="30"/>
      <c r="W487" s="30"/>
      <c r="AA487" s="30"/>
      <c r="AF487" s="30"/>
      <c r="AJ487" s="30"/>
      <c r="AO487" s="30"/>
      <c r="AS487" s="30"/>
      <c r="AX487" s="30"/>
      <c r="BB487" s="30"/>
      <c r="BG487" s="30"/>
      <c r="BK487" s="30"/>
      <c r="BP487" s="30"/>
      <c r="BT487" s="30"/>
      <c r="BY487" s="30"/>
      <c r="CC487" s="30"/>
      <c r="CH487" s="30"/>
      <c r="CL487" s="30"/>
      <c r="CQ487" s="30"/>
      <c r="CU487" s="30"/>
    </row>
    <row r="488" spans="14:99" x14ac:dyDescent="0.25">
      <c r="N488" s="30"/>
      <c r="R488" s="30"/>
      <c r="W488" s="30"/>
      <c r="AA488" s="30"/>
      <c r="AF488" s="30"/>
      <c r="AJ488" s="30"/>
      <c r="AO488" s="30"/>
      <c r="AS488" s="30"/>
      <c r="AX488" s="30"/>
      <c r="BB488" s="30"/>
      <c r="BG488" s="30"/>
      <c r="BK488" s="30"/>
      <c r="BP488" s="30"/>
      <c r="BT488" s="30"/>
      <c r="BY488" s="30"/>
      <c r="CC488" s="30"/>
      <c r="CH488" s="30"/>
      <c r="CL488" s="30"/>
      <c r="CQ488" s="30"/>
      <c r="CU488" s="30"/>
    </row>
    <row r="489" spans="14:99" x14ac:dyDescent="0.25">
      <c r="N489" s="30"/>
      <c r="R489" s="30"/>
      <c r="W489" s="30"/>
      <c r="AA489" s="30"/>
      <c r="AF489" s="30"/>
      <c r="AJ489" s="30"/>
      <c r="AO489" s="30"/>
      <c r="AS489" s="30"/>
      <c r="AX489" s="30"/>
      <c r="BB489" s="30"/>
      <c r="BG489" s="30"/>
      <c r="BK489" s="30"/>
      <c r="BP489" s="30"/>
      <c r="BT489" s="30"/>
      <c r="BY489" s="30"/>
      <c r="CC489" s="30"/>
      <c r="CH489" s="30"/>
      <c r="CL489" s="30"/>
      <c r="CQ489" s="30"/>
      <c r="CU489" s="30"/>
    </row>
    <row r="490" spans="14:99" x14ac:dyDescent="0.25">
      <c r="N490" s="30"/>
      <c r="R490" s="30"/>
      <c r="W490" s="30"/>
      <c r="AA490" s="30"/>
      <c r="AF490" s="30"/>
      <c r="AJ490" s="30"/>
      <c r="AO490" s="30"/>
      <c r="AS490" s="30"/>
      <c r="AX490" s="30"/>
      <c r="BB490" s="30"/>
      <c r="BG490" s="30"/>
      <c r="BK490" s="30"/>
      <c r="BP490" s="30"/>
      <c r="BT490" s="30"/>
      <c r="BY490" s="30"/>
      <c r="CC490" s="30"/>
      <c r="CH490" s="30"/>
      <c r="CL490" s="30"/>
      <c r="CQ490" s="30"/>
      <c r="CU490" s="30"/>
    </row>
    <row r="491" spans="14:99" x14ac:dyDescent="0.25">
      <c r="N491" s="30"/>
      <c r="R491" s="30"/>
      <c r="W491" s="30"/>
      <c r="AA491" s="30"/>
      <c r="AF491" s="30"/>
      <c r="AJ491" s="30"/>
      <c r="AO491" s="30"/>
      <c r="AS491" s="30"/>
      <c r="AX491" s="30"/>
      <c r="BB491" s="30"/>
      <c r="BG491" s="30"/>
      <c r="BK491" s="30"/>
      <c r="BP491" s="30"/>
      <c r="BT491" s="30"/>
      <c r="BY491" s="30"/>
      <c r="CC491" s="30"/>
      <c r="CH491" s="30"/>
      <c r="CL491" s="30"/>
      <c r="CQ491" s="30"/>
      <c r="CU491" s="30"/>
    </row>
    <row r="492" spans="14:99" x14ac:dyDescent="0.25">
      <c r="N492" s="30"/>
      <c r="R492" s="30"/>
      <c r="W492" s="30"/>
      <c r="AA492" s="30"/>
      <c r="AF492" s="30"/>
      <c r="AJ492" s="30"/>
      <c r="AO492" s="30"/>
      <c r="AS492" s="30"/>
      <c r="AX492" s="30"/>
      <c r="BB492" s="30"/>
      <c r="BG492" s="30"/>
      <c r="BK492" s="30"/>
      <c r="BP492" s="30"/>
      <c r="BT492" s="30"/>
      <c r="BY492" s="30"/>
      <c r="CC492" s="30"/>
      <c r="CH492" s="30"/>
      <c r="CL492" s="30"/>
      <c r="CQ492" s="30"/>
      <c r="CU492" s="30"/>
    </row>
    <row r="493" spans="14:99" x14ac:dyDescent="0.25">
      <c r="N493" s="30"/>
      <c r="R493" s="30"/>
      <c r="W493" s="30"/>
      <c r="AA493" s="30"/>
      <c r="AF493" s="30"/>
      <c r="AJ493" s="30"/>
      <c r="AO493" s="30"/>
      <c r="AS493" s="30"/>
      <c r="AX493" s="30"/>
      <c r="BB493" s="30"/>
      <c r="BG493" s="30"/>
      <c r="BK493" s="30"/>
      <c r="BP493" s="30"/>
      <c r="BT493" s="30"/>
      <c r="BY493" s="30"/>
      <c r="CC493" s="30"/>
      <c r="CH493" s="30"/>
      <c r="CL493" s="30"/>
      <c r="CQ493" s="30"/>
      <c r="CU493" s="30"/>
    </row>
    <row r="494" spans="14:99" x14ac:dyDescent="0.25">
      <c r="N494" s="30"/>
      <c r="R494" s="30"/>
      <c r="W494" s="30"/>
      <c r="AA494" s="30"/>
      <c r="AF494" s="30"/>
      <c r="AJ494" s="30"/>
      <c r="AO494" s="30"/>
      <c r="AS494" s="30"/>
      <c r="AX494" s="30"/>
      <c r="BB494" s="30"/>
      <c r="BG494" s="30"/>
      <c r="BK494" s="30"/>
      <c r="BP494" s="30"/>
      <c r="BT494" s="30"/>
      <c r="BY494" s="30"/>
      <c r="CC494" s="30"/>
      <c r="CH494" s="30"/>
      <c r="CL494" s="30"/>
      <c r="CQ494" s="30"/>
      <c r="CU494" s="30"/>
    </row>
    <row r="495" spans="14:99" x14ac:dyDescent="0.25">
      <c r="N495" s="30"/>
      <c r="R495" s="30"/>
      <c r="W495" s="30"/>
      <c r="AA495" s="30"/>
      <c r="AF495" s="30"/>
      <c r="AJ495" s="30"/>
      <c r="AO495" s="30"/>
      <c r="AS495" s="30"/>
      <c r="AX495" s="30"/>
      <c r="BB495" s="30"/>
      <c r="BG495" s="30"/>
      <c r="BK495" s="30"/>
      <c r="BP495" s="30"/>
      <c r="BT495" s="30"/>
      <c r="BY495" s="30"/>
      <c r="CC495" s="30"/>
      <c r="CH495" s="30"/>
      <c r="CL495" s="30"/>
      <c r="CQ495" s="30"/>
      <c r="CU495" s="30"/>
    </row>
    <row r="496" spans="14:99" x14ac:dyDescent="0.25">
      <c r="N496" s="30"/>
      <c r="R496" s="30"/>
      <c r="W496" s="30"/>
      <c r="AA496" s="30"/>
      <c r="AF496" s="30"/>
      <c r="AJ496" s="30"/>
      <c r="AO496" s="30"/>
      <c r="AS496" s="30"/>
      <c r="AX496" s="30"/>
      <c r="BB496" s="30"/>
      <c r="BG496" s="30"/>
      <c r="BK496" s="30"/>
      <c r="BP496" s="30"/>
      <c r="BT496" s="30"/>
      <c r="BY496" s="30"/>
      <c r="CC496" s="30"/>
      <c r="CH496" s="30"/>
      <c r="CL496" s="30"/>
      <c r="CQ496" s="30"/>
      <c r="CU496" s="30"/>
    </row>
    <row r="497" spans="14:99" x14ac:dyDescent="0.25">
      <c r="N497" s="30"/>
      <c r="R497" s="30"/>
      <c r="W497" s="30"/>
      <c r="AA497" s="30"/>
      <c r="AF497" s="30"/>
      <c r="AJ497" s="30"/>
      <c r="AO497" s="30"/>
      <c r="AS497" s="30"/>
      <c r="AX497" s="30"/>
      <c r="BB497" s="30"/>
      <c r="BG497" s="30"/>
      <c r="BK497" s="30"/>
      <c r="BP497" s="30"/>
      <c r="BT497" s="30"/>
      <c r="BY497" s="30"/>
      <c r="CC497" s="30"/>
      <c r="CH497" s="30"/>
      <c r="CL497" s="30"/>
      <c r="CQ497" s="30"/>
      <c r="CU497" s="30"/>
    </row>
    <row r="498" spans="14:99" x14ac:dyDescent="0.25">
      <c r="N498" s="30"/>
      <c r="R498" s="30"/>
      <c r="W498" s="30"/>
      <c r="AA498" s="30"/>
      <c r="AF498" s="30"/>
      <c r="AJ498" s="30"/>
      <c r="AO498" s="30"/>
      <c r="AS498" s="30"/>
      <c r="AX498" s="30"/>
      <c r="BB498" s="30"/>
      <c r="BG498" s="30"/>
      <c r="BK498" s="30"/>
      <c r="BP498" s="30"/>
      <c r="BT498" s="30"/>
      <c r="BY498" s="30"/>
      <c r="CC498" s="30"/>
      <c r="CH498" s="30"/>
      <c r="CL498" s="30"/>
      <c r="CQ498" s="30"/>
      <c r="CU498" s="30"/>
    </row>
    <row r="499" spans="14:99" x14ac:dyDescent="0.25">
      <c r="N499" s="30"/>
      <c r="R499" s="30"/>
      <c r="W499" s="30"/>
      <c r="AA499" s="30"/>
      <c r="AF499" s="30"/>
      <c r="AJ499" s="30"/>
      <c r="AO499" s="30"/>
      <c r="AS499" s="30"/>
      <c r="AX499" s="30"/>
      <c r="BB499" s="30"/>
      <c r="BG499" s="30"/>
      <c r="BK499" s="30"/>
      <c r="BP499" s="30"/>
      <c r="BT499" s="30"/>
      <c r="BY499" s="30"/>
      <c r="CC499" s="30"/>
      <c r="CH499" s="30"/>
      <c r="CL499" s="30"/>
      <c r="CQ499" s="30"/>
      <c r="CU499" s="30"/>
    </row>
    <row r="500" spans="14:99" x14ac:dyDescent="0.25">
      <c r="N500" s="30"/>
      <c r="R500" s="30"/>
      <c r="W500" s="30"/>
      <c r="AA500" s="30"/>
      <c r="AF500" s="30"/>
      <c r="AJ500" s="30"/>
      <c r="AO500" s="30"/>
      <c r="AS500" s="30"/>
      <c r="AX500" s="30"/>
      <c r="BB500" s="30"/>
      <c r="BG500" s="30"/>
      <c r="BK500" s="30"/>
      <c r="BP500" s="30"/>
      <c r="BT500" s="30"/>
      <c r="BY500" s="30"/>
      <c r="CC500" s="30"/>
      <c r="CH500" s="30"/>
      <c r="CL500" s="30"/>
      <c r="CQ500" s="30"/>
      <c r="CU500" s="30"/>
    </row>
    <row r="501" spans="14:99" x14ac:dyDescent="0.25">
      <c r="N501" s="30"/>
      <c r="R501" s="30"/>
      <c r="W501" s="30"/>
      <c r="AA501" s="30"/>
      <c r="AF501" s="30"/>
      <c r="AJ501" s="30"/>
      <c r="AO501" s="30"/>
      <c r="AS501" s="30"/>
      <c r="AX501" s="30"/>
      <c r="BB501" s="30"/>
      <c r="BG501" s="30"/>
      <c r="BK501" s="30"/>
      <c r="BP501" s="30"/>
      <c r="BT501" s="30"/>
      <c r="BY501" s="30"/>
      <c r="CC501" s="30"/>
      <c r="CH501" s="30"/>
      <c r="CL501" s="30"/>
      <c r="CQ501" s="30"/>
      <c r="CU501" s="30"/>
    </row>
    <row r="502" spans="14:99" x14ac:dyDescent="0.25">
      <c r="N502" s="30"/>
      <c r="R502" s="30"/>
      <c r="W502" s="30"/>
      <c r="AA502" s="30"/>
      <c r="AF502" s="30"/>
      <c r="AJ502" s="30"/>
      <c r="AO502" s="30"/>
      <c r="AS502" s="30"/>
      <c r="AX502" s="30"/>
      <c r="BB502" s="30"/>
      <c r="BG502" s="30"/>
      <c r="BK502" s="30"/>
      <c r="BP502" s="30"/>
      <c r="BT502" s="30"/>
      <c r="BY502" s="30"/>
      <c r="CC502" s="30"/>
      <c r="CH502" s="30"/>
      <c r="CL502" s="30"/>
      <c r="CQ502" s="30"/>
      <c r="CU502" s="30"/>
    </row>
    <row r="503" spans="14:99" x14ac:dyDescent="0.25">
      <c r="N503" s="30"/>
      <c r="R503" s="30"/>
      <c r="W503" s="30"/>
      <c r="AA503" s="30"/>
      <c r="AF503" s="30"/>
      <c r="AJ503" s="30"/>
      <c r="AO503" s="30"/>
      <c r="AS503" s="30"/>
      <c r="AX503" s="30"/>
      <c r="BB503" s="30"/>
      <c r="BG503" s="30"/>
      <c r="BK503" s="30"/>
      <c r="BP503" s="30"/>
      <c r="BT503" s="30"/>
      <c r="BY503" s="30"/>
      <c r="CC503" s="30"/>
      <c r="CH503" s="30"/>
      <c r="CL503" s="30"/>
      <c r="CQ503" s="30"/>
      <c r="CU503" s="30"/>
    </row>
    <row r="504" spans="14:99" x14ac:dyDescent="0.25">
      <c r="N504" s="30"/>
      <c r="R504" s="30"/>
      <c r="W504" s="30"/>
      <c r="AA504" s="30"/>
      <c r="AF504" s="30"/>
      <c r="AJ504" s="30"/>
      <c r="AO504" s="30"/>
      <c r="AS504" s="30"/>
      <c r="AX504" s="30"/>
      <c r="BB504" s="30"/>
      <c r="BG504" s="30"/>
      <c r="BK504" s="30"/>
      <c r="BP504" s="30"/>
      <c r="BT504" s="30"/>
      <c r="BY504" s="30"/>
      <c r="CC504" s="30"/>
      <c r="CH504" s="30"/>
      <c r="CL504" s="30"/>
      <c r="CQ504" s="30"/>
      <c r="CU504" s="30"/>
    </row>
    <row r="505" spans="14:99" x14ac:dyDescent="0.25">
      <c r="N505" s="30"/>
      <c r="R505" s="30"/>
      <c r="W505" s="30"/>
      <c r="AA505" s="30"/>
      <c r="AF505" s="30"/>
      <c r="AJ505" s="30"/>
      <c r="AO505" s="30"/>
      <c r="AS505" s="30"/>
      <c r="AX505" s="30"/>
      <c r="BB505" s="30"/>
      <c r="BG505" s="30"/>
      <c r="BK505" s="30"/>
      <c r="BP505" s="30"/>
      <c r="BT505" s="30"/>
      <c r="BY505" s="30"/>
      <c r="CC505" s="30"/>
      <c r="CH505" s="30"/>
      <c r="CL505" s="30"/>
      <c r="CQ505" s="30"/>
      <c r="CU505" s="30"/>
    </row>
    <row r="506" spans="14:99" x14ac:dyDescent="0.25">
      <c r="N506" s="30"/>
      <c r="R506" s="30"/>
      <c r="W506" s="30"/>
      <c r="AA506" s="30"/>
      <c r="AF506" s="30"/>
      <c r="AJ506" s="30"/>
      <c r="AO506" s="30"/>
      <c r="AS506" s="30"/>
      <c r="AX506" s="30"/>
      <c r="BB506" s="30"/>
      <c r="BG506" s="30"/>
      <c r="BK506" s="30"/>
      <c r="BP506" s="30"/>
      <c r="BT506" s="30"/>
      <c r="BY506" s="30"/>
      <c r="CC506" s="30"/>
      <c r="CH506" s="30"/>
      <c r="CL506" s="30"/>
      <c r="CQ506" s="30"/>
      <c r="CU506" s="30"/>
    </row>
    <row r="507" spans="14:99" x14ac:dyDescent="0.25">
      <c r="N507" s="30"/>
      <c r="R507" s="30"/>
      <c r="W507" s="30"/>
      <c r="AA507" s="30"/>
      <c r="AF507" s="30"/>
      <c r="AJ507" s="30"/>
      <c r="AO507" s="30"/>
      <c r="AS507" s="30"/>
      <c r="AX507" s="30"/>
      <c r="BB507" s="30"/>
      <c r="BG507" s="30"/>
      <c r="BK507" s="30"/>
      <c r="BP507" s="30"/>
      <c r="BT507" s="30"/>
      <c r="BY507" s="30"/>
      <c r="CC507" s="30"/>
      <c r="CH507" s="30"/>
      <c r="CL507" s="30"/>
      <c r="CQ507" s="30"/>
      <c r="CU507" s="30"/>
    </row>
    <row r="508" spans="14:99" x14ac:dyDescent="0.25">
      <c r="N508" s="30"/>
      <c r="R508" s="30"/>
      <c r="W508" s="30"/>
      <c r="AA508" s="30"/>
      <c r="AF508" s="30"/>
      <c r="AJ508" s="30"/>
      <c r="AO508" s="30"/>
      <c r="AS508" s="30"/>
      <c r="AX508" s="30"/>
      <c r="BB508" s="30"/>
      <c r="BG508" s="30"/>
      <c r="BK508" s="30"/>
      <c r="BP508" s="30"/>
      <c r="BT508" s="30"/>
      <c r="BY508" s="30"/>
      <c r="CC508" s="30"/>
      <c r="CH508" s="30"/>
      <c r="CL508" s="30"/>
      <c r="CQ508" s="30"/>
      <c r="CU508" s="30"/>
    </row>
    <row r="509" spans="14:99" x14ac:dyDescent="0.25">
      <c r="N509" s="30"/>
      <c r="R509" s="30"/>
      <c r="W509" s="30"/>
      <c r="AA509" s="30"/>
      <c r="AF509" s="30"/>
      <c r="AJ509" s="30"/>
      <c r="AO509" s="30"/>
      <c r="AS509" s="30"/>
      <c r="AX509" s="30"/>
      <c r="BB509" s="30"/>
      <c r="BG509" s="30"/>
      <c r="BK509" s="30"/>
      <c r="BP509" s="30"/>
      <c r="BT509" s="30"/>
      <c r="BY509" s="30"/>
      <c r="CC509" s="30"/>
      <c r="CH509" s="30"/>
      <c r="CL509" s="30"/>
      <c r="CQ509" s="30"/>
      <c r="CU509" s="30"/>
    </row>
    <row r="510" spans="14:99" x14ac:dyDescent="0.25">
      <c r="N510" s="30"/>
      <c r="R510" s="30"/>
      <c r="W510" s="30"/>
      <c r="AA510" s="30"/>
      <c r="AF510" s="30"/>
      <c r="AJ510" s="30"/>
      <c r="AO510" s="30"/>
      <c r="AS510" s="30"/>
      <c r="AX510" s="30"/>
      <c r="BB510" s="30"/>
      <c r="BG510" s="30"/>
      <c r="BK510" s="30"/>
      <c r="BP510" s="30"/>
      <c r="BT510" s="30"/>
      <c r="BY510" s="30"/>
      <c r="CC510" s="30"/>
      <c r="CH510" s="30"/>
      <c r="CL510" s="30"/>
      <c r="CQ510" s="30"/>
      <c r="CU510" s="30"/>
    </row>
    <row r="511" spans="14:99" x14ac:dyDescent="0.25">
      <c r="N511" s="30"/>
      <c r="R511" s="30"/>
      <c r="W511" s="30"/>
      <c r="AA511" s="30"/>
      <c r="AF511" s="30"/>
      <c r="AJ511" s="30"/>
      <c r="AO511" s="30"/>
      <c r="AS511" s="30"/>
      <c r="AX511" s="30"/>
      <c r="BB511" s="30"/>
      <c r="BG511" s="30"/>
      <c r="BK511" s="30"/>
      <c r="BP511" s="30"/>
      <c r="BT511" s="30"/>
      <c r="BY511" s="30"/>
      <c r="CC511" s="30"/>
      <c r="CH511" s="30"/>
      <c r="CL511" s="30"/>
      <c r="CQ511" s="30"/>
      <c r="CU511" s="30"/>
    </row>
    <row r="512" spans="14:99" x14ac:dyDescent="0.25">
      <c r="N512" s="30"/>
      <c r="R512" s="30"/>
      <c r="W512" s="30"/>
      <c r="AA512" s="30"/>
      <c r="AF512" s="30"/>
      <c r="AJ512" s="30"/>
      <c r="AO512" s="30"/>
      <c r="AS512" s="30"/>
      <c r="AX512" s="30"/>
      <c r="BB512" s="30"/>
      <c r="BG512" s="30"/>
      <c r="BK512" s="30"/>
      <c r="BP512" s="30"/>
      <c r="BT512" s="30"/>
      <c r="BY512" s="30"/>
      <c r="CC512" s="30"/>
      <c r="CH512" s="30"/>
      <c r="CL512" s="30"/>
      <c r="CQ512" s="30"/>
      <c r="CU512" s="30"/>
    </row>
    <row r="513" spans="14:99" x14ac:dyDescent="0.25">
      <c r="N513" s="30"/>
      <c r="R513" s="30"/>
      <c r="W513" s="30"/>
      <c r="AA513" s="30"/>
      <c r="AF513" s="30"/>
      <c r="AJ513" s="30"/>
      <c r="AO513" s="30"/>
      <c r="AS513" s="30"/>
      <c r="AX513" s="30"/>
      <c r="BB513" s="30"/>
      <c r="BG513" s="30"/>
      <c r="BK513" s="30"/>
      <c r="BP513" s="30"/>
      <c r="BT513" s="30"/>
      <c r="BY513" s="30"/>
      <c r="CC513" s="30"/>
      <c r="CH513" s="30"/>
      <c r="CL513" s="30"/>
      <c r="CQ513" s="30"/>
      <c r="CU513" s="30"/>
    </row>
    <row r="514" spans="14:99" x14ac:dyDescent="0.25">
      <c r="N514" s="30"/>
      <c r="R514" s="30"/>
      <c r="W514" s="30"/>
      <c r="AA514" s="30"/>
      <c r="AF514" s="30"/>
      <c r="AJ514" s="30"/>
      <c r="AO514" s="30"/>
      <c r="AS514" s="30"/>
      <c r="AX514" s="30"/>
      <c r="BB514" s="30"/>
      <c r="BG514" s="30"/>
      <c r="BK514" s="30"/>
      <c r="BP514" s="30"/>
      <c r="BT514" s="30"/>
      <c r="BY514" s="30"/>
      <c r="CC514" s="30"/>
      <c r="CH514" s="30"/>
      <c r="CL514" s="30"/>
      <c r="CQ514" s="30"/>
      <c r="CU514" s="30"/>
    </row>
    <row r="515" spans="14:99" x14ac:dyDescent="0.25">
      <c r="N515" s="30"/>
      <c r="R515" s="30"/>
      <c r="W515" s="30"/>
      <c r="AA515" s="30"/>
      <c r="AF515" s="30"/>
      <c r="AJ515" s="30"/>
      <c r="AO515" s="30"/>
      <c r="AS515" s="30"/>
      <c r="AX515" s="30"/>
      <c r="BB515" s="30"/>
      <c r="BG515" s="30"/>
      <c r="BK515" s="30"/>
      <c r="BP515" s="30"/>
      <c r="BT515" s="30"/>
      <c r="BY515" s="30"/>
      <c r="CC515" s="30"/>
      <c r="CH515" s="30"/>
      <c r="CL515" s="30"/>
      <c r="CQ515" s="30"/>
      <c r="CU515" s="30"/>
    </row>
    <row r="516" spans="14:99" x14ac:dyDescent="0.25">
      <c r="N516" s="30"/>
      <c r="R516" s="30"/>
      <c r="W516" s="30"/>
      <c r="AA516" s="30"/>
      <c r="AF516" s="30"/>
      <c r="AJ516" s="30"/>
      <c r="AO516" s="30"/>
      <c r="AS516" s="30"/>
      <c r="AX516" s="30"/>
      <c r="BB516" s="30"/>
      <c r="BG516" s="30"/>
      <c r="BK516" s="30"/>
      <c r="BP516" s="30"/>
      <c r="BT516" s="30"/>
      <c r="BY516" s="30"/>
      <c r="CC516" s="30"/>
      <c r="CH516" s="30"/>
      <c r="CL516" s="30"/>
      <c r="CQ516" s="30"/>
      <c r="CU516" s="30"/>
    </row>
    <row r="517" spans="14:99" x14ac:dyDescent="0.25">
      <c r="N517" s="30"/>
      <c r="R517" s="30"/>
      <c r="W517" s="30"/>
      <c r="AA517" s="30"/>
      <c r="AF517" s="30"/>
      <c r="AJ517" s="30"/>
      <c r="AO517" s="30"/>
      <c r="AS517" s="30"/>
      <c r="AX517" s="30"/>
      <c r="BB517" s="30"/>
      <c r="BG517" s="30"/>
      <c r="BK517" s="30"/>
      <c r="BP517" s="30"/>
      <c r="BT517" s="30"/>
      <c r="BY517" s="30"/>
      <c r="CC517" s="30"/>
      <c r="CH517" s="30"/>
      <c r="CL517" s="30"/>
      <c r="CQ517" s="30"/>
      <c r="CU517" s="30"/>
    </row>
    <row r="518" spans="14:99" x14ac:dyDescent="0.25">
      <c r="N518" s="30"/>
      <c r="R518" s="30"/>
      <c r="W518" s="30"/>
      <c r="AA518" s="30"/>
      <c r="AF518" s="30"/>
      <c r="AJ518" s="30"/>
      <c r="AO518" s="30"/>
      <c r="AS518" s="30"/>
      <c r="AX518" s="30"/>
      <c r="BB518" s="30"/>
      <c r="BG518" s="30"/>
      <c r="BK518" s="30"/>
      <c r="BP518" s="30"/>
      <c r="BT518" s="30"/>
      <c r="BY518" s="30"/>
      <c r="CC518" s="30"/>
      <c r="CH518" s="30"/>
      <c r="CL518" s="30"/>
      <c r="CQ518" s="30"/>
      <c r="CU518" s="30"/>
    </row>
    <row r="519" spans="14:99" x14ac:dyDescent="0.25">
      <c r="N519" s="30"/>
      <c r="R519" s="30"/>
      <c r="W519" s="30"/>
      <c r="AA519" s="30"/>
      <c r="AF519" s="30"/>
      <c r="AJ519" s="30"/>
      <c r="AO519" s="30"/>
      <c r="AS519" s="30"/>
      <c r="AX519" s="30"/>
      <c r="BB519" s="30"/>
      <c r="BG519" s="30"/>
      <c r="BK519" s="30"/>
      <c r="BP519" s="30"/>
      <c r="BT519" s="30"/>
      <c r="BY519" s="30"/>
      <c r="CC519" s="30"/>
      <c r="CH519" s="30"/>
      <c r="CL519" s="30"/>
      <c r="CQ519" s="30"/>
      <c r="CU519" s="30"/>
    </row>
    <row r="520" spans="14:99" x14ac:dyDescent="0.25">
      <c r="N520" s="30"/>
      <c r="R520" s="30"/>
      <c r="W520" s="30"/>
      <c r="AA520" s="30"/>
      <c r="AF520" s="30"/>
      <c r="AJ520" s="30"/>
      <c r="AO520" s="30"/>
      <c r="AS520" s="30"/>
      <c r="AX520" s="30"/>
      <c r="BB520" s="30"/>
      <c r="BG520" s="30"/>
      <c r="BK520" s="30"/>
      <c r="BP520" s="30"/>
      <c r="BT520" s="30"/>
      <c r="BY520" s="30"/>
      <c r="CC520" s="30"/>
      <c r="CH520" s="30"/>
      <c r="CL520" s="30"/>
      <c r="CQ520" s="30"/>
      <c r="CU520" s="30"/>
    </row>
    <row r="521" spans="14:99" x14ac:dyDescent="0.25">
      <c r="N521" s="30"/>
      <c r="R521" s="30"/>
      <c r="W521" s="30"/>
      <c r="AA521" s="30"/>
      <c r="AF521" s="30"/>
      <c r="AJ521" s="30"/>
      <c r="AO521" s="30"/>
      <c r="AS521" s="30"/>
      <c r="AX521" s="30"/>
      <c r="BB521" s="30"/>
      <c r="BG521" s="30"/>
      <c r="BK521" s="30"/>
      <c r="BP521" s="30"/>
      <c r="BT521" s="30"/>
      <c r="BY521" s="30"/>
      <c r="CC521" s="30"/>
      <c r="CH521" s="30"/>
      <c r="CL521" s="30"/>
      <c r="CQ521" s="30"/>
      <c r="CU521" s="30"/>
    </row>
    <row r="522" spans="14:99" x14ac:dyDescent="0.25">
      <c r="N522" s="30"/>
      <c r="R522" s="30"/>
      <c r="W522" s="30"/>
      <c r="AA522" s="30"/>
      <c r="AF522" s="30"/>
      <c r="AJ522" s="30"/>
      <c r="AO522" s="30"/>
      <c r="AS522" s="30"/>
      <c r="AX522" s="30"/>
      <c r="BB522" s="30"/>
      <c r="BG522" s="30"/>
      <c r="BK522" s="30"/>
      <c r="BP522" s="30"/>
      <c r="BT522" s="30"/>
      <c r="BY522" s="30"/>
      <c r="CC522" s="30"/>
      <c r="CH522" s="30"/>
      <c r="CL522" s="30"/>
      <c r="CQ522" s="30"/>
      <c r="CU522" s="30"/>
    </row>
    <row r="523" spans="14:99" x14ac:dyDescent="0.25">
      <c r="N523" s="30"/>
      <c r="R523" s="30"/>
      <c r="W523" s="30"/>
      <c r="AA523" s="30"/>
      <c r="AF523" s="30"/>
      <c r="AJ523" s="30"/>
      <c r="AO523" s="30"/>
      <c r="AS523" s="30"/>
      <c r="AX523" s="30"/>
      <c r="BB523" s="30"/>
      <c r="BG523" s="30"/>
      <c r="BK523" s="30"/>
      <c r="BP523" s="30"/>
      <c r="BT523" s="30"/>
      <c r="BY523" s="30"/>
      <c r="CC523" s="30"/>
      <c r="CH523" s="30"/>
      <c r="CL523" s="30"/>
      <c r="CQ523" s="30"/>
      <c r="CU523" s="30"/>
    </row>
    <row r="524" spans="14:99" x14ac:dyDescent="0.25">
      <c r="N524" s="30"/>
      <c r="R524" s="30"/>
      <c r="W524" s="30"/>
      <c r="AA524" s="30"/>
      <c r="AF524" s="30"/>
      <c r="AJ524" s="30"/>
      <c r="AO524" s="30"/>
      <c r="AS524" s="30"/>
      <c r="AX524" s="30"/>
      <c r="BB524" s="30"/>
      <c r="BG524" s="30"/>
      <c r="BK524" s="30"/>
      <c r="BP524" s="30"/>
      <c r="BT524" s="30"/>
      <c r="BY524" s="30"/>
      <c r="CC524" s="30"/>
      <c r="CH524" s="30"/>
      <c r="CL524" s="30"/>
      <c r="CQ524" s="30"/>
      <c r="CU524" s="30"/>
    </row>
    <row r="525" spans="14:99" x14ac:dyDescent="0.25">
      <c r="N525" s="30"/>
      <c r="R525" s="30"/>
      <c r="W525" s="30"/>
      <c r="AA525" s="30"/>
      <c r="AF525" s="30"/>
      <c r="AJ525" s="30"/>
      <c r="AO525" s="30"/>
      <c r="AS525" s="30"/>
      <c r="AX525" s="30"/>
      <c r="BB525" s="30"/>
      <c r="BG525" s="30"/>
      <c r="BK525" s="30"/>
      <c r="BP525" s="30"/>
      <c r="BT525" s="30"/>
      <c r="BY525" s="30"/>
      <c r="CC525" s="30"/>
      <c r="CH525" s="30"/>
      <c r="CL525" s="30"/>
      <c r="CQ525" s="30"/>
      <c r="CU525" s="30"/>
    </row>
    <row r="526" spans="14:99" x14ac:dyDescent="0.25">
      <c r="N526" s="30"/>
      <c r="R526" s="30"/>
      <c r="W526" s="30"/>
      <c r="AA526" s="30"/>
      <c r="AF526" s="30"/>
      <c r="AJ526" s="30"/>
      <c r="AO526" s="30"/>
      <c r="AS526" s="30"/>
      <c r="AX526" s="30"/>
      <c r="BB526" s="30"/>
      <c r="BG526" s="30"/>
      <c r="BK526" s="30"/>
      <c r="BP526" s="30"/>
      <c r="BT526" s="30"/>
      <c r="BY526" s="30"/>
      <c r="CC526" s="30"/>
      <c r="CH526" s="30"/>
      <c r="CL526" s="30"/>
      <c r="CQ526" s="30"/>
      <c r="CU526" s="30"/>
    </row>
  </sheetData>
  <mergeCells count="131"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2</xdr:col>
                    <xdr:colOff>600075</xdr:colOff>
                    <xdr:row>32</xdr:row>
                    <xdr:rowOff>180975</xdr:rowOff>
                  </from>
                  <to>
                    <xdr:col>4</xdr:col>
                    <xdr:colOff>600075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2</xdr:col>
                    <xdr:colOff>600075</xdr:colOff>
                    <xdr:row>33</xdr:row>
                    <xdr:rowOff>180975</xdr:rowOff>
                  </from>
                  <to>
                    <xdr:col>4</xdr:col>
                    <xdr:colOff>600075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2</xdr:col>
                    <xdr:colOff>600075</xdr:colOff>
                    <xdr:row>34</xdr:row>
                    <xdr:rowOff>180975</xdr:rowOff>
                  </from>
                  <to>
                    <xdr:col>4</xdr:col>
                    <xdr:colOff>600075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526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126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126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128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128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128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128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128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128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127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127</v>
      </c>
      <c r="CW3" s="76"/>
      <c r="CX3" s="77"/>
    </row>
    <row r="4" spans="2:103" x14ac:dyDescent="0.25">
      <c r="N4" s="22" t="s">
        <v>46</v>
      </c>
      <c r="O4" s="75" t="s">
        <v>374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375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342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343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360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361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332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333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356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357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5" customHeight="1" x14ac:dyDescent="0.25">
      <c r="B5" t="b">
        <v>0</v>
      </c>
      <c r="N5" s="58" t="s">
        <v>89</v>
      </c>
      <c r="O5" s="59"/>
      <c r="P5" s="59"/>
      <c r="Q5" s="60"/>
      <c r="R5" s="58" t="s">
        <v>103</v>
      </c>
      <c r="S5" s="59"/>
      <c r="T5" s="59"/>
      <c r="U5" s="60"/>
      <c r="W5" s="58" t="s">
        <v>89</v>
      </c>
      <c r="X5" s="59"/>
      <c r="Y5" s="59"/>
      <c r="Z5" s="60"/>
      <c r="AA5" s="58" t="s">
        <v>103</v>
      </c>
      <c r="AB5" s="59"/>
      <c r="AC5" s="59"/>
      <c r="AD5" s="60"/>
      <c r="AF5" s="58" t="s">
        <v>89</v>
      </c>
      <c r="AG5" s="59"/>
      <c r="AH5" s="59"/>
      <c r="AI5" s="60"/>
      <c r="AJ5" s="58" t="s">
        <v>103</v>
      </c>
      <c r="AK5" s="59"/>
      <c r="AL5" s="59"/>
      <c r="AM5" s="60"/>
      <c r="AO5" s="58" t="s">
        <v>89</v>
      </c>
      <c r="AP5" s="59"/>
      <c r="AQ5" s="59"/>
      <c r="AR5" s="60"/>
      <c r="AS5" s="58" t="s">
        <v>103</v>
      </c>
      <c r="AT5" s="59"/>
      <c r="AU5" s="59"/>
      <c r="AV5" s="60"/>
      <c r="AX5" s="58" t="s">
        <v>89</v>
      </c>
      <c r="AY5" s="59"/>
      <c r="AZ5" s="59"/>
      <c r="BA5" s="60"/>
      <c r="BB5" s="58" t="s">
        <v>103</v>
      </c>
      <c r="BC5" s="59"/>
      <c r="BD5" s="59"/>
      <c r="BE5" s="60"/>
      <c r="BG5" s="58" t="s">
        <v>89</v>
      </c>
      <c r="BH5" s="59"/>
      <c r="BI5" s="59"/>
      <c r="BJ5" s="60"/>
      <c r="BK5" s="58" t="s">
        <v>103</v>
      </c>
      <c r="BL5" s="59"/>
      <c r="BM5" s="59"/>
      <c r="BN5" s="60"/>
      <c r="BP5" s="58" t="s">
        <v>89</v>
      </c>
      <c r="BQ5" s="59"/>
      <c r="BR5" s="59"/>
      <c r="BS5" s="60"/>
      <c r="BT5" s="58" t="s">
        <v>103</v>
      </c>
      <c r="BU5" s="59"/>
      <c r="BV5" s="59"/>
      <c r="BW5" s="60"/>
      <c r="BY5" s="58" t="s">
        <v>89</v>
      </c>
      <c r="BZ5" s="59"/>
      <c r="CA5" s="59"/>
      <c r="CB5" s="60"/>
      <c r="CC5" s="58" t="s">
        <v>103</v>
      </c>
      <c r="CD5" s="59"/>
      <c r="CE5" s="59"/>
      <c r="CF5" s="60"/>
      <c r="CH5" s="58" t="s">
        <v>89</v>
      </c>
      <c r="CI5" s="59"/>
      <c r="CJ5" s="59"/>
      <c r="CK5" s="60"/>
      <c r="CL5" s="58" t="s">
        <v>103</v>
      </c>
      <c r="CM5" s="59"/>
      <c r="CN5" s="59"/>
      <c r="CO5" s="60"/>
      <c r="CQ5" s="58" t="s">
        <v>89</v>
      </c>
      <c r="CR5" s="59"/>
      <c r="CS5" s="59"/>
      <c r="CT5" s="60"/>
      <c r="CU5" s="58" t="s">
        <v>103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916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3.9530487863093982E-7</v>
      </c>
      <c r="O8" s="43">
        <v>-2.8600000000000001E-4</v>
      </c>
      <c r="P8" s="43">
        <v>-2.6699999999999998E-4</v>
      </c>
      <c r="Q8" s="43">
        <v>-8.2999999999999998E-5</v>
      </c>
      <c r="R8" s="30">
        <v>3.9530487863093982E-7</v>
      </c>
      <c r="S8" s="43">
        <v>-2.8600000000000001E-4</v>
      </c>
      <c r="T8" s="43">
        <v>-2.6699999999999998E-4</v>
      </c>
      <c r="U8" s="43">
        <v>-8.2999999999999998E-5</v>
      </c>
      <c r="W8" s="30">
        <v>3.9530487863093982E-7</v>
      </c>
      <c r="X8" s="43">
        <v>-3.57E-4</v>
      </c>
      <c r="Y8" s="43">
        <v>-3.2499999999999999E-4</v>
      </c>
      <c r="Z8" s="43">
        <v>-2.1999999999999999E-5</v>
      </c>
      <c r="AA8" s="30">
        <v>3.9530487863093982E-7</v>
      </c>
      <c r="AB8" s="43">
        <v>-3.57E-4</v>
      </c>
      <c r="AC8" s="43">
        <v>-3.2499999999999999E-4</v>
      </c>
      <c r="AD8" s="43">
        <v>-2.1999999999999999E-5</v>
      </c>
      <c r="AF8" s="30">
        <v>3.9530487863093982E-7</v>
      </c>
      <c r="AG8" s="43">
        <v>-2.1499999999999999E-4</v>
      </c>
      <c r="AH8" s="43">
        <v>-2.14E-4</v>
      </c>
      <c r="AI8" s="43">
        <v>-2.12E-4</v>
      </c>
      <c r="AJ8" s="30">
        <v>3.9530487863093982E-7</v>
      </c>
      <c r="AK8" s="43">
        <v>-2.1499999999999999E-4</v>
      </c>
      <c r="AL8" s="43">
        <v>-2.14E-4</v>
      </c>
      <c r="AM8" s="43">
        <v>-2.12E-4</v>
      </c>
      <c r="AO8" s="30">
        <v>3.9530487863093982E-7</v>
      </c>
      <c r="AP8" s="43">
        <v>-2.14E-4</v>
      </c>
      <c r="AQ8" s="43">
        <v>-2.13E-4</v>
      </c>
      <c r="AR8" s="43">
        <v>-2.0900000000000001E-4</v>
      </c>
      <c r="AS8" s="30">
        <v>3.9530487863093982E-7</v>
      </c>
      <c r="AT8" s="43">
        <v>-2.14E-4</v>
      </c>
      <c r="AU8" s="43">
        <v>-2.13E-4</v>
      </c>
      <c r="AV8" s="43">
        <v>-2.0900000000000001E-4</v>
      </c>
      <c r="AX8" s="30">
        <v>3.9530487863093982E-7</v>
      </c>
      <c r="AY8" s="43">
        <v>-2.1499999999999999E-4</v>
      </c>
      <c r="AZ8" s="43">
        <v>-2.14E-4</v>
      </c>
      <c r="BA8" s="43">
        <v>-2.12E-4</v>
      </c>
      <c r="BB8" s="30">
        <v>3.9530487863093982E-7</v>
      </c>
      <c r="BC8" s="43">
        <v>-2.1499999999999999E-4</v>
      </c>
      <c r="BD8" s="43">
        <v>-2.14E-4</v>
      </c>
      <c r="BE8" s="43">
        <v>-2.12E-4</v>
      </c>
      <c r="BG8" s="30">
        <v>3.9530487863093982E-7</v>
      </c>
      <c r="BH8" s="43">
        <v>-2.14E-4</v>
      </c>
      <c r="BI8" s="43">
        <v>-2.13E-4</v>
      </c>
      <c r="BJ8" s="43">
        <v>-2.0900000000000001E-4</v>
      </c>
      <c r="BK8" s="30">
        <v>3.9530487863093982E-7</v>
      </c>
      <c r="BL8" s="43">
        <v>-2.14E-4</v>
      </c>
      <c r="BM8" s="43">
        <v>-2.13E-4</v>
      </c>
      <c r="BN8" s="43">
        <v>-2.0900000000000001E-4</v>
      </c>
      <c r="BP8" s="30">
        <v>3.9530487863093982E-7</v>
      </c>
      <c r="BQ8" s="43">
        <v>-1.7699999999999999E-4</v>
      </c>
      <c r="BR8" s="43">
        <v>-1.6799999999999999E-4</v>
      </c>
      <c r="BS8" s="43">
        <v>-9.2E-5</v>
      </c>
      <c r="BT8" s="30">
        <v>3.9530487863093982E-7</v>
      </c>
      <c r="BU8" s="43">
        <v>-1.7699999999999999E-4</v>
      </c>
      <c r="BV8" s="43">
        <v>-1.6799999999999999E-4</v>
      </c>
      <c r="BW8" s="43">
        <v>-9.2E-5</v>
      </c>
      <c r="BY8" s="30">
        <v>3.9530487863093982E-7</v>
      </c>
      <c r="BZ8" s="43">
        <v>-2.1000000000000001E-4</v>
      </c>
      <c r="CA8" s="43">
        <v>-1.95E-4</v>
      </c>
      <c r="CB8" s="43">
        <v>-6.0999999999999999E-5</v>
      </c>
      <c r="CC8" s="30">
        <v>3.9530487863093982E-7</v>
      </c>
      <c r="CD8" s="43">
        <v>-2.1000000000000001E-4</v>
      </c>
      <c r="CE8" s="43">
        <v>-1.95E-4</v>
      </c>
      <c r="CF8" s="43">
        <v>-6.0999999999999999E-5</v>
      </c>
      <c r="CH8" s="30">
        <v>3.9530487863093982E-7</v>
      </c>
      <c r="CI8" s="43">
        <v>-2.1599999999999999E-4</v>
      </c>
      <c r="CJ8" s="43">
        <v>-2.1499999999999999E-4</v>
      </c>
      <c r="CK8" s="43">
        <v>-2.13E-4</v>
      </c>
      <c r="CL8" s="30">
        <v>3.9530487863093982E-7</v>
      </c>
      <c r="CM8" s="43">
        <v>-2.1599999999999999E-4</v>
      </c>
      <c r="CN8" s="43">
        <v>-2.1499999999999999E-4</v>
      </c>
      <c r="CO8" s="43">
        <v>-2.13E-4</v>
      </c>
      <c r="CQ8" s="30">
        <v>3.9530487863093982E-7</v>
      </c>
      <c r="CR8" s="43">
        <v>-2.14E-4</v>
      </c>
      <c r="CS8" s="43">
        <v>-2.14E-4</v>
      </c>
      <c r="CT8" s="43">
        <v>-2.1000000000000001E-4</v>
      </c>
      <c r="CU8" s="30">
        <v>3.9530487863093982E-7</v>
      </c>
      <c r="CV8" s="43">
        <v>-2.14E-4</v>
      </c>
      <c r="CW8" s="43">
        <v>-2.14E-4</v>
      </c>
      <c r="CX8" s="43">
        <v>-2.1000000000000001E-4</v>
      </c>
    </row>
    <row r="9" spans="2:103" x14ac:dyDescent="0.25">
      <c r="B9" s="71">
        <v>5</v>
      </c>
      <c r="C9" s="71"/>
      <c r="D9" s="71" t="s">
        <v>917</v>
      </c>
      <c r="E9" s="71"/>
      <c r="F9" s="71" t="s">
        <v>64</v>
      </c>
      <c r="G9" s="71"/>
      <c r="H9" s="2">
        <v>0.11393718269512136</v>
      </c>
      <c r="I9" s="1">
        <v>-2.5000000000000001E-3</v>
      </c>
      <c r="J9" s="2">
        <v>0.2292713866768068</v>
      </c>
      <c r="K9" s="1"/>
      <c r="N9" s="30">
        <v>1.8985643284547026E-3</v>
      </c>
      <c r="O9" s="43">
        <v>-2.9700000000000001E-4</v>
      </c>
      <c r="P9" s="43">
        <v>-2.7599999999999999E-4</v>
      </c>
      <c r="Q9" s="43">
        <v>-7.6000000000000004E-5</v>
      </c>
      <c r="R9" s="30">
        <v>9.4908449512136903E-4</v>
      </c>
      <c r="S9" s="43">
        <v>-2.92E-4</v>
      </c>
      <c r="T9" s="43">
        <v>-2.72E-4</v>
      </c>
      <c r="U9" s="43">
        <v>-7.8999999999999996E-5</v>
      </c>
      <c r="W9" s="30">
        <v>1.8985643284547026E-3</v>
      </c>
      <c r="X9" s="43">
        <v>-3.57E-4</v>
      </c>
      <c r="Y9" s="43">
        <v>-3.2600000000000001E-4</v>
      </c>
      <c r="Z9" s="43">
        <v>-2.4000000000000001E-5</v>
      </c>
      <c r="AA9" s="30">
        <v>9.4908449512136903E-4</v>
      </c>
      <c r="AB9" s="43">
        <v>-3.57E-4</v>
      </c>
      <c r="AC9" s="43">
        <v>-3.2600000000000001E-4</v>
      </c>
      <c r="AD9" s="43">
        <v>-2.3E-5</v>
      </c>
      <c r="AF9" s="30">
        <v>1.8985643284547026E-3</v>
      </c>
      <c r="AG9" s="43">
        <v>-2.24E-4</v>
      </c>
      <c r="AH9" s="43">
        <v>-2.22E-4</v>
      </c>
      <c r="AI9" s="43">
        <v>-2.05E-4</v>
      </c>
      <c r="AJ9" s="30">
        <v>9.4908449512136903E-4</v>
      </c>
      <c r="AK9" s="43">
        <v>-2.1900000000000001E-4</v>
      </c>
      <c r="AL9" s="43">
        <v>-2.1800000000000001E-4</v>
      </c>
      <c r="AM9" s="43">
        <v>-2.0799999999999999E-4</v>
      </c>
      <c r="AO9" s="30">
        <v>1.8985643284547026E-3</v>
      </c>
      <c r="AP9" s="43">
        <v>-2.13E-4</v>
      </c>
      <c r="AQ9" s="43">
        <v>-2.13E-4</v>
      </c>
      <c r="AR9" s="43">
        <v>-2.1000000000000001E-4</v>
      </c>
      <c r="AS9" s="30">
        <v>9.4908449512136903E-4</v>
      </c>
      <c r="AT9" s="43">
        <v>-2.13E-4</v>
      </c>
      <c r="AU9" s="43">
        <v>-2.13E-4</v>
      </c>
      <c r="AV9" s="43">
        <v>-2.0900000000000001E-4</v>
      </c>
      <c r="AX9" s="30">
        <v>1.8985643284547026E-3</v>
      </c>
      <c r="AY9" s="43">
        <v>-2.23E-4</v>
      </c>
      <c r="AZ9" s="43">
        <v>-2.2100000000000001E-4</v>
      </c>
      <c r="BA9" s="43">
        <v>-2.0599999999999999E-4</v>
      </c>
      <c r="BB9" s="30">
        <v>9.4908449512136903E-4</v>
      </c>
      <c r="BC9" s="43">
        <v>-2.1800000000000001E-4</v>
      </c>
      <c r="BD9" s="43">
        <v>-2.1699999999999999E-4</v>
      </c>
      <c r="BE9" s="43">
        <v>-2.0900000000000001E-4</v>
      </c>
      <c r="BG9" s="30">
        <v>1.8985643284547026E-3</v>
      </c>
      <c r="BH9" s="43">
        <v>-2.14E-4</v>
      </c>
      <c r="BI9" s="43">
        <v>-2.14E-4</v>
      </c>
      <c r="BJ9" s="43">
        <v>-2.0900000000000001E-4</v>
      </c>
      <c r="BK9" s="30">
        <v>9.4908449512136903E-4</v>
      </c>
      <c r="BL9" s="43">
        <v>-2.14E-4</v>
      </c>
      <c r="BM9" s="43">
        <v>-2.14E-4</v>
      </c>
      <c r="BN9" s="43">
        <v>-2.0900000000000001E-4</v>
      </c>
      <c r="BP9" s="30">
        <v>1.8985643284547026E-3</v>
      </c>
      <c r="BQ9" s="43">
        <v>-1.6799999999999999E-4</v>
      </c>
      <c r="BR9" s="43">
        <v>-1.6100000000000001E-4</v>
      </c>
      <c r="BS9" s="43">
        <v>-9.7999999999999997E-5</v>
      </c>
      <c r="BT9" s="30">
        <v>9.4908449512136903E-4</v>
      </c>
      <c r="BU9" s="43">
        <v>-1.7200000000000001E-4</v>
      </c>
      <c r="BV9" s="43">
        <v>-1.64E-4</v>
      </c>
      <c r="BW9" s="43">
        <v>-9.5000000000000005E-5</v>
      </c>
      <c r="BY9" s="30">
        <v>1.8985643284547026E-3</v>
      </c>
      <c r="BZ9" s="43">
        <v>-2.1100000000000001E-4</v>
      </c>
      <c r="CA9" s="43">
        <v>-1.9599999999999999E-4</v>
      </c>
      <c r="CB9" s="43">
        <v>-5.8999999999999998E-5</v>
      </c>
      <c r="CC9" s="30">
        <v>9.4908449512136903E-4</v>
      </c>
      <c r="CD9" s="43">
        <v>-2.1100000000000001E-4</v>
      </c>
      <c r="CE9" s="43">
        <v>-1.95E-4</v>
      </c>
      <c r="CF9" s="43">
        <v>-6.0000000000000002E-5</v>
      </c>
      <c r="CH9" s="30">
        <v>1.8985643284547026E-3</v>
      </c>
      <c r="CI9" s="43">
        <v>-2.33E-4</v>
      </c>
      <c r="CJ9" s="43">
        <v>-2.33E-4</v>
      </c>
      <c r="CK9" s="43">
        <v>-1.9599999999999999E-4</v>
      </c>
      <c r="CL9" s="30">
        <v>9.4908449512136903E-4</v>
      </c>
      <c r="CM9" s="43">
        <v>-2.24E-4</v>
      </c>
      <c r="CN9" s="43">
        <v>-2.24E-4</v>
      </c>
      <c r="CO9" s="43">
        <v>-2.05E-4</v>
      </c>
      <c r="CQ9" s="30">
        <v>1.8985643284547026E-3</v>
      </c>
      <c r="CR9" s="43">
        <v>-2.22E-4</v>
      </c>
      <c r="CS9" s="43">
        <v>-2.2100000000000001E-4</v>
      </c>
      <c r="CT9" s="43">
        <v>-2.03E-4</v>
      </c>
      <c r="CU9" s="30">
        <v>9.4908449512136903E-4</v>
      </c>
      <c r="CV9" s="43">
        <v>-2.1800000000000001E-4</v>
      </c>
      <c r="CW9" s="43">
        <v>-2.1800000000000001E-4</v>
      </c>
      <c r="CX9" s="43">
        <v>-2.0699999999999999E-4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3.7975239617880361E-3</v>
      </c>
      <c r="O10" s="43">
        <v>-3.0699999999999998E-4</v>
      </c>
      <c r="P10" s="43">
        <v>-2.8499999999999999E-4</v>
      </c>
      <c r="Q10" s="43">
        <v>-6.8999999999999997E-5</v>
      </c>
      <c r="R10" s="30">
        <v>1.8985642951213691E-3</v>
      </c>
      <c r="S10" s="43">
        <v>-2.9700000000000001E-4</v>
      </c>
      <c r="T10" s="43">
        <v>-2.7599999999999999E-4</v>
      </c>
      <c r="U10" s="43">
        <v>-7.6000000000000004E-5</v>
      </c>
      <c r="W10" s="30">
        <v>3.7975239617880361E-3</v>
      </c>
      <c r="X10" s="43">
        <v>-3.57E-4</v>
      </c>
      <c r="Y10" s="43">
        <v>-3.2600000000000001E-4</v>
      </c>
      <c r="Z10" s="43">
        <v>-2.5999999999999998E-5</v>
      </c>
      <c r="AA10" s="30">
        <v>1.8985642951213691E-3</v>
      </c>
      <c r="AB10" s="43">
        <v>-3.57E-4</v>
      </c>
      <c r="AC10" s="43">
        <v>-3.2600000000000001E-4</v>
      </c>
      <c r="AD10" s="43">
        <v>-2.4000000000000001E-5</v>
      </c>
      <c r="AF10" s="30">
        <v>3.7975239617880361E-3</v>
      </c>
      <c r="AG10" s="43">
        <v>-2.34E-4</v>
      </c>
      <c r="AH10" s="43">
        <v>-2.3000000000000001E-4</v>
      </c>
      <c r="AI10" s="43">
        <v>-1.9699999999999999E-4</v>
      </c>
      <c r="AJ10" s="30">
        <v>1.8985642951213691E-3</v>
      </c>
      <c r="AK10" s="43">
        <v>-2.24E-4</v>
      </c>
      <c r="AL10" s="43">
        <v>-2.22E-4</v>
      </c>
      <c r="AM10" s="43">
        <v>-2.05E-4</v>
      </c>
      <c r="AO10" s="30">
        <v>3.7975239617880361E-3</v>
      </c>
      <c r="AP10" s="43">
        <v>-2.13E-4</v>
      </c>
      <c r="AQ10" s="43">
        <v>-2.13E-4</v>
      </c>
      <c r="AR10" s="43">
        <v>-2.1000000000000001E-4</v>
      </c>
      <c r="AS10" s="30">
        <v>1.8985642951213691E-3</v>
      </c>
      <c r="AT10" s="43">
        <v>-2.13E-4</v>
      </c>
      <c r="AU10" s="43">
        <v>-2.13E-4</v>
      </c>
      <c r="AV10" s="43">
        <v>-2.1000000000000001E-4</v>
      </c>
      <c r="AX10" s="30">
        <v>3.7975239617880361E-3</v>
      </c>
      <c r="AY10" s="43">
        <v>-2.33E-4</v>
      </c>
      <c r="AZ10" s="43">
        <v>-2.2900000000000001E-4</v>
      </c>
      <c r="BA10" s="43">
        <v>-1.9799999999999999E-4</v>
      </c>
      <c r="BB10" s="30">
        <v>1.8985642951213691E-3</v>
      </c>
      <c r="BC10" s="43">
        <v>-2.23E-4</v>
      </c>
      <c r="BD10" s="43">
        <v>-2.2100000000000001E-4</v>
      </c>
      <c r="BE10" s="43">
        <v>-2.0599999999999999E-4</v>
      </c>
      <c r="BG10" s="30">
        <v>3.7975239617880361E-3</v>
      </c>
      <c r="BH10" s="43">
        <v>-2.1499999999999999E-4</v>
      </c>
      <c r="BI10" s="43">
        <v>-2.14E-4</v>
      </c>
      <c r="BJ10" s="43">
        <v>-2.0799999999999999E-4</v>
      </c>
      <c r="BK10" s="30">
        <v>1.8985642951213691E-3</v>
      </c>
      <c r="BL10" s="43">
        <v>-2.14E-4</v>
      </c>
      <c r="BM10" s="43">
        <v>-2.14E-4</v>
      </c>
      <c r="BN10" s="43">
        <v>-2.0900000000000001E-4</v>
      </c>
      <c r="BP10" s="30">
        <v>3.7975239617880361E-3</v>
      </c>
      <c r="BQ10" s="43">
        <v>-1.5899999999999999E-4</v>
      </c>
      <c r="BR10" s="43">
        <v>-1.5300000000000001E-4</v>
      </c>
      <c r="BS10" s="43">
        <v>-1.05E-4</v>
      </c>
      <c r="BT10" s="30">
        <v>1.8985642951213691E-3</v>
      </c>
      <c r="BU10" s="43">
        <v>-1.6799999999999999E-4</v>
      </c>
      <c r="BV10" s="43">
        <v>-1.6100000000000001E-4</v>
      </c>
      <c r="BW10" s="43">
        <v>-9.7999999999999997E-5</v>
      </c>
      <c r="BY10" s="30">
        <v>3.7975239617880361E-3</v>
      </c>
      <c r="BZ10" s="43">
        <v>-2.13E-4</v>
      </c>
      <c r="CA10" s="43">
        <v>-1.9699999999999999E-4</v>
      </c>
      <c r="CB10" s="43">
        <v>-5.7000000000000003E-5</v>
      </c>
      <c r="CC10" s="30">
        <v>1.8985642951213691E-3</v>
      </c>
      <c r="CD10" s="43">
        <v>-2.1100000000000001E-4</v>
      </c>
      <c r="CE10" s="43">
        <v>-1.9599999999999999E-4</v>
      </c>
      <c r="CF10" s="43">
        <v>-5.8999999999999998E-5</v>
      </c>
      <c r="CH10" s="30">
        <v>3.7975239617880361E-3</v>
      </c>
      <c r="CI10" s="43">
        <v>-2.52E-4</v>
      </c>
      <c r="CJ10" s="43">
        <v>-2.52E-4</v>
      </c>
      <c r="CK10" s="43">
        <v>-1.7699999999999999E-4</v>
      </c>
      <c r="CL10" s="30">
        <v>1.8985642951213691E-3</v>
      </c>
      <c r="CM10" s="43">
        <v>-2.34E-4</v>
      </c>
      <c r="CN10" s="43">
        <v>-2.33E-4</v>
      </c>
      <c r="CO10" s="43">
        <v>-1.95E-4</v>
      </c>
      <c r="CQ10" s="30">
        <v>3.7975239617880361E-3</v>
      </c>
      <c r="CR10" s="43">
        <v>-2.2900000000000001E-4</v>
      </c>
      <c r="CS10" s="43">
        <v>-2.2900000000000001E-4</v>
      </c>
      <c r="CT10" s="43">
        <v>-1.9599999999999999E-4</v>
      </c>
      <c r="CU10" s="30">
        <v>1.8985642951213691E-3</v>
      </c>
      <c r="CV10" s="43">
        <v>-2.22E-4</v>
      </c>
      <c r="CW10" s="43">
        <v>-2.2100000000000001E-4</v>
      </c>
      <c r="CX10" s="43">
        <v>-2.03E-4</v>
      </c>
    </row>
    <row r="11" spans="2:103" x14ac:dyDescent="0.25">
      <c r="B11" s="71">
        <v>11</v>
      </c>
      <c r="C11" s="71"/>
      <c r="H11" s="2">
        <v>0</v>
      </c>
      <c r="I11" s="1">
        <v>-9.8528304427183775E-3</v>
      </c>
      <c r="J11" s="2">
        <v>0</v>
      </c>
      <c r="K11" s="1"/>
      <c r="N11" s="30">
        <v>5.6964835951213702E-3</v>
      </c>
      <c r="O11" s="43">
        <v>-3.1799999999999998E-4</v>
      </c>
      <c r="P11" s="43">
        <v>-2.9399999999999999E-4</v>
      </c>
      <c r="Q11" s="43">
        <v>-6.3E-5</v>
      </c>
      <c r="R11" s="30">
        <v>2.8480440951213692E-3</v>
      </c>
      <c r="S11" s="43">
        <v>-3.0200000000000002E-4</v>
      </c>
      <c r="T11" s="43">
        <v>-2.7999999999999998E-4</v>
      </c>
      <c r="U11" s="43">
        <v>-7.2999999999999999E-5</v>
      </c>
      <c r="W11" s="30">
        <v>5.6964835951213702E-3</v>
      </c>
      <c r="X11" s="43">
        <v>-3.57E-4</v>
      </c>
      <c r="Y11" s="43">
        <v>-3.2600000000000001E-4</v>
      </c>
      <c r="Z11" s="43">
        <v>-2.8E-5</v>
      </c>
      <c r="AA11" s="30">
        <v>2.8480440951213692E-3</v>
      </c>
      <c r="AB11" s="43">
        <v>-3.57E-4</v>
      </c>
      <c r="AC11" s="43">
        <v>-3.2600000000000001E-4</v>
      </c>
      <c r="AD11" s="43">
        <v>-2.5000000000000001E-5</v>
      </c>
      <c r="AF11" s="30">
        <v>5.6964835951213702E-3</v>
      </c>
      <c r="AG11" s="43">
        <v>-2.4399999999999999E-4</v>
      </c>
      <c r="AH11" s="43">
        <v>-2.3800000000000001E-4</v>
      </c>
      <c r="AI11" s="43">
        <v>-1.8900000000000001E-4</v>
      </c>
      <c r="AJ11" s="30">
        <v>2.8480440951213692E-3</v>
      </c>
      <c r="AK11" s="43">
        <v>-2.2900000000000001E-4</v>
      </c>
      <c r="AL11" s="43">
        <v>-2.2599999999999999E-4</v>
      </c>
      <c r="AM11" s="43">
        <v>-2.0100000000000001E-4</v>
      </c>
      <c r="AO11" s="30">
        <v>5.6964835951213702E-3</v>
      </c>
      <c r="AP11" s="43">
        <v>-2.13E-4</v>
      </c>
      <c r="AQ11" s="43">
        <v>-2.13E-4</v>
      </c>
      <c r="AR11" s="43">
        <v>-2.0900000000000001E-4</v>
      </c>
      <c r="AS11" s="30">
        <v>2.8480440951213692E-3</v>
      </c>
      <c r="AT11" s="43">
        <v>-2.13E-4</v>
      </c>
      <c r="AU11" s="43">
        <v>-2.13E-4</v>
      </c>
      <c r="AV11" s="43">
        <v>-2.1000000000000001E-4</v>
      </c>
      <c r="AX11" s="30">
        <v>5.6964835951213702E-3</v>
      </c>
      <c r="AY11" s="43">
        <v>-2.42E-4</v>
      </c>
      <c r="AZ11" s="43">
        <v>-2.3699999999999999E-4</v>
      </c>
      <c r="BA11" s="43">
        <v>-1.9000000000000001E-4</v>
      </c>
      <c r="BB11" s="30">
        <v>2.8480440951213692E-3</v>
      </c>
      <c r="BC11" s="43">
        <v>-2.2800000000000001E-4</v>
      </c>
      <c r="BD11" s="43">
        <v>-2.2499999999999999E-4</v>
      </c>
      <c r="BE11" s="43">
        <v>-2.02E-4</v>
      </c>
      <c r="BG11" s="30">
        <v>5.6964835951213702E-3</v>
      </c>
      <c r="BH11" s="43">
        <v>-2.1499999999999999E-4</v>
      </c>
      <c r="BI11" s="43">
        <v>-2.1499999999999999E-4</v>
      </c>
      <c r="BJ11" s="43">
        <v>-2.0699999999999999E-4</v>
      </c>
      <c r="BK11" s="30">
        <v>2.8480440951213692E-3</v>
      </c>
      <c r="BL11" s="43">
        <v>-2.1499999999999999E-4</v>
      </c>
      <c r="BM11" s="43">
        <v>-2.14E-4</v>
      </c>
      <c r="BN11" s="43">
        <v>-2.0799999999999999E-4</v>
      </c>
      <c r="BP11" s="30">
        <v>5.6964835951213702E-3</v>
      </c>
      <c r="BQ11" s="43">
        <v>-1.4899999999999999E-4</v>
      </c>
      <c r="BR11" s="43">
        <v>-1.46E-4</v>
      </c>
      <c r="BS11" s="43">
        <v>-1.11E-4</v>
      </c>
      <c r="BT11" s="30">
        <v>2.8480440951213692E-3</v>
      </c>
      <c r="BU11" s="43">
        <v>-1.63E-4</v>
      </c>
      <c r="BV11" s="43">
        <v>-1.5699999999999999E-4</v>
      </c>
      <c r="BW11" s="43">
        <v>-1.01E-4</v>
      </c>
      <c r="BY11" s="30">
        <v>5.6964835951213702E-3</v>
      </c>
      <c r="BZ11" s="43">
        <v>-2.14E-4</v>
      </c>
      <c r="CA11" s="43">
        <v>-1.9799999999999999E-4</v>
      </c>
      <c r="CB11" s="43">
        <v>-5.5000000000000002E-5</v>
      </c>
      <c r="CC11" s="30">
        <v>2.8480440951213692E-3</v>
      </c>
      <c r="CD11" s="43">
        <v>-2.12E-4</v>
      </c>
      <c r="CE11" s="43">
        <v>-1.9599999999999999E-4</v>
      </c>
      <c r="CF11" s="43">
        <v>-5.8E-5</v>
      </c>
      <c r="CH11" s="30">
        <v>5.6964835951213702E-3</v>
      </c>
      <c r="CI11" s="43">
        <v>-2.7099999999999997E-4</v>
      </c>
      <c r="CJ11" s="43">
        <v>-2.7099999999999997E-4</v>
      </c>
      <c r="CK11" s="43">
        <v>-1.5899999999999999E-4</v>
      </c>
      <c r="CL11" s="30">
        <v>2.8480440951213692E-3</v>
      </c>
      <c r="CM11" s="43">
        <v>-2.43E-4</v>
      </c>
      <c r="CN11" s="43">
        <v>-2.43E-4</v>
      </c>
      <c r="CO11" s="43">
        <v>-1.8599999999999999E-4</v>
      </c>
      <c r="CQ11" s="30">
        <v>5.6964835951213702E-3</v>
      </c>
      <c r="CR11" s="43">
        <v>-2.3599999999999999E-4</v>
      </c>
      <c r="CS11" s="43">
        <v>-2.3599999999999999E-4</v>
      </c>
      <c r="CT11" s="43">
        <v>-1.8900000000000001E-4</v>
      </c>
      <c r="CU11" s="30">
        <v>2.8480440951213692E-3</v>
      </c>
      <c r="CV11" s="43">
        <v>-2.2499999999999999E-4</v>
      </c>
      <c r="CW11" s="43">
        <v>-2.2499999999999999E-4</v>
      </c>
      <c r="CX11" s="43">
        <v>-2.0000000000000001E-4</v>
      </c>
    </row>
    <row r="12" spans="2:103" x14ac:dyDescent="0.25">
      <c r="B12" s="71">
        <v>21</v>
      </c>
      <c r="C12" s="71"/>
      <c r="H12" s="2">
        <v>0.11393718269512136</v>
      </c>
      <c r="I12" s="1">
        <v>-9.8528304427183775E-3</v>
      </c>
      <c r="J12" s="2">
        <v>0.2292713866768068</v>
      </c>
      <c r="K12" s="1"/>
      <c r="N12" s="30">
        <v>7.5954432284547034E-3</v>
      </c>
      <c r="O12" s="43">
        <v>-3.28E-4</v>
      </c>
      <c r="P12" s="43">
        <v>-3.0200000000000002E-4</v>
      </c>
      <c r="Q12" s="43">
        <v>-5.5999999999999999E-5</v>
      </c>
      <c r="R12" s="30">
        <v>3.7975238951213691E-3</v>
      </c>
      <c r="S12" s="43">
        <v>-3.0699999999999998E-4</v>
      </c>
      <c r="T12" s="43">
        <v>-2.8499999999999999E-4</v>
      </c>
      <c r="U12" s="43">
        <v>-6.8999999999999997E-5</v>
      </c>
      <c r="W12" s="30">
        <v>7.5954432284547034E-3</v>
      </c>
      <c r="X12" s="43">
        <v>-3.57E-4</v>
      </c>
      <c r="Y12" s="43">
        <v>-3.2600000000000001E-4</v>
      </c>
      <c r="Z12" s="43">
        <v>-2.9E-5</v>
      </c>
      <c r="AA12" s="30">
        <v>3.7975238951213691E-3</v>
      </c>
      <c r="AB12" s="43">
        <v>-3.57E-4</v>
      </c>
      <c r="AC12" s="43">
        <v>-3.2600000000000001E-4</v>
      </c>
      <c r="AD12" s="43">
        <v>-2.5999999999999998E-5</v>
      </c>
      <c r="AF12" s="30">
        <v>7.5954432284547034E-3</v>
      </c>
      <c r="AG12" s="43">
        <v>-2.5399999999999999E-4</v>
      </c>
      <c r="AH12" s="43">
        <v>-2.4600000000000002E-4</v>
      </c>
      <c r="AI12" s="43">
        <v>-1.8200000000000001E-4</v>
      </c>
      <c r="AJ12" s="30">
        <v>3.7975238951213691E-3</v>
      </c>
      <c r="AK12" s="43">
        <v>-2.34E-4</v>
      </c>
      <c r="AL12" s="43">
        <v>-2.3000000000000001E-4</v>
      </c>
      <c r="AM12" s="43">
        <v>-1.9699999999999999E-4</v>
      </c>
      <c r="AO12" s="30">
        <v>7.5954432284547034E-3</v>
      </c>
      <c r="AP12" s="43">
        <v>-2.14E-4</v>
      </c>
      <c r="AQ12" s="43">
        <v>-2.14E-4</v>
      </c>
      <c r="AR12" s="43">
        <v>-2.0900000000000001E-4</v>
      </c>
      <c r="AS12" s="30">
        <v>3.7975238951213691E-3</v>
      </c>
      <c r="AT12" s="43">
        <v>-2.13E-4</v>
      </c>
      <c r="AU12" s="43">
        <v>-2.13E-4</v>
      </c>
      <c r="AV12" s="43">
        <v>-2.1000000000000001E-4</v>
      </c>
      <c r="AX12" s="30">
        <v>7.5954432284547034E-3</v>
      </c>
      <c r="AY12" s="43">
        <v>-2.52E-4</v>
      </c>
      <c r="AZ12" s="43">
        <v>-2.4499999999999999E-4</v>
      </c>
      <c r="BA12" s="43">
        <v>-1.83E-4</v>
      </c>
      <c r="BB12" s="30">
        <v>3.7975238951213691E-3</v>
      </c>
      <c r="BC12" s="43">
        <v>-2.33E-4</v>
      </c>
      <c r="BD12" s="43">
        <v>-2.2900000000000001E-4</v>
      </c>
      <c r="BE12" s="43">
        <v>-1.9799999999999999E-4</v>
      </c>
      <c r="BG12" s="30">
        <v>7.5954432284547034E-3</v>
      </c>
      <c r="BH12" s="43">
        <v>-2.1599999999999999E-4</v>
      </c>
      <c r="BI12" s="43">
        <v>-2.1499999999999999E-4</v>
      </c>
      <c r="BJ12" s="43">
        <v>-2.0699999999999999E-4</v>
      </c>
      <c r="BK12" s="30">
        <v>3.7975238951213691E-3</v>
      </c>
      <c r="BL12" s="43">
        <v>-2.1499999999999999E-4</v>
      </c>
      <c r="BM12" s="43">
        <v>-2.14E-4</v>
      </c>
      <c r="BN12" s="43">
        <v>-2.0799999999999999E-4</v>
      </c>
      <c r="BP12" s="30">
        <v>7.5954432284547034E-3</v>
      </c>
      <c r="BQ12" s="43">
        <v>-1.3999999999999999E-4</v>
      </c>
      <c r="BR12" s="43">
        <v>-1.3799999999999999E-4</v>
      </c>
      <c r="BS12" s="43">
        <v>-1.17E-4</v>
      </c>
      <c r="BT12" s="30">
        <v>3.7975238951213691E-3</v>
      </c>
      <c r="BU12" s="43">
        <v>-1.5899999999999999E-4</v>
      </c>
      <c r="BV12" s="43">
        <v>-1.5300000000000001E-4</v>
      </c>
      <c r="BW12" s="43">
        <v>-1.05E-4</v>
      </c>
      <c r="BY12" s="30">
        <v>7.5954432284547034E-3</v>
      </c>
      <c r="BZ12" s="43">
        <v>-2.1499999999999999E-4</v>
      </c>
      <c r="CA12" s="43">
        <v>-1.9900000000000001E-4</v>
      </c>
      <c r="CB12" s="43">
        <v>-5.3000000000000001E-5</v>
      </c>
      <c r="CC12" s="30">
        <v>3.7975238951213691E-3</v>
      </c>
      <c r="CD12" s="43">
        <v>-2.13E-4</v>
      </c>
      <c r="CE12" s="43">
        <v>-1.9699999999999999E-4</v>
      </c>
      <c r="CF12" s="43">
        <v>-5.7000000000000003E-5</v>
      </c>
      <c r="CH12" s="30">
        <v>7.5954432284547034E-3</v>
      </c>
      <c r="CI12" s="43">
        <v>-2.9E-4</v>
      </c>
      <c r="CJ12" s="43">
        <v>-2.9E-4</v>
      </c>
      <c r="CK12" s="43">
        <v>-1.3999999999999999E-4</v>
      </c>
      <c r="CL12" s="30">
        <v>3.7975238951213691E-3</v>
      </c>
      <c r="CM12" s="43">
        <v>-2.52E-4</v>
      </c>
      <c r="CN12" s="43">
        <v>-2.52E-4</v>
      </c>
      <c r="CO12" s="43">
        <v>-1.7699999999999999E-4</v>
      </c>
      <c r="CQ12" s="30">
        <v>7.5954432284547034E-3</v>
      </c>
      <c r="CR12" s="43">
        <v>-2.4399999999999999E-4</v>
      </c>
      <c r="CS12" s="43">
        <v>-2.43E-4</v>
      </c>
      <c r="CT12" s="43">
        <v>-1.8200000000000001E-4</v>
      </c>
      <c r="CU12" s="30">
        <v>3.7975238951213691E-3</v>
      </c>
      <c r="CV12" s="43">
        <v>-2.2900000000000001E-4</v>
      </c>
      <c r="CW12" s="43">
        <v>-2.2900000000000001E-4</v>
      </c>
      <c r="CX12" s="43">
        <v>-1.9599999999999999E-4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9.4944028617880375E-3</v>
      </c>
      <c r="O13" s="43">
        <v>-3.39E-4</v>
      </c>
      <c r="P13" s="43">
        <v>-3.1100000000000002E-4</v>
      </c>
      <c r="Q13" s="43">
        <v>-5.0000000000000002E-5</v>
      </c>
      <c r="R13" s="30">
        <v>4.747003695121369E-3</v>
      </c>
      <c r="S13" s="43">
        <v>-3.1199999999999999E-4</v>
      </c>
      <c r="T13" s="43">
        <v>-2.8899999999999998E-4</v>
      </c>
      <c r="U13" s="43">
        <v>-6.6000000000000005E-5</v>
      </c>
      <c r="W13" s="30">
        <v>9.4944028617880375E-3</v>
      </c>
      <c r="X13" s="43">
        <v>-3.57E-4</v>
      </c>
      <c r="Y13" s="43">
        <v>-3.2600000000000001E-4</v>
      </c>
      <c r="Z13" s="43">
        <v>-3.1000000000000001E-5</v>
      </c>
      <c r="AA13" s="30">
        <v>4.747003695121369E-3</v>
      </c>
      <c r="AB13" s="43">
        <v>-3.57E-4</v>
      </c>
      <c r="AC13" s="43">
        <v>-3.2600000000000001E-4</v>
      </c>
      <c r="AD13" s="43">
        <v>-2.6999999999999999E-5</v>
      </c>
      <c r="AF13" s="30">
        <v>9.4944028617880375E-3</v>
      </c>
      <c r="AG13" s="43">
        <v>-2.63E-4</v>
      </c>
      <c r="AH13" s="43">
        <v>-2.5399999999999999E-4</v>
      </c>
      <c r="AI13" s="43">
        <v>-1.74E-4</v>
      </c>
      <c r="AJ13" s="30">
        <v>4.747003695121369E-3</v>
      </c>
      <c r="AK13" s="43">
        <v>-2.3900000000000001E-4</v>
      </c>
      <c r="AL13" s="43">
        <v>-2.34E-4</v>
      </c>
      <c r="AM13" s="43">
        <v>-1.93E-4</v>
      </c>
      <c r="AO13" s="30">
        <v>9.4944028617880375E-3</v>
      </c>
      <c r="AP13" s="43">
        <v>-2.1499999999999999E-4</v>
      </c>
      <c r="AQ13" s="43">
        <v>-2.14E-4</v>
      </c>
      <c r="AR13" s="43">
        <v>-2.0799999999999999E-4</v>
      </c>
      <c r="AS13" s="30">
        <v>4.747003695121369E-3</v>
      </c>
      <c r="AT13" s="43">
        <v>-2.13E-4</v>
      </c>
      <c r="AU13" s="43">
        <v>-2.13E-4</v>
      </c>
      <c r="AV13" s="43">
        <v>-2.1000000000000001E-4</v>
      </c>
      <c r="AX13" s="30">
        <v>9.4944028617880375E-3</v>
      </c>
      <c r="AY13" s="43">
        <v>-2.6200000000000003E-4</v>
      </c>
      <c r="AZ13" s="43">
        <v>-2.5300000000000002E-4</v>
      </c>
      <c r="BA13" s="43">
        <v>-1.75E-4</v>
      </c>
      <c r="BB13" s="30">
        <v>4.747003695121369E-3</v>
      </c>
      <c r="BC13" s="43">
        <v>-2.3699999999999999E-4</v>
      </c>
      <c r="BD13" s="43">
        <v>-2.33E-4</v>
      </c>
      <c r="BE13" s="43">
        <v>-1.94E-4</v>
      </c>
      <c r="BG13" s="30">
        <v>9.4944028617880375E-3</v>
      </c>
      <c r="BH13" s="43">
        <v>-2.1699999999999999E-4</v>
      </c>
      <c r="BI13" s="43">
        <v>-2.1599999999999999E-4</v>
      </c>
      <c r="BJ13" s="43">
        <v>-2.0599999999999999E-4</v>
      </c>
      <c r="BK13" s="30">
        <v>4.747003695121369E-3</v>
      </c>
      <c r="BL13" s="43">
        <v>-2.1499999999999999E-4</v>
      </c>
      <c r="BM13" s="43">
        <v>-2.1499999999999999E-4</v>
      </c>
      <c r="BN13" s="43">
        <v>-2.0799999999999999E-4</v>
      </c>
      <c r="BP13" s="30">
        <v>9.4944028617880375E-3</v>
      </c>
      <c r="BQ13" s="43">
        <v>-1.3100000000000001E-4</v>
      </c>
      <c r="BR13" s="43">
        <v>-1.2999999999999999E-4</v>
      </c>
      <c r="BS13" s="43">
        <v>-1.2400000000000001E-4</v>
      </c>
      <c r="BT13" s="30">
        <v>4.747003695121369E-3</v>
      </c>
      <c r="BU13" s="43">
        <v>-1.54E-4</v>
      </c>
      <c r="BV13" s="43">
        <v>-1.4899999999999999E-4</v>
      </c>
      <c r="BW13" s="43">
        <v>-1.08E-4</v>
      </c>
      <c r="BY13" s="30">
        <v>9.4944028617880375E-3</v>
      </c>
      <c r="BZ13" s="43">
        <v>-2.1699999999999999E-4</v>
      </c>
      <c r="CA13" s="43">
        <v>-2.0000000000000001E-4</v>
      </c>
      <c r="CB13" s="43">
        <v>-5.0000000000000002E-5</v>
      </c>
      <c r="CC13" s="30">
        <v>4.747003695121369E-3</v>
      </c>
      <c r="CD13" s="43">
        <v>-2.13E-4</v>
      </c>
      <c r="CE13" s="43">
        <v>-1.9699999999999999E-4</v>
      </c>
      <c r="CF13" s="43">
        <v>-5.5999999999999999E-5</v>
      </c>
      <c r="CH13" s="30">
        <v>9.4944028617880375E-3</v>
      </c>
      <c r="CI13" s="43">
        <v>-3.0899999999999998E-4</v>
      </c>
      <c r="CJ13" s="43">
        <v>-3.0899999999999998E-4</v>
      </c>
      <c r="CK13" s="43">
        <v>-1.22E-4</v>
      </c>
      <c r="CL13" s="30">
        <v>4.747003695121369E-3</v>
      </c>
      <c r="CM13" s="43">
        <v>-2.6200000000000003E-4</v>
      </c>
      <c r="CN13" s="43">
        <v>-2.6200000000000003E-4</v>
      </c>
      <c r="CO13" s="43">
        <v>-1.6799999999999999E-4</v>
      </c>
      <c r="CQ13" s="30">
        <v>9.4944028617880375E-3</v>
      </c>
      <c r="CR13" s="43">
        <v>-2.5099999999999998E-4</v>
      </c>
      <c r="CS13" s="43">
        <v>-2.5099999999999998E-4</v>
      </c>
      <c r="CT13" s="43">
        <v>-1.75E-4</v>
      </c>
      <c r="CU13" s="30">
        <v>4.747003695121369E-3</v>
      </c>
      <c r="CV13" s="43">
        <v>-2.33E-4</v>
      </c>
      <c r="CW13" s="43">
        <v>-2.32E-4</v>
      </c>
      <c r="CX13" s="43">
        <v>-1.92E-4</v>
      </c>
    </row>
    <row r="14" spans="2:103" x14ac:dyDescent="0.25">
      <c r="B14" s="71"/>
      <c r="C14" s="71"/>
      <c r="H14" s="2">
        <v>0</v>
      </c>
      <c r="I14" s="1">
        <v>-1.3137107256957837E-2</v>
      </c>
      <c r="J14" s="2">
        <v>0</v>
      </c>
      <c r="K14" s="1"/>
      <c r="N14" s="30">
        <v>1.1393362495121372E-2</v>
      </c>
      <c r="O14" s="43">
        <v>-3.4900000000000003E-4</v>
      </c>
      <c r="P14" s="43">
        <v>-3.2000000000000003E-4</v>
      </c>
      <c r="Q14" s="43">
        <v>-4.3000000000000002E-5</v>
      </c>
      <c r="R14" s="30">
        <v>5.6964834951213688E-3</v>
      </c>
      <c r="S14" s="43">
        <v>-3.1799999999999998E-4</v>
      </c>
      <c r="T14" s="43">
        <v>-2.9399999999999999E-4</v>
      </c>
      <c r="U14" s="43">
        <v>-6.3E-5</v>
      </c>
      <c r="W14" s="30">
        <v>1.1393362495121372E-2</v>
      </c>
      <c r="X14" s="43">
        <v>-3.57E-4</v>
      </c>
      <c r="Y14" s="43">
        <v>-3.2699999999999998E-4</v>
      </c>
      <c r="Z14" s="43">
        <v>-3.3000000000000003E-5</v>
      </c>
      <c r="AA14" s="30">
        <v>5.6964834951213688E-3</v>
      </c>
      <c r="AB14" s="43">
        <v>-3.57E-4</v>
      </c>
      <c r="AC14" s="43">
        <v>-3.2600000000000001E-4</v>
      </c>
      <c r="AD14" s="43">
        <v>-2.8E-5</v>
      </c>
      <c r="AF14" s="30">
        <v>1.1393362495121372E-2</v>
      </c>
      <c r="AG14" s="43">
        <v>-2.7300000000000002E-4</v>
      </c>
      <c r="AH14" s="43">
        <v>-2.6200000000000003E-4</v>
      </c>
      <c r="AI14" s="43">
        <v>-1.6699999999999999E-4</v>
      </c>
      <c r="AJ14" s="30">
        <v>5.6964834951213688E-3</v>
      </c>
      <c r="AK14" s="43">
        <v>-2.4399999999999999E-4</v>
      </c>
      <c r="AL14" s="43">
        <v>-2.3800000000000001E-4</v>
      </c>
      <c r="AM14" s="43">
        <v>-1.8900000000000001E-4</v>
      </c>
      <c r="AO14" s="30">
        <v>1.1393362495121372E-2</v>
      </c>
      <c r="AP14" s="43">
        <v>-2.1499999999999999E-4</v>
      </c>
      <c r="AQ14" s="43">
        <v>-2.1499999999999999E-4</v>
      </c>
      <c r="AR14" s="43">
        <v>-2.0799999999999999E-4</v>
      </c>
      <c r="AS14" s="30">
        <v>5.6964834951213688E-3</v>
      </c>
      <c r="AT14" s="43">
        <v>-2.13E-4</v>
      </c>
      <c r="AU14" s="43">
        <v>-2.13E-4</v>
      </c>
      <c r="AV14" s="43">
        <v>-2.0900000000000001E-4</v>
      </c>
      <c r="AX14" s="30">
        <v>1.1393362495121372E-2</v>
      </c>
      <c r="AY14" s="43">
        <v>-2.7099999999999997E-4</v>
      </c>
      <c r="AZ14" s="43">
        <v>-2.61E-4</v>
      </c>
      <c r="BA14" s="43">
        <v>-1.6699999999999999E-4</v>
      </c>
      <c r="BB14" s="30">
        <v>5.6964834951213688E-3</v>
      </c>
      <c r="BC14" s="43">
        <v>-2.42E-4</v>
      </c>
      <c r="BD14" s="43">
        <v>-2.3699999999999999E-4</v>
      </c>
      <c r="BE14" s="43">
        <v>-1.9000000000000001E-4</v>
      </c>
      <c r="BG14" s="30">
        <v>1.1393362495121372E-2</v>
      </c>
      <c r="BH14" s="43">
        <v>-2.1699999999999999E-4</v>
      </c>
      <c r="BI14" s="43">
        <v>-2.1599999999999999E-4</v>
      </c>
      <c r="BJ14" s="43">
        <v>-2.0599999999999999E-4</v>
      </c>
      <c r="BK14" s="30">
        <v>5.6964834951213688E-3</v>
      </c>
      <c r="BL14" s="43">
        <v>-2.1499999999999999E-4</v>
      </c>
      <c r="BM14" s="43">
        <v>-2.1499999999999999E-4</v>
      </c>
      <c r="BN14" s="43">
        <v>-2.0699999999999999E-4</v>
      </c>
      <c r="BP14" s="30">
        <v>1.1393362495121372E-2</v>
      </c>
      <c r="BQ14" s="43">
        <v>-1.3100000000000001E-4</v>
      </c>
      <c r="BR14" s="43">
        <v>-1.2999999999999999E-4</v>
      </c>
      <c r="BS14" s="43">
        <v>-1.22E-4</v>
      </c>
      <c r="BT14" s="30">
        <v>5.6964834951213688E-3</v>
      </c>
      <c r="BU14" s="43">
        <v>-1.4899999999999999E-4</v>
      </c>
      <c r="BV14" s="43">
        <v>-1.46E-4</v>
      </c>
      <c r="BW14" s="43">
        <v>-1.11E-4</v>
      </c>
      <c r="BY14" s="30">
        <v>1.1393362495121372E-2</v>
      </c>
      <c r="BZ14" s="43">
        <v>-2.1800000000000001E-4</v>
      </c>
      <c r="CA14" s="43">
        <v>-2.0100000000000001E-4</v>
      </c>
      <c r="CB14" s="43">
        <v>-4.8000000000000001E-5</v>
      </c>
      <c r="CC14" s="30">
        <v>5.6964834951213688E-3</v>
      </c>
      <c r="CD14" s="43">
        <v>-2.14E-4</v>
      </c>
      <c r="CE14" s="43">
        <v>-1.9799999999999999E-4</v>
      </c>
      <c r="CF14" s="43">
        <v>-5.5000000000000002E-5</v>
      </c>
      <c r="CH14" s="30">
        <v>1.1393362495121372E-2</v>
      </c>
      <c r="CI14" s="43">
        <v>-3.2699999999999998E-4</v>
      </c>
      <c r="CJ14" s="43">
        <v>-3.28E-4</v>
      </c>
      <c r="CK14" s="43">
        <v>-1.0399999999999999E-4</v>
      </c>
      <c r="CL14" s="30">
        <v>5.6964834951213688E-3</v>
      </c>
      <c r="CM14" s="43">
        <v>-2.7099999999999997E-4</v>
      </c>
      <c r="CN14" s="43">
        <v>-2.7099999999999997E-4</v>
      </c>
      <c r="CO14" s="43">
        <v>-1.5899999999999999E-4</v>
      </c>
      <c r="CQ14" s="30">
        <v>1.1393362495121372E-2</v>
      </c>
      <c r="CR14" s="43">
        <v>-2.5799999999999998E-4</v>
      </c>
      <c r="CS14" s="43">
        <v>-2.5799999999999998E-4</v>
      </c>
      <c r="CT14" s="43">
        <v>-1.6799999999999999E-4</v>
      </c>
      <c r="CU14" s="30">
        <v>5.6964834951213688E-3</v>
      </c>
      <c r="CV14" s="43">
        <v>-2.3599999999999999E-4</v>
      </c>
      <c r="CW14" s="43">
        <v>-2.3599999999999999E-4</v>
      </c>
      <c r="CX14" s="43">
        <v>-1.8900000000000001E-4</v>
      </c>
    </row>
    <row r="15" spans="2:103" x14ac:dyDescent="0.25">
      <c r="B15" s="71"/>
      <c r="C15" s="71"/>
      <c r="H15" s="2">
        <v>0.11393718269512136</v>
      </c>
      <c r="I15" s="1">
        <v>-1.3137107256957837E-2</v>
      </c>
      <c r="J15" s="2">
        <v>0.2292713866768068</v>
      </c>
      <c r="K15" s="1"/>
      <c r="N15" s="30">
        <v>1.3292322128454706E-2</v>
      </c>
      <c r="O15" s="43">
        <v>-3.6000000000000002E-4</v>
      </c>
      <c r="P15" s="43">
        <v>-3.2899999999999997E-4</v>
      </c>
      <c r="Q15" s="43">
        <v>-3.6000000000000001E-5</v>
      </c>
      <c r="R15" s="30">
        <v>6.6459632951213687E-3</v>
      </c>
      <c r="S15" s="43">
        <v>-3.2299999999999999E-4</v>
      </c>
      <c r="T15" s="43">
        <v>-2.9799999999999998E-4</v>
      </c>
      <c r="U15" s="43">
        <v>-6.0000000000000002E-5</v>
      </c>
      <c r="W15" s="30">
        <v>1.3292322128454706E-2</v>
      </c>
      <c r="X15" s="43">
        <v>-3.57E-4</v>
      </c>
      <c r="Y15" s="43">
        <v>-3.2699999999999998E-4</v>
      </c>
      <c r="Z15" s="43">
        <v>-3.4E-5</v>
      </c>
      <c r="AA15" s="30">
        <v>6.6459632951213687E-3</v>
      </c>
      <c r="AB15" s="43">
        <v>-3.57E-4</v>
      </c>
      <c r="AC15" s="43">
        <v>-3.2600000000000001E-4</v>
      </c>
      <c r="AD15" s="43">
        <v>-2.8E-5</v>
      </c>
      <c r="AF15" s="30">
        <v>1.3292322128454706E-2</v>
      </c>
      <c r="AG15" s="43">
        <v>-2.8299999999999999E-4</v>
      </c>
      <c r="AH15" s="43">
        <v>-2.7E-4</v>
      </c>
      <c r="AI15" s="43">
        <v>-1.5899999999999999E-4</v>
      </c>
      <c r="AJ15" s="30">
        <v>6.6459632951213687E-3</v>
      </c>
      <c r="AK15" s="43">
        <v>-2.4899999999999998E-4</v>
      </c>
      <c r="AL15" s="43">
        <v>-2.42E-4</v>
      </c>
      <c r="AM15" s="43">
        <v>-1.8599999999999999E-4</v>
      </c>
      <c r="AO15" s="30">
        <v>1.3292322128454706E-2</v>
      </c>
      <c r="AP15" s="43">
        <v>-2.1599999999999999E-4</v>
      </c>
      <c r="AQ15" s="43">
        <v>-2.1499999999999999E-4</v>
      </c>
      <c r="AR15" s="43">
        <v>-2.0699999999999999E-4</v>
      </c>
      <c r="AS15" s="30">
        <v>6.6459632951213687E-3</v>
      </c>
      <c r="AT15" s="43">
        <v>-2.14E-4</v>
      </c>
      <c r="AU15" s="43">
        <v>-2.14E-4</v>
      </c>
      <c r="AV15" s="43">
        <v>-2.0900000000000001E-4</v>
      </c>
      <c r="AX15" s="30">
        <v>1.3292322128454706E-2</v>
      </c>
      <c r="AY15" s="43">
        <v>-2.81E-4</v>
      </c>
      <c r="AZ15" s="43">
        <v>-2.6899999999999998E-4</v>
      </c>
      <c r="BA15" s="43">
        <v>-1.6000000000000001E-4</v>
      </c>
      <c r="BB15" s="30">
        <v>6.6459632951213687E-3</v>
      </c>
      <c r="BC15" s="43">
        <v>-2.4699999999999999E-4</v>
      </c>
      <c r="BD15" s="43">
        <v>-2.41E-4</v>
      </c>
      <c r="BE15" s="43">
        <v>-1.8599999999999999E-4</v>
      </c>
      <c r="BG15" s="30">
        <v>1.3292322128454706E-2</v>
      </c>
      <c r="BH15" s="43">
        <v>-2.1800000000000001E-4</v>
      </c>
      <c r="BI15" s="43">
        <v>-2.1699999999999999E-4</v>
      </c>
      <c r="BJ15" s="43">
        <v>-2.05E-4</v>
      </c>
      <c r="BK15" s="30">
        <v>6.6459632951213687E-3</v>
      </c>
      <c r="BL15" s="43">
        <v>-2.1599999999999999E-4</v>
      </c>
      <c r="BM15" s="43">
        <v>-2.1499999999999999E-4</v>
      </c>
      <c r="BN15" s="43">
        <v>-2.0699999999999999E-4</v>
      </c>
      <c r="BP15" s="30">
        <v>1.3292322128454706E-2</v>
      </c>
      <c r="BQ15" s="43">
        <v>-1.3899999999999999E-4</v>
      </c>
      <c r="BR15" s="43">
        <v>-1.37E-4</v>
      </c>
      <c r="BS15" s="43">
        <v>-1.15E-4</v>
      </c>
      <c r="BT15" s="30">
        <v>6.6459632951213687E-3</v>
      </c>
      <c r="BU15" s="43">
        <v>-1.45E-4</v>
      </c>
      <c r="BV15" s="43">
        <v>-1.4200000000000001E-4</v>
      </c>
      <c r="BW15" s="43">
        <v>-1.1400000000000001E-4</v>
      </c>
      <c r="BY15" s="30">
        <v>1.3292322128454706E-2</v>
      </c>
      <c r="BZ15" s="43">
        <v>-2.2000000000000001E-4</v>
      </c>
      <c r="CA15" s="43">
        <v>-2.02E-4</v>
      </c>
      <c r="CB15" s="43">
        <v>-4.6E-5</v>
      </c>
      <c r="CC15" s="30">
        <v>6.6459632951213687E-3</v>
      </c>
      <c r="CD15" s="43">
        <v>-2.1499999999999999E-4</v>
      </c>
      <c r="CE15" s="43">
        <v>-1.9799999999999999E-4</v>
      </c>
      <c r="CF15" s="43">
        <v>-5.3999999999999998E-5</v>
      </c>
      <c r="CH15" s="30">
        <v>1.3292322128454706E-2</v>
      </c>
      <c r="CI15" s="43">
        <v>-3.4600000000000001E-4</v>
      </c>
      <c r="CJ15" s="43">
        <v>-3.4699999999999998E-4</v>
      </c>
      <c r="CK15" s="43">
        <v>-8.5000000000000006E-5</v>
      </c>
      <c r="CL15" s="30">
        <v>6.6459632951213687E-3</v>
      </c>
      <c r="CM15" s="43">
        <v>-2.7999999999999998E-4</v>
      </c>
      <c r="CN15" s="43">
        <v>-2.81E-4</v>
      </c>
      <c r="CO15" s="43">
        <v>-1.4999999999999999E-4</v>
      </c>
      <c r="CQ15" s="30">
        <v>1.3292322128454706E-2</v>
      </c>
      <c r="CR15" s="43">
        <v>-2.6499999999999999E-4</v>
      </c>
      <c r="CS15" s="43">
        <v>-2.6499999999999999E-4</v>
      </c>
      <c r="CT15" s="43">
        <v>-1.6000000000000001E-4</v>
      </c>
      <c r="CU15" s="30">
        <v>6.6459632951213687E-3</v>
      </c>
      <c r="CV15" s="43">
        <v>-2.4000000000000001E-4</v>
      </c>
      <c r="CW15" s="43">
        <v>-2.4000000000000001E-4</v>
      </c>
      <c r="CX15" s="43">
        <v>-1.85E-4</v>
      </c>
    </row>
    <row r="16" spans="2:103" x14ac:dyDescent="0.25">
      <c r="B16" s="71"/>
      <c r="C16" s="71"/>
      <c r="N16" s="30">
        <v>1.519128176178804E-2</v>
      </c>
      <c r="O16" s="43">
        <v>-3.6999999999999999E-4</v>
      </c>
      <c r="P16" s="43">
        <v>-3.3799999999999998E-4</v>
      </c>
      <c r="Q16" s="43">
        <v>-3.0000000000000001E-5</v>
      </c>
      <c r="R16" s="30">
        <v>7.5954430951213686E-3</v>
      </c>
      <c r="S16" s="43">
        <v>-3.28E-4</v>
      </c>
      <c r="T16" s="43">
        <v>-3.0200000000000002E-4</v>
      </c>
      <c r="U16" s="43">
        <v>-5.5999999999999999E-5</v>
      </c>
      <c r="W16" s="30">
        <v>1.519128176178804E-2</v>
      </c>
      <c r="X16" s="43">
        <v>-3.57E-4</v>
      </c>
      <c r="Y16" s="43">
        <v>-3.2699999999999998E-4</v>
      </c>
      <c r="Z16" s="43">
        <v>-3.6000000000000001E-5</v>
      </c>
      <c r="AA16" s="30">
        <v>7.5954430951213686E-3</v>
      </c>
      <c r="AB16" s="43">
        <v>-3.57E-4</v>
      </c>
      <c r="AC16" s="43">
        <v>-3.2600000000000001E-4</v>
      </c>
      <c r="AD16" s="43">
        <v>-2.9E-5</v>
      </c>
      <c r="AF16" s="30">
        <v>1.519128176178804E-2</v>
      </c>
      <c r="AG16" s="43">
        <v>-2.9300000000000002E-4</v>
      </c>
      <c r="AH16" s="43">
        <v>-2.7799999999999998E-4</v>
      </c>
      <c r="AI16" s="43">
        <v>-1.5100000000000001E-4</v>
      </c>
      <c r="AJ16" s="30">
        <v>7.5954430951213686E-3</v>
      </c>
      <c r="AK16" s="43">
        <v>-2.5399999999999999E-4</v>
      </c>
      <c r="AL16" s="43">
        <v>-2.4600000000000002E-4</v>
      </c>
      <c r="AM16" s="43">
        <v>-1.8200000000000001E-4</v>
      </c>
      <c r="AO16" s="30">
        <v>1.519128176178804E-2</v>
      </c>
      <c r="AP16" s="43">
        <v>-2.1699999999999999E-4</v>
      </c>
      <c r="AQ16" s="43">
        <v>-2.1599999999999999E-4</v>
      </c>
      <c r="AR16" s="43">
        <v>-2.0699999999999999E-4</v>
      </c>
      <c r="AS16" s="30">
        <v>7.5954430951213686E-3</v>
      </c>
      <c r="AT16" s="43">
        <v>-2.14E-4</v>
      </c>
      <c r="AU16" s="43">
        <v>-2.14E-4</v>
      </c>
      <c r="AV16" s="43">
        <v>-2.0900000000000001E-4</v>
      </c>
      <c r="AX16" s="30">
        <v>1.519128176178804E-2</v>
      </c>
      <c r="AY16" s="43">
        <v>-2.9100000000000003E-4</v>
      </c>
      <c r="AZ16" s="43">
        <v>-2.7700000000000001E-4</v>
      </c>
      <c r="BA16" s="43">
        <v>-1.5200000000000001E-4</v>
      </c>
      <c r="BB16" s="30">
        <v>7.5954430951213686E-3</v>
      </c>
      <c r="BC16" s="43">
        <v>-2.52E-4</v>
      </c>
      <c r="BD16" s="43">
        <v>-2.4499999999999999E-4</v>
      </c>
      <c r="BE16" s="43">
        <v>-1.83E-4</v>
      </c>
      <c r="BG16" s="30">
        <v>1.519128176178804E-2</v>
      </c>
      <c r="BH16" s="43">
        <v>-2.1800000000000001E-4</v>
      </c>
      <c r="BI16" s="43">
        <v>-2.1699999999999999E-4</v>
      </c>
      <c r="BJ16" s="43">
        <v>-2.05E-4</v>
      </c>
      <c r="BK16" s="30">
        <v>7.5954430951213686E-3</v>
      </c>
      <c r="BL16" s="43">
        <v>-2.1599999999999999E-4</v>
      </c>
      <c r="BM16" s="43">
        <v>-2.1499999999999999E-4</v>
      </c>
      <c r="BN16" s="43">
        <v>-2.0699999999999999E-4</v>
      </c>
      <c r="BP16" s="30">
        <v>1.519128176178804E-2</v>
      </c>
      <c r="BQ16" s="43">
        <v>-1.47E-4</v>
      </c>
      <c r="BR16" s="43">
        <v>-1.4300000000000001E-4</v>
      </c>
      <c r="BS16" s="43">
        <v>-1.07E-4</v>
      </c>
      <c r="BT16" s="30">
        <v>7.5954430951213686E-3</v>
      </c>
      <c r="BU16" s="43">
        <v>-1.3999999999999999E-4</v>
      </c>
      <c r="BV16" s="43">
        <v>-1.3799999999999999E-4</v>
      </c>
      <c r="BW16" s="43">
        <v>-1.17E-4</v>
      </c>
      <c r="BY16" s="30">
        <v>1.519128176178804E-2</v>
      </c>
      <c r="BZ16" s="43">
        <v>-2.2100000000000001E-4</v>
      </c>
      <c r="CA16" s="43">
        <v>-2.03E-4</v>
      </c>
      <c r="CB16" s="43">
        <v>-4.3999999999999999E-5</v>
      </c>
      <c r="CC16" s="30">
        <v>7.5954430951213686E-3</v>
      </c>
      <c r="CD16" s="43">
        <v>-2.1499999999999999E-4</v>
      </c>
      <c r="CE16" s="43">
        <v>-1.9900000000000001E-4</v>
      </c>
      <c r="CF16" s="43">
        <v>-5.3000000000000001E-5</v>
      </c>
      <c r="CH16" s="30">
        <v>1.519128176178804E-2</v>
      </c>
      <c r="CI16" s="43">
        <v>-3.6499999999999998E-4</v>
      </c>
      <c r="CJ16" s="43">
        <v>-3.6600000000000001E-4</v>
      </c>
      <c r="CK16" s="43">
        <v>-6.7000000000000002E-5</v>
      </c>
      <c r="CL16" s="30">
        <v>7.5954430951213686E-3</v>
      </c>
      <c r="CM16" s="43">
        <v>-2.9E-4</v>
      </c>
      <c r="CN16" s="43">
        <v>-2.9E-4</v>
      </c>
      <c r="CO16" s="43">
        <v>-1.3999999999999999E-4</v>
      </c>
      <c r="CQ16" s="30">
        <v>1.519128176178804E-2</v>
      </c>
      <c r="CR16" s="43">
        <v>-2.7300000000000002E-4</v>
      </c>
      <c r="CS16" s="43">
        <v>-2.7300000000000002E-4</v>
      </c>
      <c r="CT16" s="43">
        <v>-1.5300000000000001E-4</v>
      </c>
      <c r="CU16" s="30">
        <v>7.5954430951213686E-3</v>
      </c>
      <c r="CV16" s="43">
        <v>-2.4399999999999999E-4</v>
      </c>
      <c r="CW16" s="43">
        <v>-2.43E-4</v>
      </c>
      <c r="CX16" s="43">
        <v>-1.8200000000000001E-4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1.7090241395121372E-2</v>
      </c>
      <c r="O17" s="43">
        <v>-3.8099999999999999E-4</v>
      </c>
      <c r="P17" s="43">
        <v>-3.4699999999999998E-4</v>
      </c>
      <c r="Q17" s="43">
        <v>-2.3E-5</v>
      </c>
      <c r="R17" s="30">
        <v>8.5449228951213693E-3</v>
      </c>
      <c r="S17" s="43">
        <v>-3.3300000000000002E-4</v>
      </c>
      <c r="T17" s="43">
        <v>-3.0699999999999998E-4</v>
      </c>
      <c r="U17" s="43">
        <v>-5.3000000000000001E-5</v>
      </c>
      <c r="W17" s="30">
        <v>1.7090241395121372E-2</v>
      </c>
      <c r="X17" s="43">
        <v>-3.5799999999999997E-4</v>
      </c>
      <c r="Y17" s="43">
        <v>-3.2699999999999998E-4</v>
      </c>
      <c r="Z17" s="43">
        <v>-3.6999999999999998E-5</v>
      </c>
      <c r="AA17" s="30">
        <v>8.5449228951213693E-3</v>
      </c>
      <c r="AB17" s="43">
        <v>-3.57E-4</v>
      </c>
      <c r="AC17" s="43">
        <v>-3.2600000000000001E-4</v>
      </c>
      <c r="AD17" s="43">
        <v>-3.0000000000000001E-5</v>
      </c>
      <c r="AF17" s="30">
        <v>1.7090241395121372E-2</v>
      </c>
      <c r="AG17" s="43">
        <v>-3.0200000000000002E-4</v>
      </c>
      <c r="AH17" s="43">
        <v>-2.8600000000000001E-4</v>
      </c>
      <c r="AI17" s="43">
        <v>-1.44E-4</v>
      </c>
      <c r="AJ17" s="30">
        <v>8.5449228951213693E-3</v>
      </c>
      <c r="AK17" s="43">
        <v>-2.5799999999999998E-4</v>
      </c>
      <c r="AL17" s="43">
        <v>-2.5000000000000001E-4</v>
      </c>
      <c r="AM17" s="43">
        <v>-1.7799999999999999E-4</v>
      </c>
      <c r="AO17" s="30">
        <v>1.7090241395121372E-2</v>
      </c>
      <c r="AP17" s="43">
        <v>-2.1699999999999999E-4</v>
      </c>
      <c r="AQ17" s="43">
        <v>-2.1599999999999999E-4</v>
      </c>
      <c r="AR17" s="43">
        <v>-2.0699999999999999E-4</v>
      </c>
      <c r="AS17" s="30">
        <v>8.5449228951213693E-3</v>
      </c>
      <c r="AT17" s="43">
        <v>-2.14E-4</v>
      </c>
      <c r="AU17" s="43">
        <v>-2.14E-4</v>
      </c>
      <c r="AV17" s="43">
        <v>-2.0900000000000001E-4</v>
      </c>
      <c r="AX17" s="30">
        <v>1.7090241395121372E-2</v>
      </c>
      <c r="AY17" s="43">
        <v>-2.9999999999999997E-4</v>
      </c>
      <c r="AZ17" s="43">
        <v>-2.8400000000000002E-4</v>
      </c>
      <c r="BA17" s="43">
        <v>-1.44E-4</v>
      </c>
      <c r="BB17" s="30">
        <v>8.5449228951213693E-3</v>
      </c>
      <c r="BC17" s="43">
        <v>-2.5700000000000001E-4</v>
      </c>
      <c r="BD17" s="43">
        <v>-2.4899999999999998E-4</v>
      </c>
      <c r="BE17" s="43">
        <v>-1.7899999999999999E-4</v>
      </c>
      <c r="BG17" s="30">
        <v>1.7090241395121372E-2</v>
      </c>
      <c r="BH17" s="43">
        <v>-2.1900000000000001E-4</v>
      </c>
      <c r="BI17" s="43">
        <v>-2.1800000000000001E-4</v>
      </c>
      <c r="BJ17" s="43">
        <v>-2.04E-4</v>
      </c>
      <c r="BK17" s="30">
        <v>8.5449228951213693E-3</v>
      </c>
      <c r="BL17" s="43">
        <v>-2.1599999999999999E-4</v>
      </c>
      <c r="BM17" s="43">
        <v>-2.1599999999999999E-4</v>
      </c>
      <c r="BN17" s="43">
        <v>-2.0699999999999999E-4</v>
      </c>
      <c r="BP17" s="30">
        <v>1.7090241395121372E-2</v>
      </c>
      <c r="BQ17" s="43">
        <v>-1.55E-4</v>
      </c>
      <c r="BR17" s="43">
        <v>-1.4899999999999999E-4</v>
      </c>
      <c r="BS17" s="43">
        <v>-1E-4</v>
      </c>
      <c r="BT17" s="30">
        <v>8.5449228951213693E-3</v>
      </c>
      <c r="BU17" s="43">
        <v>-1.36E-4</v>
      </c>
      <c r="BV17" s="43">
        <v>-1.34E-4</v>
      </c>
      <c r="BW17" s="43">
        <v>-1.2E-4</v>
      </c>
      <c r="BY17" s="30">
        <v>1.7090241395121372E-2</v>
      </c>
      <c r="BZ17" s="43">
        <v>-2.22E-4</v>
      </c>
      <c r="CA17" s="43">
        <v>-2.04E-4</v>
      </c>
      <c r="CB17" s="43">
        <v>-4.1E-5</v>
      </c>
      <c r="CC17" s="30">
        <v>8.5449228951213693E-3</v>
      </c>
      <c r="CD17" s="43">
        <v>-2.1599999999999999E-4</v>
      </c>
      <c r="CE17" s="43">
        <v>-1.9900000000000001E-4</v>
      </c>
      <c r="CF17" s="43">
        <v>-5.1E-5</v>
      </c>
      <c r="CH17" s="30">
        <v>1.7090241395121372E-2</v>
      </c>
      <c r="CI17" s="43">
        <v>-3.8400000000000001E-4</v>
      </c>
      <c r="CJ17" s="43">
        <v>-3.8400000000000001E-4</v>
      </c>
      <c r="CK17" s="43">
        <v>-4.8999999999999998E-5</v>
      </c>
      <c r="CL17" s="30">
        <v>8.5449228951213693E-3</v>
      </c>
      <c r="CM17" s="43">
        <v>-2.99E-4</v>
      </c>
      <c r="CN17" s="43">
        <v>-2.99E-4</v>
      </c>
      <c r="CO17" s="43">
        <v>-1.3100000000000001E-4</v>
      </c>
      <c r="CQ17" s="30">
        <v>1.7090241395121372E-2</v>
      </c>
      <c r="CR17" s="43">
        <v>-2.7999999999999998E-4</v>
      </c>
      <c r="CS17" s="43">
        <v>-2.7999999999999998E-4</v>
      </c>
      <c r="CT17" s="43">
        <v>-1.46E-4</v>
      </c>
      <c r="CU17" s="30">
        <v>8.5449228951213693E-3</v>
      </c>
      <c r="CV17" s="43">
        <v>-2.4699999999999999E-4</v>
      </c>
      <c r="CW17" s="43">
        <v>-2.4699999999999999E-4</v>
      </c>
      <c r="CX17" s="43">
        <v>-1.7799999999999999E-4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1.8989201028454705E-2</v>
      </c>
      <c r="O18" s="43">
        <v>-3.9199999999999999E-4</v>
      </c>
      <c r="P18" s="43">
        <v>-3.5599999999999998E-4</v>
      </c>
      <c r="Q18" s="43">
        <v>-1.5999999999999999E-5</v>
      </c>
      <c r="R18" s="30">
        <v>9.4944026951213675E-3</v>
      </c>
      <c r="S18" s="43">
        <v>-3.39E-4</v>
      </c>
      <c r="T18" s="43">
        <v>-3.1100000000000002E-4</v>
      </c>
      <c r="U18" s="43">
        <v>-5.0000000000000002E-5</v>
      </c>
      <c r="W18" s="30">
        <v>1.8989201028454705E-2</v>
      </c>
      <c r="X18" s="43">
        <v>-3.5799999999999997E-4</v>
      </c>
      <c r="Y18" s="43">
        <v>-3.28E-4</v>
      </c>
      <c r="Z18" s="43">
        <v>-3.8999999999999999E-5</v>
      </c>
      <c r="AA18" s="30">
        <v>9.4944026951213675E-3</v>
      </c>
      <c r="AB18" s="43">
        <v>-3.57E-4</v>
      </c>
      <c r="AC18" s="43">
        <v>-3.2600000000000001E-4</v>
      </c>
      <c r="AD18" s="43">
        <v>-3.1000000000000001E-5</v>
      </c>
      <c r="AF18" s="30">
        <v>1.8989201028454705E-2</v>
      </c>
      <c r="AG18" s="43">
        <v>-3.1199999999999999E-4</v>
      </c>
      <c r="AH18" s="43">
        <v>-2.9399999999999999E-4</v>
      </c>
      <c r="AI18" s="43">
        <v>-1.36E-4</v>
      </c>
      <c r="AJ18" s="30">
        <v>9.4944026951213675E-3</v>
      </c>
      <c r="AK18" s="43">
        <v>-2.63E-4</v>
      </c>
      <c r="AL18" s="43">
        <v>-2.5399999999999999E-4</v>
      </c>
      <c r="AM18" s="43">
        <v>-1.74E-4</v>
      </c>
      <c r="AO18" s="30">
        <v>1.8989201028454705E-2</v>
      </c>
      <c r="AP18" s="43">
        <v>-2.1800000000000001E-4</v>
      </c>
      <c r="AQ18" s="43">
        <v>-2.1699999999999999E-4</v>
      </c>
      <c r="AR18" s="43">
        <v>-2.0599999999999999E-4</v>
      </c>
      <c r="AS18" s="30">
        <v>9.4944026951213675E-3</v>
      </c>
      <c r="AT18" s="43">
        <v>-2.1499999999999999E-4</v>
      </c>
      <c r="AU18" s="43">
        <v>-2.14E-4</v>
      </c>
      <c r="AV18" s="43">
        <v>-2.0799999999999999E-4</v>
      </c>
      <c r="AX18" s="30">
        <v>1.8989201028454705E-2</v>
      </c>
      <c r="AY18" s="43">
        <v>-3.1E-4</v>
      </c>
      <c r="AZ18" s="43">
        <v>-2.92E-4</v>
      </c>
      <c r="BA18" s="43">
        <v>-1.37E-4</v>
      </c>
      <c r="BB18" s="30">
        <v>9.4944026951213675E-3</v>
      </c>
      <c r="BC18" s="43">
        <v>-2.6200000000000003E-4</v>
      </c>
      <c r="BD18" s="43">
        <v>-2.5300000000000002E-4</v>
      </c>
      <c r="BE18" s="43">
        <v>-1.75E-4</v>
      </c>
      <c r="BG18" s="30">
        <v>1.8989201028454705E-2</v>
      </c>
      <c r="BH18" s="43">
        <v>-2.2000000000000001E-4</v>
      </c>
      <c r="BI18" s="43">
        <v>-2.1800000000000001E-4</v>
      </c>
      <c r="BJ18" s="43">
        <v>-2.04E-4</v>
      </c>
      <c r="BK18" s="30">
        <v>9.4944026951213675E-3</v>
      </c>
      <c r="BL18" s="43">
        <v>-2.1699999999999999E-4</v>
      </c>
      <c r="BM18" s="43">
        <v>-2.1599999999999999E-4</v>
      </c>
      <c r="BN18" s="43">
        <v>-2.0599999999999999E-4</v>
      </c>
      <c r="BP18" s="30">
        <v>1.8989201028454705E-2</v>
      </c>
      <c r="BQ18" s="43">
        <v>-1.63E-4</v>
      </c>
      <c r="BR18" s="43">
        <v>-1.56E-4</v>
      </c>
      <c r="BS18" s="43">
        <v>-9.2E-5</v>
      </c>
      <c r="BT18" s="30">
        <v>9.4944026951213675E-3</v>
      </c>
      <c r="BU18" s="43">
        <v>-1.3100000000000001E-4</v>
      </c>
      <c r="BV18" s="43">
        <v>-1.2999999999999999E-4</v>
      </c>
      <c r="BW18" s="43">
        <v>-1.2400000000000001E-4</v>
      </c>
      <c r="BY18" s="30">
        <v>1.8989201028454705E-2</v>
      </c>
      <c r="BZ18" s="43">
        <v>-2.24E-4</v>
      </c>
      <c r="CA18" s="43">
        <v>-2.05E-4</v>
      </c>
      <c r="CB18" s="43">
        <v>-3.8999999999999999E-5</v>
      </c>
      <c r="CC18" s="30">
        <v>9.4944026951213675E-3</v>
      </c>
      <c r="CD18" s="43">
        <v>-2.1699999999999999E-4</v>
      </c>
      <c r="CE18" s="43">
        <v>-2.0000000000000001E-4</v>
      </c>
      <c r="CF18" s="43">
        <v>-5.0000000000000002E-5</v>
      </c>
      <c r="CH18" s="30">
        <v>1.8989201028454705E-2</v>
      </c>
      <c r="CI18" s="43">
        <v>-4.0299999999999998E-4</v>
      </c>
      <c r="CJ18" s="43">
        <v>-4.0299999999999998E-4</v>
      </c>
      <c r="CK18" s="43">
        <v>-3.0000000000000001E-5</v>
      </c>
      <c r="CL18" s="30">
        <v>9.4944026951213675E-3</v>
      </c>
      <c r="CM18" s="43">
        <v>-3.0899999999999998E-4</v>
      </c>
      <c r="CN18" s="43">
        <v>-3.0899999999999998E-4</v>
      </c>
      <c r="CO18" s="43">
        <v>-1.22E-4</v>
      </c>
      <c r="CQ18" s="30">
        <v>1.8989201028454705E-2</v>
      </c>
      <c r="CR18" s="43">
        <v>-2.8699999999999998E-4</v>
      </c>
      <c r="CS18" s="43">
        <v>-2.8699999999999998E-4</v>
      </c>
      <c r="CT18" s="43">
        <v>-1.3899999999999999E-4</v>
      </c>
      <c r="CU18" s="30">
        <v>9.4944026951213675E-3</v>
      </c>
      <c r="CV18" s="43">
        <v>-2.5099999999999998E-4</v>
      </c>
      <c r="CW18" s="43">
        <v>-2.5099999999999998E-4</v>
      </c>
      <c r="CX18" s="43">
        <v>-1.75E-4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2.088816066178804E-2</v>
      </c>
      <c r="O19" s="43">
        <v>-4.0200000000000001E-4</v>
      </c>
      <c r="P19" s="43">
        <v>-3.6499999999999998E-4</v>
      </c>
      <c r="Q19" s="43">
        <v>-1.0000000000000001E-5</v>
      </c>
      <c r="R19" s="30">
        <v>9.4944026951213675E-3</v>
      </c>
      <c r="S19" s="43">
        <v>-3.39E-4</v>
      </c>
      <c r="T19" s="43">
        <v>-3.1100000000000002E-4</v>
      </c>
      <c r="U19" s="43">
        <v>-5.0000000000000002E-5</v>
      </c>
      <c r="W19" s="30">
        <v>2.088816066178804E-2</v>
      </c>
      <c r="X19" s="43">
        <v>-3.5799999999999997E-4</v>
      </c>
      <c r="Y19" s="43">
        <v>-3.28E-4</v>
      </c>
      <c r="Z19" s="43">
        <v>-4.1E-5</v>
      </c>
      <c r="AA19" s="30">
        <v>9.4944026951213675E-3</v>
      </c>
      <c r="AB19" s="43">
        <v>-3.57E-4</v>
      </c>
      <c r="AC19" s="43">
        <v>-3.2600000000000001E-4</v>
      </c>
      <c r="AD19" s="43">
        <v>-3.1000000000000001E-5</v>
      </c>
      <c r="AF19" s="30">
        <v>2.088816066178804E-2</v>
      </c>
      <c r="AG19" s="43">
        <v>-3.2200000000000002E-4</v>
      </c>
      <c r="AH19" s="43">
        <v>-3.0200000000000002E-4</v>
      </c>
      <c r="AI19" s="43">
        <v>-1.2799999999999999E-4</v>
      </c>
      <c r="AJ19" s="30">
        <v>9.4944026951213675E-3</v>
      </c>
      <c r="AK19" s="43">
        <v>-2.63E-4</v>
      </c>
      <c r="AL19" s="43">
        <v>-2.5399999999999999E-4</v>
      </c>
      <c r="AM19" s="43">
        <v>-1.74E-4</v>
      </c>
      <c r="AO19" s="30">
        <v>2.088816066178804E-2</v>
      </c>
      <c r="AP19" s="43">
        <v>-2.1800000000000001E-4</v>
      </c>
      <c r="AQ19" s="43">
        <v>-2.1699999999999999E-4</v>
      </c>
      <c r="AR19" s="43">
        <v>-2.0599999999999999E-4</v>
      </c>
      <c r="AS19" s="30">
        <v>9.4944026951213675E-3</v>
      </c>
      <c r="AT19" s="43">
        <v>-2.1499999999999999E-4</v>
      </c>
      <c r="AU19" s="43">
        <v>-2.14E-4</v>
      </c>
      <c r="AV19" s="43">
        <v>-2.0799999999999999E-4</v>
      </c>
      <c r="AX19" s="30">
        <v>2.088816066178804E-2</v>
      </c>
      <c r="AY19" s="43">
        <v>-3.2000000000000003E-4</v>
      </c>
      <c r="AZ19" s="43">
        <v>-2.9999999999999997E-4</v>
      </c>
      <c r="BA19" s="43">
        <v>-1.2899999999999999E-4</v>
      </c>
      <c r="BB19" s="30">
        <v>9.4944026951213675E-3</v>
      </c>
      <c r="BC19" s="43">
        <v>-2.6200000000000003E-4</v>
      </c>
      <c r="BD19" s="43">
        <v>-2.5300000000000002E-4</v>
      </c>
      <c r="BE19" s="43">
        <v>-1.75E-4</v>
      </c>
      <c r="BG19" s="30">
        <v>2.088816066178804E-2</v>
      </c>
      <c r="BH19" s="43">
        <v>-2.2000000000000001E-4</v>
      </c>
      <c r="BI19" s="43">
        <v>-2.1900000000000001E-4</v>
      </c>
      <c r="BJ19" s="43">
        <v>-2.03E-4</v>
      </c>
      <c r="BK19" s="30">
        <v>9.4944026951213675E-3</v>
      </c>
      <c r="BL19" s="43">
        <v>-2.1699999999999999E-4</v>
      </c>
      <c r="BM19" s="43">
        <v>-2.1599999999999999E-4</v>
      </c>
      <c r="BN19" s="43">
        <v>-2.0599999999999999E-4</v>
      </c>
      <c r="BP19" s="30">
        <v>2.088816066178804E-2</v>
      </c>
      <c r="BQ19" s="43">
        <v>-1.7100000000000001E-4</v>
      </c>
      <c r="BR19" s="43">
        <v>-1.6200000000000001E-4</v>
      </c>
      <c r="BS19" s="43">
        <v>-8.3999999999999995E-5</v>
      </c>
      <c r="BT19" s="30">
        <v>9.4944026951213675E-3</v>
      </c>
      <c r="BU19" s="43">
        <v>-1.3100000000000001E-4</v>
      </c>
      <c r="BV19" s="43">
        <v>-1.2999999999999999E-4</v>
      </c>
      <c r="BW19" s="43">
        <v>-1.2400000000000001E-4</v>
      </c>
      <c r="BY19" s="30">
        <v>2.088816066178804E-2</v>
      </c>
      <c r="BZ19" s="43">
        <v>-2.2499999999999999E-4</v>
      </c>
      <c r="CA19" s="43">
        <v>-2.0599999999999999E-4</v>
      </c>
      <c r="CB19" s="43">
        <v>-3.6999999999999998E-5</v>
      </c>
      <c r="CC19" s="30">
        <v>9.4944026951213675E-3</v>
      </c>
      <c r="CD19" s="43">
        <v>-2.1699999999999999E-4</v>
      </c>
      <c r="CE19" s="43">
        <v>-2.0000000000000001E-4</v>
      </c>
      <c r="CF19" s="43">
        <v>-5.0000000000000002E-5</v>
      </c>
      <c r="CH19" s="30">
        <v>2.088816066178804E-2</v>
      </c>
      <c r="CI19" s="43">
        <v>-4.2200000000000001E-4</v>
      </c>
      <c r="CJ19" s="43">
        <v>-4.2200000000000001E-4</v>
      </c>
      <c r="CK19" s="43">
        <v>-1.2E-5</v>
      </c>
      <c r="CL19" s="30">
        <v>9.4944026951213675E-3</v>
      </c>
      <c r="CM19" s="43">
        <v>-3.0899999999999998E-4</v>
      </c>
      <c r="CN19" s="43">
        <v>-3.0899999999999998E-4</v>
      </c>
      <c r="CO19" s="43">
        <v>-1.22E-4</v>
      </c>
      <c r="CQ19" s="30">
        <v>2.088816066178804E-2</v>
      </c>
      <c r="CR19" s="43">
        <v>-2.9500000000000001E-4</v>
      </c>
      <c r="CS19" s="43">
        <v>-2.9500000000000001E-4</v>
      </c>
      <c r="CT19" s="43">
        <v>-1.3200000000000001E-4</v>
      </c>
      <c r="CU19" s="30">
        <v>9.4944026951213675E-3</v>
      </c>
      <c r="CV19" s="43">
        <v>-2.5099999999999998E-4</v>
      </c>
      <c r="CW19" s="43">
        <v>-2.5099999999999998E-4</v>
      </c>
      <c r="CX19" s="43">
        <v>-1.75E-4</v>
      </c>
    </row>
    <row r="20" spans="2:102" x14ac:dyDescent="0.25">
      <c r="H20" s="2">
        <v>0.11393718269512136</v>
      </c>
      <c r="I20" s="1">
        <v>-2.5000000000000001E-3</v>
      </c>
      <c r="J20" s="2">
        <v>0.2292713866768068</v>
      </c>
      <c r="K20" s="1"/>
      <c r="N20" s="30">
        <v>2.2787120295121373E-2</v>
      </c>
      <c r="O20" s="43">
        <v>-4.1300000000000001E-4</v>
      </c>
      <c r="P20" s="43">
        <v>-3.7399999999999998E-4</v>
      </c>
      <c r="Q20" s="43">
        <v>-3.0000000000000001E-6</v>
      </c>
      <c r="R20" s="30">
        <v>1.0443882495121369E-2</v>
      </c>
      <c r="S20" s="43">
        <v>-3.4400000000000001E-4</v>
      </c>
      <c r="T20" s="43">
        <v>-3.1599999999999998E-4</v>
      </c>
      <c r="U20" s="43">
        <v>-4.6E-5</v>
      </c>
      <c r="W20" s="30">
        <v>2.2787120295121373E-2</v>
      </c>
      <c r="X20" s="43">
        <v>-3.5799999999999997E-4</v>
      </c>
      <c r="Y20" s="43">
        <v>-3.28E-4</v>
      </c>
      <c r="Z20" s="43">
        <v>-4.1999999999999998E-5</v>
      </c>
      <c r="AA20" s="30">
        <v>1.0443882495121369E-2</v>
      </c>
      <c r="AB20" s="43">
        <v>-3.57E-4</v>
      </c>
      <c r="AC20" s="43">
        <v>-3.2600000000000001E-4</v>
      </c>
      <c r="AD20" s="43">
        <v>-3.1999999999999999E-5</v>
      </c>
      <c r="AF20" s="30">
        <v>2.2787120295121373E-2</v>
      </c>
      <c r="AG20" s="43">
        <v>-3.3199999999999999E-4</v>
      </c>
      <c r="AH20" s="43">
        <v>-3.1E-4</v>
      </c>
      <c r="AI20" s="43">
        <v>-1.21E-4</v>
      </c>
      <c r="AJ20" s="30">
        <v>1.0443882495121369E-2</v>
      </c>
      <c r="AK20" s="43">
        <v>-2.6800000000000001E-4</v>
      </c>
      <c r="AL20" s="43">
        <v>-2.5799999999999998E-4</v>
      </c>
      <c r="AM20" s="43">
        <v>-1.7000000000000001E-4</v>
      </c>
      <c r="AO20" s="30">
        <v>2.2787120295121373E-2</v>
      </c>
      <c r="AP20" s="43">
        <v>-2.1900000000000001E-4</v>
      </c>
      <c r="AQ20" s="43">
        <v>-2.1800000000000001E-4</v>
      </c>
      <c r="AR20" s="43">
        <v>-2.05E-4</v>
      </c>
      <c r="AS20" s="30">
        <v>1.0443882495121369E-2</v>
      </c>
      <c r="AT20" s="43">
        <v>-2.1499999999999999E-4</v>
      </c>
      <c r="AU20" s="43">
        <v>-2.1499999999999999E-4</v>
      </c>
      <c r="AV20" s="43">
        <v>-2.0799999999999999E-4</v>
      </c>
      <c r="AX20" s="30">
        <v>2.2787120295121373E-2</v>
      </c>
      <c r="AY20" s="43">
        <v>-3.3E-4</v>
      </c>
      <c r="AZ20" s="43">
        <v>-3.0800000000000001E-4</v>
      </c>
      <c r="BA20" s="43">
        <v>-1.22E-4</v>
      </c>
      <c r="BB20" s="30">
        <v>1.0443882495121369E-2</v>
      </c>
      <c r="BC20" s="43">
        <v>-2.6600000000000001E-4</v>
      </c>
      <c r="BD20" s="43">
        <v>-2.5700000000000001E-4</v>
      </c>
      <c r="BE20" s="43">
        <v>-1.7100000000000001E-4</v>
      </c>
      <c r="BG20" s="30">
        <v>2.2787120295121373E-2</v>
      </c>
      <c r="BH20" s="43">
        <v>-2.2100000000000001E-4</v>
      </c>
      <c r="BI20" s="43">
        <v>-2.1900000000000001E-4</v>
      </c>
      <c r="BJ20" s="43">
        <v>-2.03E-4</v>
      </c>
      <c r="BK20" s="30">
        <v>1.0443882495121369E-2</v>
      </c>
      <c r="BL20" s="43">
        <v>-2.1699999999999999E-4</v>
      </c>
      <c r="BM20" s="43">
        <v>-2.1599999999999999E-4</v>
      </c>
      <c r="BN20" s="43">
        <v>-2.0599999999999999E-4</v>
      </c>
      <c r="BP20" s="30">
        <v>2.2787120295121373E-2</v>
      </c>
      <c r="BQ20" s="43">
        <v>-1.7899999999999999E-4</v>
      </c>
      <c r="BR20" s="43">
        <v>-1.6899999999999999E-4</v>
      </c>
      <c r="BS20" s="43">
        <v>-7.7000000000000001E-5</v>
      </c>
      <c r="BT20" s="30">
        <v>1.0443882495121369E-2</v>
      </c>
      <c r="BU20" s="43">
        <v>-1.27E-4</v>
      </c>
      <c r="BV20" s="43">
        <v>-1.27E-4</v>
      </c>
      <c r="BW20" s="43">
        <v>-1.26E-4</v>
      </c>
      <c r="BY20" s="30">
        <v>2.2787120295121373E-2</v>
      </c>
      <c r="BZ20" s="43">
        <v>-2.2699999999999999E-4</v>
      </c>
      <c r="CA20" s="43">
        <v>-2.0699999999999999E-4</v>
      </c>
      <c r="CB20" s="43">
        <v>-3.4999999999999997E-5</v>
      </c>
      <c r="CC20" s="30">
        <v>1.0443882495121369E-2</v>
      </c>
      <c r="CD20" s="43">
        <v>-2.1699999999999999E-4</v>
      </c>
      <c r="CE20" s="43">
        <v>-2.0000000000000001E-4</v>
      </c>
      <c r="CF20" s="43">
        <v>-4.8999999999999998E-5</v>
      </c>
      <c r="CH20" s="30">
        <v>2.2787120295121373E-2</v>
      </c>
      <c r="CI20" s="43">
        <v>-4.4000000000000002E-4</v>
      </c>
      <c r="CJ20" s="43">
        <v>-4.4099999999999999E-4</v>
      </c>
      <c r="CK20" s="43">
        <v>6.9999999999999999E-6</v>
      </c>
      <c r="CL20" s="30">
        <v>1.0443882495121369E-2</v>
      </c>
      <c r="CM20" s="43">
        <v>-3.1799999999999998E-4</v>
      </c>
      <c r="CN20" s="43">
        <v>-3.1799999999999998E-4</v>
      </c>
      <c r="CO20" s="43">
        <v>-1.13E-4</v>
      </c>
      <c r="CQ20" s="30">
        <v>2.2787120295121373E-2</v>
      </c>
      <c r="CR20" s="43">
        <v>-3.0200000000000002E-4</v>
      </c>
      <c r="CS20" s="43">
        <v>-3.0200000000000002E-4</v>
      </c>
      <c r="CT20" s="43">
        <v>-1.25E-4</v>
      </c>
      <c r="CU20" s="30">
        <v>1.0443882495121369E-2</v>
      </c>
      <c r="CV20" s="43">
        <v>-2.5500000000000002E-4</v>
      </c>
      <c r="CW20" s="43">
        <v>-2.5399999999999999E-4</v>
      </c>
      <c r="CX20" s="43">
        <v>-1.7100000000000001E-4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2.4686079928454705E-2</v>
      </c>
      <c r="O21" s="43">
        <v>-4.2299999999999998E-4</v>
      </c>
      <c r="P21" s="43">
        <v>-3.8299999999999999E-4</v>
      </c>
      <c r="Q21" s="43">
        <v>3.0000000000000001E-6</v>
      </c>
      <c r="R21" s="30">
        <v>1.1393362295121369E-2</v>
      </c>
      <c r="S21" s="43">
        <v>-3.4900000000000003E-4</v>
      </c>
      <c r="T21" s="43">
        <v>-3.2000000000000003E-4</v>
      </c>
      <c r="U21" s="43">
        <v>-4.3000000000000002E-5</v>
      </c>
      <c r="W21" s="30">
        <v>2.4686079928454705E-2</v>
      </c>
      <c r="X21" s="43">
        <v>-3.5799999999999997E-4</v>
      </c>
      <c r="Y21" s="43">
        <v>-3.28E-4</v>
      </c>
      <c r="Z21" s="43">
        <v>-4.3999999999999999E-5</v>
      </c>
      <c r="AA21" s="30">
        <v>1.1393362295121369E-2</v>
      </c>
      <c r="AB21" s="43">
        <v>-3.57E-4</v>
      </c>
      <c r="AC21" s="43">
        <v>-3.2699999999999998E-4</v>
      </c>
      <c r="AD21" s="43">
        <v>-3.3000000000000003E-5</v>
      </c>
      <c r="AF21" s="30">
        <v>2.4686079928454705E-2</v>
      </c>
      <c r="AG21" s="43">
        <v>-3.4200000000000002E-4</v>
      </c>
      <c r="AH21" s="43">
        <v>-3.1799999999999998E-4</v>
      </c>
      <c r="AI21" s="43">
        <v>-1.13E-4</v>
      </c>
      <c r="AJ21" s="30">
        <v>1.1393362295121369E-2</v>
      </c>
      <c r="AK21" s="43">
        <v>-2.7300000000000002E-4</v>
      </c>
      <c r="AL21" s="43">
        <v>-2.6200000000000003E-4</v>
      </c>
      <c r="AM21" s="43">
        <v>-1.6699999999999999E-4</v>
      </c>
      <c r="AO21" s="30">
        <v>2.4686079928454705E-2</v>
      </c>
      <c r="AP21" s="43">
        <v>-2.2000000000000001E-4</v>
      </c>
      <c r="AQ21" s="43">
        <v>-2.1800000000000001E-4</v>
      </c>
      <c r="AR21" s="43">
        <v>-2.05E-4</v>
      </c>
      <c r="AS21" s="30">
        <v>1.1393362295121369E-2</v>
      </c>
      <c r="AT21" s="43">
        <v>-2.1499999999999999E-4</v>
      </c>
      <c r="AU21" s="43">
        <v>-2.1499999999999999E-4</v>
      </c>
      <c r="AV21" s="43">
        <v>-2.0799999999999999E-4</v>
      </c>
      <c r="AX21" s="30">
        <v>2.4686079928454705E-2</v>
      </c>
      <c r="AY21" s="43">
        <v>-3.39E-4</v>
      </c>
      <c r="AZ21" s="43">
        <v>-3.1599999999999998E-4</v>
      </c>
      <c r="BA21" s="43">
        <v>-1.1400000000000001E-4</v>
      </c>
      <c r="BB21" s="30">
        <v>1.1393362295121369E-2</v>
      </c>
      <c r="BC21" s="43">
        <v>-2.7099999999999997E-4</v>
      </c>
      <c r="BD21" s="43">
        <v>-2.61E-4</v>
      </c>
      <c r="BE21" s="43">
        <v>-1.6699999999999999E-4</v>
      </c>
      <c r="BG21" s="30">
        <v>2.4686079928454705E-2</v>
      </c>
      <c r="BH21" s="43">
        <v>-2.2100000000000001E-4</v>
      </c>
      <c r="BI21" s="43">
        <v>-2.2000000000000001E-4</v>
      </c>
      <c r="BJ21" s="43">
        <v>-2.02E-4</v>
      </c>
      <c r="BK21" s="30">
        <v>1.1393362295121369E-2</v>
      </c>
      <c r="BL21" s="43">
        <v>-2.1699999999999999E-4</v>
      </c>
      <c r="BM21" s="43">
        <v>-2.1599999999999999E-4</v>
      </c>
      <c r="BN21" s="43">
        <v>-2.0599999999999999E-4</v>
      </c>
      <c r="BP21" s="30">
        <v>2.4686079928454705E-2</v>
      </c>
      <c r="BQ21" s="43">
        <v>-1.8699999999999999E-4</v>
      </c>
      <c r="BR21" s="43">
        <v>-1.75E-4</v>
      </c>
      <c r="BS21" s="43">
        <v>-6.8999999999999997E-5</v>
      </c>
      <c r="BT21" s="30">
        <v>1.1393362295121369E-2</v>
      </c>
      <c r="BU21" s="43">
        <v>-1.3100000000000001E-4</v>
      </c>
      <c r="BV21" s="43">
        <v>-1.2999999999999999E-4</v>
      </c>
      <c r="BW21" s="43">
        <v>-1.22E-4</v>
      </c>
      <c r="BY21" s="30">
        <v>2.4686079928454705E-2</v>
      </c>
      <c r="BZ21" s="43">
        <v>-2.2800000000000001E-4</v>
      </c>
      <c r="CA21" s="43">
        <v>-2.0799999999999999E-4</v>
      </c>
      <c r="CB21" s="43">
        <v>-3.1999999999999999E-5</v>
      </c>
      <c r="CC21" s="30">
        <v>1.1393362295121369E-2</v>
      </c>
      <c r="CD21" s="43">
        <v>-2.1800000000000001E-4</v>
      </c>
      <c r="CE21" s="43">
        <v>-2.0100000000000001E-4</v>
      </c>
      <c r="CF21" s="43">
        <v>-4.8000000000000001E-5</v>
      </c>
      <c r="CH21" s="30">
        <v>2.4686079928454705E-2</v>
      </c>
      <c r="CI21" s="43">
        <v>-4.5899999999999999E-4</v>
      </c>
      <c r="CJ21" s="43">
        <v>-4.6000000000000001E-4</v>
      </c>
      <c r="CK21" s="43">
        <v>2.5000000000000001E-5</v>
      </c>
      <c r="CL21" s="30">
        <v>1.1393362295121369E-2</v>
      </c>
      <c r="CM21" s="43">
        <v>-3.2699999999999998E-4</v>
      </c>
      <c r="CN21" s="43">
        <v>-3.28E-4</v>
      </c>
      <c r="CO21" s="43">
        <v>-1.0399999999999999E-4</v>
      </c>
      <c r="CQ21" s="30">
        <v>2.4686079928454705E-2</v>
      </c>
      <c r="CR21" s="43">
        <v>-3.0899999999999998E-4</v>
      </c>
      <c r="CS21" s="43">
        <v>-3.0899999999999998E-4</v>
      </c>
      <c r="CT21" s="43">
        <v>-1.18E-4</v>
      </c>
      <c r="CU21" s="30">
        <v>1.1393362295121369E-2</v>
      </c>
      <c r="CV21" s="43">
        <v>-2.5799999999999998E-4</v>
      </c>
      <c r="CW21" s="43">
        <v>-2.5799999999999998E-4</v>
      </c>
      <c r="CX21" s="43">
        <v>-1.6799999999999999E-4</v>
      </c>
    </row>
    <row r="22" spans="2:102" x14ac:dyDescent="0.25">
      <c r="H22" s="2">
        <v>0</v>
      </c>
      <c r="I22" s="1">
        <v>-9.8528304427183775E-3</v>
      </c>
      <c r="J22" s="2">
        <v>0</v>
      </c>
      <c r="K22" s="1"/>
      <c r="N22" s="30">
        <v>2.6585039561788041E-2</v>
      </c>
      <c r="O22" s="43">
        <v>-4.3399999999999998E-4</v>
      </c>
      <c r="P22" s="43">
        <v>-3.9199999999999999E-4</v>
      </c>
      <c r="Q22" s="43">
        <v>1.0000000000000001E-5</v>
      </c>
      <c r="R22" s="30">
        <v>1.2342842095121371E-2</v>
      </c>
      <c r="S22" s="43">
        <v>-3.5500000000000001E-4</v>
      </c>
      <c r="T22" s="43">
        <v>-3.2499999999999999E-4</v>
      </c>
      <c r="U22" s="43">
        <v>-4.0000000000000003E-5</v>
      </c>
      <c r="W22" s="30">
        <v>2.6585039561788041E-2</v>
      </c>
      <c r="X22" s="43">
        <v>-3.5799999999999997E-4</v>
      </c>
      <c r="Y22" s="43">
        <v>-3.2899999999999997E-4</v>
      </c>
      <c r="Z22" s="43">
        <v>-4.6E-5</v>
      </c>
      <c r="AA22" s="30">
        <v>1.2342842095121371E-2</v>
      </c>
      <c r="AB22" s="43">
        <v>-3.57E-4</v>
      </c>
      <c r="AC22" s="43">
        <v>-3.2699999999999998E-4</v>
      </c>
      <c r="AD22" s="43">
        <v>-3.3000000000000003E-5</v>
      </c>
      <c r="AF22" s="30">
        <v>2.6585039561788041E-2</v>
      </c>
      <c r="AG22" s="43">
        <v>-3.5100000000000002E-4</v>
      </c>
      <c r="AH22" s="43">
        <v>-3.2600000000000001E-4</v>
      </c>
      <c r="AI22" s="43">
        <v>-1.06E-4</v>
      </c>
      <c r="AJ22" s="30">
        <v>1.2342842095121371E-2</v>
      </c>
      <c r="AK22" s="43">
        <v>-2.7799999999999998E-4</v>
      </c>
      <c r="AL22" s="43">
        <v>-2.6600000000000001E-4</v>
      </c>
      <c r="AM22" s="43">
        <v>-1.63E-4</v>
      </c>
      <c r="AO22" s="30">
        <v>2.6585039561788041E-2</v>
      </c>
      <c r="AP22" s="43">
        <v>-2.2000000000000001E-4</v>
      </c>
      <c r="AQ22" s="43">
        <v>-2.1900000000000001E-4</v>
      </c>
      <c r="AR22" s="43">
        <v>-2.04E-4</v>
      </c>
      <c r="AS22" s="30">
        <v>1.2342842095121371E-2</v>
      </c>
      <c r="AT22" s="43">
        <v>-2.1599999999999999E-4</v>
      </c>
      <c r="AU22" s="43">
        <v>-2.1499999999999999E-4</v>
      </c>
      <c r="AV22" s="43">
        <v>-2.0799999999999999E-4</v>
      </c>
      <c r="AX22" s="30">
        <v>2.6585039561788041E-2</v>
      </c>
      <c r="AY22" s="43">
        <v>-3.4900000000000003E-4</v>
      </c>
      <c r="AZ22" s="43">
        <v>-3.2400000000000001E-4</v>
      </c>
      <c r="BA22" s="43">
        <v>-1.06E-4</v>
      </c>
      <c r="BB22" s="30">
        <v>1.2342842095121371E-2</v>
      </c>
      <c r="BC22" s="43">
        <v>-2.7599999999999999E-4</v>
      </c>
      <c r="BD22" s="43">
        <v>-2.6499999999999999E-4</v>
      </c>
      <c r="BE22" s="43">
        <v>-1.64E-4</v>
      </c>
      <c r="BG22" s="30">
        <v>2.6585039561788041E-2</v>
      </c>
      <c r="BH22" s="43">
        <v>-2.22E-4</v>
      </c>
      <c r="BI22" s="43">
        <v>-2.2000000000000001E-4</v>
      </c>
      <c r="BJ22" s="43">
        <v>-2.02E-4</v>
      </c>
      <c r="BK22" s="30">
        <v>1.2342842095121371E-2</v>
      </c>
      <c r="BL22" s="43">
        <v>-2.1800000000000001E-4</v>
      </c>
      <c r="BM22" s="43">
        <v>-2.1699999999999999E-4</v>
      </c>
      <c r="BN22" s="43">
        <v>-2.0599999999999999E-4</v>
      </c>
      <c r="BP22" s="30">
        <v>2.6585039561788041E-2</v>
      </c>
      <c r="BQ22" s="43">
        <v>-1.95E-4</v>
      </c>
      <c r="BR22" s="43">
        <v>-1.8100000000000001E-4</v>
      </c>
      <c r="BS22" s="43">
        <v>-6.0999999999999999E-5</v>
      </c>
      <c r="BT22" s="30">
        <v>1.2342842095121371E-2</v>
      </c>
      <c r="BU22" s="43">
        <v>-1.35E-4</v>
      </c>
      <c r="BV22" s="43">
        <v>-1.34E-4</v>
      </c>
      <c r="BW22" s="43">
        <v>-1.1900000000000001E-4</v>
      </c>
      <c r="BY22" s="30">
        <v>2.6585039561788041E-2</v>
      </c>
      <c r="BZ22" s="43">
        <v>-2.3000000000000001E-4</v>
      </c>
      <c r="CA22" s="43">
        <v>-2.0900000000000001E-4</v>
      </c>
      <c r="CB22" s="43">
        <v>-3.0000000000000001E-5</v>
      </c>
      <c r="CC22" s="30">
        <v>1.2342842095121371E-2</v>
      </c>
      <c r="CD22" s="43">
        <v>-2.1900000000000001E-4</v>
      </c>
      <c r="CE22" s="43">
        <v>-2.0100000000000001E-4</v>
      </c>
      <c r="CF22" s="43">
        <v>-4.6999999999999997E-5</v>
      </c>
      <c r="CH22" s="30">
        <v>2.6585039561788041E-2</v>
      </c>
      <c r="CI22" s="43">
        <v>-4.7800000000000002E-4</v>
      </c>
      <c r="CJ22" s="43">
        <v>-4.7899999999999999E-4</v>
      </c>
      <c r="CK22" s="43">
        <v>4.3000000000000002E-5</v>
      </c>
      <c r="CL22" s="30">
        <v>1.2342842095121371E-2</v>
      </c>
      <c r="CM22" s="43">
        <v>-3.3700000000000001E-4</v>
      </c>
      <c r="CN22" s="43">
        <v>-3.3700000000000001E-4</v>
      </c>
      <c r="CO22" s="43">
        <v>-9.5000000000000005E-5</v>
      </c>
      <c r="CQ22" s="30">
        <v>2.6585039561788041E-2</v>
      </c>
      <c r="CR22" s="43">
        <v>-3.1599999999999998E-4</v>
      </c>
      <c r="CS22" s="43">
        <v>-3.1599999999999998E-4</v>
      </c>
      <c r="CT22" s="43">
        <v>-1.11E-4</v>
      </c>
      <c r="CU22" s="30">
        <v>1.2342842095121371E-2</v>
      </c>
      <c r="CV22" s="43">
        <v>-2.6200000000000003E-4</v>
      </c>
      <c r="CW22" s="43">
        <v>-2.6200000000000003E-4</v>
      </c>
      <c r="CX22" s="43">
        <v>-1.64E-4</v>
      </c>
    </row>
    <row r="23" spans="2:102" x14ac:dyDescent="0.25">
      <c r="H23" s="2">
        <v>0.11393718269512136</v>
      </c>
      <c r="I23" s="1">
        <v>-9.8528304427183775E-3</v>
      </c>
      <c r="J23" s="2">
        <v>0.2292713866768068</v>
      </c>
      <c r="K23" s="1"/>
      <c r="N23" s="30">
        <v>2.8483999195121373E-2</v>
      </c>
      <c r="O23" s="43">
        <v>-4.4499999999999997E-4</v>
      </c>
      <c r="P23" s="43">
        <v>-4.0099999999999999E-4</v>
      </c>
      <c r="Q23" s="43">
        <v>1.7E-5</v>
      </c>
      <c r="R23" s="30">
        <v>1.329232189512137E-2</v>
      </c>
      <c r="S23" s="43">
        <v>-3.6000000000000002E-4</v>
      </c>
      <c r="T23" s="43">
        <v>-3.2899999999999997E-4</v>
      </c>
      <c r="U23" s="43">
        <v>-3.6000000000000001E-5</v>
      </c>
      <c r="W23" s="30">
        <v>2.8483999195121373E-2</v>
      </c>
      <c r="X23" s="43">
        <v>-3.59E-4</v>
      </c>
      <c r="Y23" s="43">
        <v>-3.2899999999999997E-4</v>
      </c>
      <c r="Z23" s="43">
        <v>-4.6999999999999997E-5</v>
      </c>
      <c r="AA23" s="30">
        <v>1.329232189512137E-2</v>
      </c>
      <c r="AB23" s="43">
        <v>-3.57E-4</v>
      </c>
      <c r="AC23" s="43">
        <v>-3.2699999999999998E-4</v>
      </c>
      <c r="AD23" s="43">
        <v>-3.4E-5</v>
      </c>
      <c r="AF23" s="30">
        <v>2.8483999195121373E-2</v>
      </c>
      <c r="AG23" s="43">
        <v>-3.6099999999999999E-4</v>
      </c>
      <c r="AH23" s="43">
        <v>-3.3399999999999999E-4</v>
      </c>
      <c r="AI23" s="43">
        <v>-9.7999999999999997E-5</v>
      </c>
      <c r="AJ23" s="30">
        <v>1.329232189512137E-2</v>
      </c>
      <c r="AK23" s="43">
        <v>-2.8299999999999999E-4</v>
      </c>
      <c r="AL23" s="43">
        <v>-2.7E-4</v>
      </c>
      <c r="AM23" s="43">
        <v>-1.5899999999999999E-4</v>
      </c>
      <c r="AO23" s="30">
        <v>2.8483999195121373E-2</v>
      </c>
      <c r="AP23" s="43">
        <v>-2.2100000000000001E-4</v>
      </c>
      <c r="AQ23" s="43">
        <v>-2.1900000000000001E-4</v>
      </c>
      <c r="AR23" s="43">
        <v>-2.04E-4</v>
      </c>
      <c r="AS23" s="30">
        <v>1.329232189512137E-2</v>
      </c>
      <c r="AT23" s="43">
        <v>-2.1599999999999999E-4</v>
      </c>
      <c r="AU23" s="43">
        <v>-2.1499999999999999E-4</v>
      </c>
      <c r="AV23" s="43">
        <v>-2.0699999999999999E-4</v>
      </c>
      <c r="AX23" s="30">
        <v>2.8483999195121373E-2</v>
      </c>
      <c r="AY23" s="43">
        <v>-3.59E-4</v>
      </c>
      <c r="AZ23" s="43">
        <v>-3.3199999999999999E-4</v>
      </c>
      <c r="BA23" s="43">
        <v>-9.8999999999999994E-5</v>
      </c>
      <c r="BB23" s="30">
        <v>1.329232189512137E-2</v>
      </c>
      <c r="BC23" s="43">
        <v>-2.81E-4</v>
      </c>
      <c r="BD23" s="43">
        <v>-2.6899999999999998E-4</v>
      </c>
      <c r="BE23" s="43">
        <v>-1.6000000000000001E-4</v>
      </c>
      <c r="BG23" s="30">
        <v>2.8483999195121373E-2</v>
      </c>
      <c r="BH23" s="43">
        <v>-2.23E-4</v>
      </c>
      <c r="BI23" s="43">
        <v>-2.2100000000000001E-4</v>
      </c>
      <c r="BJ23" s="43">
        <v>-2.0100000000000001E-4</v>
      </c>
      <c r="BK23" s="30">
        <v>1.329232189512137E-2</v>
      </c>
      <c r="BL23" s="43">
        <v>-2.1800000000000001E-4</v>
      </c>
      <c r="BM23" s="43">
        <v>-2.1699999999999999E-4</v>
      </c>
      <c r="BN23" s="43">
        <v>-2.05E-4</v>
      </c>
      <c r="BP23" s="30">
        <v>2.8483999195121373E-2</v>
      </c>
      <c r="BQ23" s="43">
        <v>-2.03E-4</v>
      </c>
      <c r="BR23" s="43">
        <v>-1.8799999999999999E-4</v>
      </c>
      <c r="BS23" s="43">
        <v>-5.3999999999999998E-5</v>
      </c>
      <c r="BT23" s="30">
        <v>1.329232189512137E-2</v>
      </c>
      <c r="BU23" s="43">
        <v>-1.3899999999999999E-4</v>
      </c>
      <c r="BV23" s="43">
        <v>-1.37E-4</v>
      </c>
      <c r="BW23" s="43">
        <v>-1.15E-4</v>
      </c>
      <c r="BY23" s="30">
        <v>2.8483999195121373E-2</v>
      </c>
      <c r="BZ23" s="43">
        <v>-2.31E-4</v>
      </c>
      <c r="CA23" s="43">
        <v>-2.1000000000000001E-4</v>
      </c>
      <c r="CB23" s="43">
        <v>-2.8E-5</v>
      </c>
      <c r="CC23" s="30">
        <v>1.329232189512137E-2</v>
      </c>
      <c r="CD23" s="43">
        <v>-2.2000000000000001E-4</v>
      </c>
      <c r="CE23" s="43">
        <v>-2.02E-4</v>
      </c>
      <c r="CF23" s="43">
        <v>-4.6E-5</v>
      </c>
      <c r="CH23" s="30">
        <v>2.8483999195121373E-2</v>
      </c>
      <c r="CI23" s="43">
        <v>-4.9700000000000005E-4</v>
      </c>
      <c r="CJ23" s="43">
        <v>-4.9799999999999996E-4</v>
      </c>
      <c r="CK23" s="43">
        <v>6.2000000000000003E-5</v>
      </c>
      <c r="CL23" s="30">
        <v>1.329232189512137E-2</v>
      </c>
      <c r="CM23" s="43">
        <v>-3.4600000000000001E-4</v>
      </c>
      <c r="CN23" s="43">
        <v>-3.4699999999999998E-4</v>
      </c>
      <c r="CO23" s="43">
        <v>-8.5000000000000006E-5</v>
      </c>
      <c r="CQ23" s="30">
        <v>2.8483999195121373E-2</v>
      </c>
      <c r="CR23" s="43">
        <v>-3.2400000000000001E-4</v>
      </c>
      <c r="CS23" s="43">
        <v>-3.2400000000000001E-4</v>
      </c>
      <c r="CT23" s="43">
        <v>-1.0399999999999999E-4</v>
      </c>
      <c r="CU23" s="30">
        <v>1.329232189512137E-2</v>
      </c>
      <c r="CV23" s="43">
        <v>-2.6499999999999999E-4</v>
      </c>
      <c r="CW23" s="43">
        <v>-2.6499999999999999E-4</v>
      </c>
      <c r="CX23" s="43">
        <v>-1.6000000000000001E-4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3.0382958828454709E-2</v>
      </c>
      <c r="O24" s="43">
        <v>-4.55E-4</v>
      </c>
      <c r="P24" s="43">
        <v>-4.0999999999999999E-4</v>
      </c>
      <c r="Q24" s="43">
        <v>2.4000000000000001E-5</v>
      </c>
      <c r="R24" s="30">
        <v>1.424180169512137E-2</v>
      </c>
      <c r="S24" s="43">
        <v>-3.6499999999999998E-4</v>
      </c>
      <c r="T24" s="43">
        <v>-3.3399999999999999E-4</v>
      </c>
      <c r="U24" s="43">
        <v>-3.3000000000000003E-5</v>
      </c>
      <c r="W24" s="30">
        <v>3.0382958828454709E-2</v>
      </c>
      <c r="X24" s="43">
        <v>-3.59E-4</v>
      </c>
      <c r="Y24" s="43">
        <v>-3.3E-4</v>
      </c>
      <c r="Z24" s="43">
        <v>-4.8000000000000001E-5</v>
      </c>
      <c r="AA24" s="30">
        <v>1.424180169512137E-2</v>
      </c>
      <c r="AB24" s="43">
        <v>-3.57E-4</v>
      </c>
      <c r="AC24" s="43">
        <v>-3.2699999999999998E-4</v>
      </c>
      <c r="AD24" s="43">
        <v>-3.4999999999999997E-5</v>
      </c>
      <c r="AF24" s="30">
        <v>3.0382958828454709E-2</v>
      </c>
      <c r="AG24" s="43">
        <v>-3.7100000000000002E-4</v>
      </c>
      <c r="AH24" s="43">
        <v>-3.4200000000000002E-4</v>
      </c>
      <c r="AI24" s="43">
        <v>-9.0000000000000006E-5</v>
      </c>
      <c r="AJ24" s="30">
        <v>1.424180169512137E-2</v>
      </c>
      <c r="AK24" s="43">
        <v>-2.8800000000000001E-4</v>
      </c>
      <c r="AL24" s="43">
        <v>-2.7399999999999999E-4</v>
      </c>
      <c r="AM24" s="43">
        <v>-1.55E-4</v>
      </c>
      <c r="AO24" s="30">
        <v>3.0382958828454709E-2</v>
      </c>
      <c r="AP24" s="43">
        <v>-2.22E-4</v>
      </c>
      <c r="AQ24" s="43">
        <v>-2.2000000000000001E-4</v>
      </c>
      <c r="AR24" s="43">
        <v>-2.03E-4</v>
      </c>
      <c r="AS24" s="30">
        <v>1.424180169512137E-2</v>
      </c>
      <c r="AT24" s="43">
        <v>-2.1599999999999999E-4</v>
      </c>
      <c r="AU24" s="43">
        <v>-2.1599999999999999E-4</v>
      </c>
      <c r="AV24" s="43">
        <v>-2.0699999999999999E-4</v>
      </c>
      <c r="AX24" s="30">
        <v>3.0382958828454709E-2</v>
      </c>
      <c r="AY24" s="43">
        <v>-3.6900000000000002E-4</v>
      </c>
      <c r="AZ24" s="43">
        <v>-3.4000000000000002E-4</v>
      </c>
      <c r="BA24" s="43">
        <v>-9.1000000000000003E-5</v>
      </c>
      <c r="BB24" s="30">
        <v>1.424180169512137E-2</v>
      </c>
      <c r="BC24" s="43">
        <v>-2.8600000000000001E-4</v>
      </c>
      <c r="BD24" s="43">
        <v>-2.7300000000000002E-4</v>
      </c>
      <c r="BE24" s="43">
        <v>-1.56E-4</v>
      </c>
      <c r="BG24" s="30">
        <v>3.0382958828454709E-2</v>
      </c>
      <c r="BH24" s="43">
        <v>-2.23E-4</v>
      </c>
      <c r="BI24" s="43">
        <v>-2.2100000000000001E-4</v>
      </c>
      <c r="BJ24" s="43">
        <v>-2.0100000000000001E-4</v>
      </c>
      <c r="BK24" s="30">
        <v>1.424180169512137E-2</v>
      </c>
      <c r="BL24" s="43">
        <v>-2.1800000000000001E-4</v>
      </c>
      <c r="BM24" s="43">
        <v>-2.1699999999999999E-4</v>
      </c>
      <c r="BN24" s="43">
        <v>-2.05E-4</v>
      </c>
      <c r="BP24" s="30">
        <v>3.0382958828454709E-2</v>
      </c>
      <c r="BQ24" s="43">
        <v>-2.1100000000000001E-4</v>
      </c>
      <c r="BR24" s="43">
        <v>-1.94E-4</v>
      </c>
      <c r="BS24" s="43">
        <v>-4.6E-5</v>
      </c>
      <c r="BT24" s="30">
        <v>1.424180169512137E-2</v>
      </c>
      <c r="BU24" s="43">
        <v>-1.4300000000000001E-4</v>
      </c>
      <c r="BV24" s="43">
        <v>-1.3999999999999999E-4</v>
      </c>
      <c r="BW24" s="43">
        <v>-1.11E-4</v>
      </c>
      <c r="BY24" s="30">
        <v>3.0382958828454709E-2</v>
      </c>
      <c r="BZ24" s="43">
        <v>-2.32E-4</v>
      </c>
      <c r="CA24" s="43">
        <v>-2.1100000000000001E-4</v>
      </c>
      <c r="CB24" s="43">
        <v>-2.5999999999999998E-5</v>
      </c>
      <c r="CC24" s="30">
        <v>1.424180169512137E-2</v>
      </c>
      <c r="CD24" s="43">
        <v>-2.2000000000000001E-4</v>
      </c>
      <c r="CE24" s="43">
        <v>-2.02E-4</v>
      </c>
      <c r="CF24" s="43">
        <v>-4.5000000000000003E-5</v>
      </c>
      <c r="CH24" s="30">
        <v>3.0382958828454709E-2</v>
      </c>
      <c r="CI24" s="43">
        <v>-5.1599999999999997E-4</v>
      </c>
      <c r="CJ24" s="43">
        <v>-5.1699999999999999E-4</v>
      </c>
      <c r="CK24" s="43">
        <v>8.1000000000000004E-5</v>
      </c>
      <c r="CL24" s="30">
        <v>1.424180169512137E-2</v>
      </c>
      <c r="CM24" s="43">
        <v>-3.5599999999999998E-4</v>
      </c>
      <c r="CN24" s="43">
        <v>-3.5599999999999998E-4</v>
      </c>
      <c r="CO24" s="43">
        <v>-7.6000000000000004E-5</v>
      </c>
      <c r="CQ24" s="30">
        <v>3.0382958828454709E-2</v>
      </c>
      <c r="CR24" s="43">
        <v>-3.3100000000000002E-4</v>
      </c>
      <c r="CS24" s="43">
        <v>-3.3100000000000002E-4</v>
      </c>
      <c r="CT24" s="43">
        <v>-9.7E-5</v>
      </c>
      <c r="CU24" s="30">
        <v>1.424180169512137E-2</v>
      </c>
      <c r="CV24" s="43">
        <v>-2.6899999999999998E-4</v>
      </c>
      <c r="CW24" s="43">
        <v>-2.6899999999999998E-4</v>
      </c>
      <c r="CX24" s="43">
        <v>-1.5699999999999999E-4</v>
      </c>
    </row>
    <row r="25" spans="2:102" x14ac:dyDescent="0.25">
      <c r="H25" s="2">
        <v>0</v>
      </c>
      <c r="I25" s="1">
        <v>-1.3137107256957837E-2</v>
      </c>
      <c r="J25" s="2">
        <v>0</v>
      </c>
      <c r="K25" s="1"/>
      <c r="N25" s="30">
        <v>3.2281918461788038E-2</v>
      </c>
      <c r="O25" s="43">
        <v>-4.66E-4</v>
      </c>
      <c r="P25" s="43">
        <v>-4.1899999999999999E-4</v>
      </c>
      <c r="Q25" s="43">
        <v>3.1000000000000001E-5</v>
      </c>
      <c r="R25" s="30">
        <v>1.5191281495121372E-2</v>
      </c>
      <c r="S25" s="43">
        <v>-3.6999999999999999E-4</v>
      </c>
      <c r="T25" s="43">
        <v>-3.3799999999999998E-4</v>
      </c>
      <c r="U25" s="43">
        <v>-3.0000000000000001E-5</v>
      </c>
      <c r="W25" s="30">
        <v>3.2281918461788038E-2</v>
      </c>
      <c r="X25" s="43">
        <v>-3.59E-4</v>
      </c>
      <c r="Y25" s="43">
        <v>-3.3E-4</v>
      </c>
      <c r="Z25" s="43">
        <v>-5.0000000000000002E-5</v>
      </c>
      <c r="AA25" s="30">
        <v>1.5191281495121372E-2</v>
      </c>
      <c r="AB25" s="43">
        <v>-3.57E-4</v>
      </c>
      <c r="AC25" s="43">
        <v>-3.2699999999999998E-4</v>
      </c>
      <c r="AD25" s="43">
        <v>-3.6000000000000001E-5</v>
      </c>
      <c r="AF25" s="30">
        <v>3.2281918461788038E-2</v>
      </c>
      <c r="AG25" s="43">
        <v>-3.8099999999999999E-4</v>
      </c>
      <c r="AH25" s="43">
        <v>-3.5100000000000002E-4</v>
      </c>
      <c r="AI25" s="43">
        <v>-8.2000000000000001E-5</v>
      </c>
      <c r="AJ25" s="30">
        <v>1.5191281495121372E-2</v>
      </c>
      <c r="AK25" s="43">
        <v>-2.9300000000000002E-4</v>
      </c>
      <c r="AL25" s="43">
        <v>-2.7799999999999998E-4</v>
      </c>
      <c r="AM25" s="43">
        <v>-1.5100000000000001E-4</v>
      </c>
      <c r="AO25" s="30">
        <v>3.2281918461788038E-2</v>
      </c>
      <c r="AP25" s="43">
        <v>-2.22E-4</v>
      </c>
      <c r="AQ25" s="43">
        <v>-2.2000000000000001E-4</v>
      </c>
      <c r="AR25" s="43">
        <v>-2.03E-4</v>
      </c>
      <c r="AS25" s="30">
        <v>1.5191281495121372E-2</v>
      </c>
      <c r="AT25" s="43">
        <v>-2.1699999999999999E-4</v>
      </c>
      <c r="AU25" s="43">
        <v>-2.1599999999999999E-4</v>
      </c>
      <c r="AV25" s="43">
        <v>-2.0699999999999999E-4</v>
      </c>
      <c r="AX25" s="30">
        <v>3.2281918461788038E-2</v>
      </c>
      <c r="AY25" s="43">
        <v>-3.79E-4</v>
      </c>
      <c r="AZ25" s="43">
        <v>-3.48E-4</v>
      </c>
      <c r="BA25" s="43">
        <v>-8.2999999999999998E-5</v>
      </c>
      <c r="BB25" s="30">
        <v>1.5191281495121372E-2</v>
      </c>
      <c r="BC25" s="43">
        <v>-2.9100000000000003E-4</v>
      </c>
      <c r="BD25" s="43">
        <v>-2.7700000000000001E-4</v>
      </c>
      <c r="BE25" s="43">
        <v>-1.5200000000000001E-4</v>
      </c>
      <c r="BG25" s="30">
        <v>3.2281918461788038E-2</v>
      </c>
      <c r="BH25" s="43">
        <v>-2.24E-4</v>
      </c>
      <c r="BI25" s="43">
        <v>-2.2100000000000001E-4</v>
      </c>
      <c r="BJ25" s="43">
        <v>-2.0000000000000001E-4</v>
      </c>
      <c r="BK25" s="30">
        <v>1.5191281495121372E-2</v>
      </c>
      <c r="BL25" s="43">
        <v>-2.1800000000000001E-4</v>
      </c>
      <c r="BM25" s="43">
        <v>-2.1699999999999999E-4</v>
      </c>
      <c r="BN25" s="43">
        <v>-2.05E-4</v>
      </c>
      <c r="BP25" s="30">
        <v>3.2281918461788038E-2</v>
      </c>
      <c r="BQ25" s="43">
        <v>-2.1900000000000001E-4</v>
      </c>
      <c r="BR25" s="43">
        <v>-2.0100000000000001E-4</v>
      </c>
      <c r="BS25" s="43">
        <v>-3.8000000000000002E-5</v>
      </c>
      <c r="BT25" s="30">
        <v>1.5191281495121372E-2</v>
      </c>
      <c r="BU25" s="43">
        <v>-1.47E-4</v>
      </c>
      <c r="BV25" s="43">
        <v>-1.4300000000000001E-4</v>
      </c>
      <c r="BW25" s="43">
        <v>-1.07E-4</v>
      </c>
      <c r="BY25" s="30">
        <v>3.2281918461788038E-2</v>
      </c>
      <c r="BZ25" s="43">
        <v>-2.34E-4</v>
      </c>
      <c r="CA25" s="43">
        <v>-2.12E-4</v>
      </c>
      <c r="CB25" s="43">
        <v>-2.3E-5</v>
      </c>
      <c r="CC25" s="30">
        <v>1.5191281495121372E-2</v>
      </c>
      <c r="CD25" s="43">
        <v>-2.2100000000000001E-4</v>
      </c>
      <c r="CE25" s="43">
        <v>-2.03E-4</v>
      </c>
      <c r="CF25" s="43">
        <v>-4.3999999999999999E-5</v>
      </c>
      <c r="CH25" s="30">
        <v>3.2281918461788038E-2</v>
      </c>
      <c r="CI25" s="43">
        <v>-5.3499999999999999E-4</v>
      </c>
      <c r="CJ25" s="43">
        <v>-5.3600000000000002E-4</v>
      </c>
      <c r="CK25" s="43">
        <v>9.7999999999999997E-5</v>
      </c>
      <c r="CL25" s="30">
        <v>1.5191281495121372E-2</v>
      </c>
      <c r="CM25" s="43">
        <v>-3.6499999999999998E-4</v>
      </c>
      <c r="CN25" s="43">
        <v>-3.6600000000000001E-4</v>
      </c>
      <c r="CO25" s="43">
        <v>-6.7000000000000002E-5</v>
      </c>
      <c r="CQ25" s="30">
        <v>3.2281918461788038E-2</v>
      </c>
      <c r="CR25" s="43">
        <v>-3.3799999999999998E-4</v>
      </c>
      <c r="CS25" s="43">
        <v>-3.3799999999999998E-4</v>
      </c>
      <c r="CT25" s="43">
        <v>-9.0000000000000006E-5</v>
      </c>
      <c r="CU25" s="30">
        <v>1.5191281495121372E-2</v>
      </c>
      <c r="CV25" s="43">
        <v>-2.7300000000000002E-4</v>
      </c>
      <c r="CW25" s="43">
        <v>-2.7300000000000002E-4</v>
      </c>
      <c r="CX25" s="43">
        <v>-1.5300000000000001E-4</v>
      </c>
    </row>
    <row r="26" spans="2:102" ht="14.45" customHeight="1" x14ac:dyDescent="0.25">
      <c r="H26" s="2">
        <v>0.11393718269512136</v>
      </c>
      <c r="I26" s="1">
        <v>-1.3137107256957837E-2</v>
      </c>
      <c r="J26" s="2">
        <v>0.2292713866768068</v>
      </c>
      <c r="K26" s="1"/>
      <c r="N26" s="30">
        <v>3.4180878095121374E-2</v>
      </c>
      <c r="O26" s="43">
        <v>-4.7800000000000002E-4</v>
      </c>
      <c r="P26" s="43">
        <v>-4.2900000000000002E-4</v>
      </c>
      <c r="Q26" s="43">
        <v>3.8000000000000002E-5</v>
      </c>
      <c r="R26" s="30">
        <v>1.6140761295121372E-2</v>
      </c>
      <c r="S26" s="43">
        <v>-3.7599999999999998E-4</v>
      </c>
      <c r="T26" s="43">
        <v>-3.4299999999999999E-4</v>
      </c>
      <c r="U26" s="43">
        <v>-2.5999999999999998E-5</v>
      </c>
      <c r="W26" s="30">
        <v>3.4180878095121374E-2</v>
      </c>
      <c r="X26" s="43">
        <v>-3.6000000000000002E-4</v>
      </c>
      <c r="Y26" s="43">
        <v>-3.3100000000000002E-4</v>
      </c>
      <c r="Z26" s="43">
        <v>-5.1E-5</v>
      </c>
      <c r="AA26" s="30">
        <v>1.6140761295121372E-2</v>
      </c>
      <c r="AB26" s="43">
        <v>-3.5799999999999997E-4</v>
      </c>
      <c r="AC26" s="43">
        <v>-3.2699999999999998E-4</v>
      </c>
      <c r="AD26" s="43">
        <v>-3.6999999999999998E-5</v>
      </c>
      <c r="AF26" s="30">
        <v>3.4180878095121374E-2</v>
      </c>
      <c r="AG26" s="43">
        <v>-3.9199999999999999E-4</v>
      </c>
      <c r="AH26" s="43">
        <v>-3.59E-4</v>
      </c>
      <c r="AI26" s="43">
        <v>-7.3999999999999996E-5</v>
      </c>
      <c r="AJ26" s="30">
        <v>1.6140761295121372E-2</v>
      </c>
      <c r="AK26" s="43">
        <v>-2.9799999999999998E-4</v>
      </c>
      <c r="AL26" s="43">
        <v>-2.8200000000000002E-4</v>
      </c>
      <c r="AM26" s="43">
        <v>-1.4799999999999999E-4</v>
      </c>
      <c r="AO26" s="30">
        <v>3.4180878095121374E-2</v>
      </c>
      <c r="AP26" s="43">
        <v>-2.22E-4</v>
      </c>
      <c r="AQ26" s="43">
        <v>-2.2100000000000001E-4</v>
      </c>
      <c r="AR26" s="43">
        <v>-2.03E-4</v>
      </c>
      <c r="AS26" s="30">
        <v>1.6140761295121372E-2</v>
      </c>
      <c r="AT26" s="43">
        <v>-2.1699999999999999E-4</v>
      </c>
      <c r="AU26" s="43">
        <v>-2.1599999999999999E-4</v>
      </c>
      <c r="AV26" s="43">
        <v>-2.0699999999999999E-4</v>
      </c>
      <c r="AX26" s="30">
        <v>3.4180878095121374E-2</v>
      </c>
      <c r="AY26" s="43">
        <v>-3.8900000000000002E-4</v>
      </c>
      <c r="AZ26" s="43">
        <v>-3.5599999999999998E-4</v>
      </c>
      <c r="BA26" s="43">
        <v>-7.4999999999999993E-5</v>
      </c>
      <c r="BB26" s="30">
        <v>1.6140761295121372E-2</v>
      </c>
      <c r="BC26" s="43">
        <v>-2.9599999999999998E-4</v>
      </c>
      <c r="BD26" s="43">
        <v>-2.81E-4</v>
      </c>
      <c r="BE26" s="43">
        <v>-1.4799999999999999E-4</v>
      </c>
      <c r="BG26" s="30">
        <v>3.4180878095121374E-2</v>
      </c>
      <c r="BH26" s="43">
        <v>-2.24E-4</v>
      </c>
      <c r="BI26" s="43">
        <v>-2.22E-4</v>
      </c>
      <c r="BJ26" s="43">
        <v>-2.0000000000000001E-4</v>
      </c>
      <c r="BK26" s="30">
        <v>1.6140761295121372E-2</v>
      </c>
      <c r="BL26" s="43">
        <v>-2.1900000000000001E-4</v>
      </c>
      <c r="BM26" s="43">
        <v>-2.1800000000000001E-4</v>
      </c>
      <c r="BN26" s="43">
        <v>-2.05E-4</v>
      </c>
      <c r="BP26" s="30">
        <v>3.4180878095121374E-2</v>
      </c>
      <c r="BQ26" s="43">
        <v>-2.2900000000000001E-4</v>
      </c>
      <c r="BR26" s="43">
        <v>-2.0799999999999999E-4</v>
      </c>
      <c r="BS26" s="43">
        <v>-3.0000000000000001E-5</v>
      </c>
      <c r="BT26" s="30">
        <v>1.6140761295121372E-2</v>
      </c>
      <c r="BU26" s="43">
        <v>-1.5100000000000001E-4</v>
      </c>
      <c r="BV26" s="43">
        <v>-1.46E-4</v>
      </c>
      <c r="BW26" s="43">
        <v>-1.03E-4</v>
      </c>
      <c r="BY26" s="30">
        <v>3.4180878095121374E-2</v>
      </c>
      <c r="BZ26" s="43">
        <v>-2.3499999999999999E-4</v>
      </c>
      <c r="CA26" s="43">
        <v>-2.13E-4</v>
      </c>
      <c r="CB26" s="43">
        <v>-2.0999999999999999E-5</v>
      </c>
      <c r="CC26" s="30">
        <v>1.6140761295121372E-2</v>
      </c>
      <c r="CD26" s="43">
        <v>-2.22E-4</v>
      </c>
      <c r="CE26" s="43">
        <v>-2.03E-4</v>
      </c>
      <c r="CF26" s="43">
        <v>-4.1999999999999998E-5</v>
      </c>
      <c r="CH26" s="30">
        <v>3.4180878095121374E-2</v>
      </c>
      <c r="CI26" s="43">
        <v>-5.5500000000000005E-4</v>
      </c>
      <c r="CJ26" s="43">
        <v>-5.5699999999999999E-4</v>
      </c>
      <c r="CK26" s="43">
        <v>1.17E-4</v>
      </c>
      <c r="CL26" s="30">
        <v>1.6140761295121372E-2</v>
      </c>
      <c r="CM26" s="43">
        <v>-3.7500000000000001E-4</v>
      </c>
      <c r="CN26" s="43">
        <v>-3.7500000000000001E-4</v>
      </c>
      <c r="CO26" s="43">
        <v>-5.8E-5</v>
      </c>
      <c r="CQ26" s="30">
        <v>3.4180878095121374E-2</v>
      </c>
      <c r="CR26" s="43">
        <v>-3.4499999999999998E-4</v>
      </c>
      <c r="CS26" s="43">
        <v>-3.4499999999999998E-4</v>
      </c>
      <c r="CT26" s="43">
        <v>-8.2999999999999998E-5</v>
      </c>
      <c r="CU26" s="30">
        <v>1.6140761295121372E-2</v>
      </c>
      <c r="CV26" s="43">
        <v>-2.7599999999999999E-4</v>
      </c>
      <c r="CW26" s="43">
        <v>-2.7599999999999999E-4</v>
      </c>
      <c r="CX26" s="43">
        <v>-1.4999999999999999E-4</v>
      </c>
    </row>
    <row r="27" spans="2:102" x14ac:dyDescent="0.25">
      <c r="N27" s="30">
        <v>3.607983772845471E-2</v>
      </c>
      <c r="O27" s="43">
        <v>-4.8999999999999998E-4</v>
      </c>
      <c r="P27" s="43">
        <v>-4.3899999999999999E-4</v>
      </c>
      <c r="Q27" s="43">
        <v>4.6E-5</v>
      </c>
      <c r="R27" s="30">
        <v>1.7090241095121372E-2</v>
      </c>
      <c r="S27" s="43">
        <v>-3.8099999999999999E-4</v>
      </c>
      <c r="T27" s="43">
        <v>-3.4699999999999998E-4</v>
      </c>
      <c r="U27" s="43">
        <v>-2.3E-5</v>
      </c>
      <c r="W27" s="30">
        <v>3.607983772845471E-2</v>
      </c>
      <c r="X27" s="43">
        <v>-3.6099999999999999E-4</v>
      </c>
      <c r="Y27" s="43">
        <v>-3.3199999999999999E-4</v>
      </c>
      <c r="Z27" s="43">
        <v>-5.1999999999999997E-5</v>
      </c>
      <c r="AA27" s="30">
        <v>1.7090241095121372E-2</v>
      </c>
      <c r="AB27" s="43">
        <v>-3.5799999999999997E-4</v>
      </c>
      <c r="AC27" s="43">
        <v>-3.2699999999999998E-4</v>
      </c>
      <c r="AD27" s="43">
        <v>-3.6999999999999998E-5</v>
      </c>
      <c r="AF27" s="30">
        <v>3.607983772845471E-2</v>
      </c>
      <c r="AG27" s="43">
        <v>-4.0299999999999998E-4</v>
      </c>
      <c r="AH27" s="43">
        <v>-3.68E-4</v>
      </c>
      <c r="AI27" s="43">
        <v>-6.4999999999999994E-5</v>
      </c>
      <c r="AJ27" s="30">
        <v>1.7090241095121372E-2</v>
      </c>
      <c r="AK27" s="43">
        <v>-3.0200000000000002E-4</v>
      </c>
      <c r="AL27" s="43">
        <v>-2.8600000000000001E-4</v>
      </c>
      <c r="AM27" s="43">
        <v>-1.44E-4</v>
      </c>
      <c r="AO27" s="30">
        <v>3.607983772845471E-2</v>
      </c>
      <c r="AP27" s="43">
        <v>-2.22E-4</v>
      </c>
      <c r="AQ27" s="43">
        <v>-2.2100000000000001E-4</v>
      </c>
      <c r="AR27" s="43">
        <v>-2.03E-4</v>
      </c>
      <c r="AS27" s="30">
        <v>1.7090241095121372E-2</v>
      </c>
      <c r="AT27" s="43">
        <v>-2.1699999999999999E-4</v>
      </c>
      <c r="AU27" s="43">
        <v>-2.1599999999999999E-4</v>
      </c>
      <c r="AV27" s="43">
        <v>-2.0699999999999999E-4</v>
      </c>
      <c r="AX27" s="30">
        <v>3.607983772845471E-2</v>
      </c>
      <c r="AY27" s="43">
        <v>-4.0000000000000002E-4</v>
      </c>
      <c r="AZ27" s="43">
        <v>-3.6600000000000001E-4</v>
      </c>
      <c r="BA27" s="43">
        <v>-6.6000000000000005E-5</v>
      </c>
      <c r="BB27" s="30">
        <v>1.7090241095121372E-2</v>
      </c>
      <c r="BC27" s="43">
        <v>-2.9999999999999997E-4</v>
      </c>
      <c r="BD27" s="43">
        <v>-2.8400000000000002E-4</v>
      </c>
      <c r="BE27" s="43">
        <v>-1.44E-4</v>
      </c>
      <c r="BG27" s="30">
        <v>3.607983772845471E-2</v>
      </c>
      <c r="BH27" s="43">
        <v>-2.24E-4</v>
      </c>
      <c r="BI27" s="43">
        <v>-2.22E-4</v>
      </c>
      <c r="BJ27" s="43">
        <v>-2.0000000000000001E-4</v>
      </c>
      <c r="BK27" s="30">
        <v>1.7090241095121372E-2</v>
      </c>
      <c r="BL27" s="43">
        <v>-2.1900000000000001E-4</v>
      </c>
      <c r="BM27" s="43">
        <v>-2.1800000000000001E-4</v>
      </c>
      <c r="BN27" s="43">
        <v>-2.04E-4</v>
      </c>
      <c r="BP27" s="30">
        <v>3.607983772845471E-2</v>
      </c>
      <c r="BQ27" s="43">
        <v>-2.3900000000000001E-4</v>
      </c>
      <c r="BR27" s="43">
        <v>-2.1599999999999999E-4</v>
      </c>
      <c r="BS27" s="43">
        <v>-2.0999999999999999E-5</v>
      </c>
      <c r="BT27" s="30">
        <v>1.7090241095121372E-2</v>
      </c>
      <c r="BU27" s="43">
        <v>-1.55E-4</v>
      </c>
      <c r="BV27" s="43">
        <v>-1.4999999999999999E-4</v>
      </c>
      <c r="BW27" s="43">
        <v>-9.8999999999999994E-5</v>
      </c>
      <c r="BY27" s="30">
        <v>3.607983772845471E-2</v>
      </c>
      <c r="BZ27" s="43">
        <v>-2.3599999999999999E-4</v>
      </c>
      <c r="CA27" s="43">
        <v>-2.13E-4</v>
      </c>
      <c r="CB27" s="43">
        <v>-2.0000000000000002E-5</v>
      </c>
      <c r="CC27" s="30">
        <v>1.7090241095121372E-2</v>
      </c>
      <c r="CD27" s="43">
        <v>-2.22E-4</v>
      </c>
      <c r="CE27" s="43">
        <v>-2.04E-4</v>
      </c>
      <c r="CF27" s="43">
        <v>-4.1E-5</v>
      </c>
      <c r="CH27" s="30">
        <v>3.607983772845471E-2</v>
      </c>
      <c r="CI27" s="43">
        <v>-5.7799999999999995E-4</v>
      </c>
      <c r="CJ27" s="43">
        <v>-5.7899999999999998E-4</v>
      </c>
      <c r="CK27" s="43">
        <v>1.3799999999999999E-4</v>
      </c>
      <c r="CL27" s="30">
        <v>1.7090241095121372E-2</v>
      </c>
      <c r="CM27" s="43">
        <v>-3.8400000000000001E-4</v>
      </c>
      <c r="CN27" s="43">
        <v>-3.8400000000000001E-4</v>
      </c>
      <c r="CO27" s="43">
        <v>-4.8000000000000001E-5</v>
      </c>
      <c r="CQ27" s="30">
        <v>3.607983772845471E-2</v>
      </c>
      <c r="CR27" s="43">
        <v>-3.5100000000000002E-4</v>
      </c>
      <c r="CS27" s="43">
        <v>-3.5100000000000002E-4</v>
      </c>
      <c r="CT27" s="43">
        <v>-7.7000000000000001E-5</v>
      </c>
      <c r="CU27" s="30">
        <v>1.7090241095121372E-2</v>
      </c>
      <c r="CV27" s="43">
        <v>-2.7999999999999998E-4</v>
      </c>
      <c r="CW27" s="43">
        <v>-2.7999999999999998E-4</v>
      </c>
      <c r="CX27" s="43">
        <v>-1.46E-4</v>
      </c>
    </row>
    <row r="28" spans="2:102" x14ac:dyDescent="0.25">
      <c r="N28" s="30">
        <v>3.7978797361788039E-2</v>
      </c>
      <c r="O28" s="43">
        <v>-5.04E-4</v>
      </c>
      <c r="P28" s="43">
        <v>-4.5100000000000001E-4</v>
      </c>
      <c r="Q28" s="43">
        <v>5.5000000000000002E-5</v>
      </c>
      <c r="R28" s="30">
        <v>1.8039720895121372E-2</v>
      </c>
      <c r="S28" s="43">
        <v>-3.86E-4</v>
      </c>
      <c r="T28" s="43">
        <v>-3.5199999999999999E-4</v>
      </c>
      <c r="U28" s="43">
        <v>-2.0000000000000002E-5</v>
      </c>
      <c r="W28" s="30">
        <v>3.7978797361788039E-2</v>
      </c>
      <c r="X28" s="43">
        <v>-3.6299999999999999E-4</v>
      </c>
      <c r="Y28" s="43">
        <v>-3.3300000000000002E-4</v>
      </c>
      <c r="Z28" s="43">
        <v>-5.1999999999999997E-5</v>
      </c>
      <c r="AA28" s="30">
        <v>1.8039720895121372E-2</v>
      </c>
      <c r="AB28" s="43">
        <v>-3.5799999999999997E-4</v>
      </c>
      <c r="AC28" s="43">
        <v>-3.28E-4</v>
      </c>
      <c r="AD28" s="43">
        <v>-3.8000000000000002E-5</v>
      </c>
      <c r="AF28" s="30">
        <v>3.7978797361788039E-2</v>
      </c>
      <c r="AG28" s="43">
        <v>-4.1599999999999997E-4</v>
      </c>
      <c r="AH28" s="43">
        <v>-3.79E-4</v>
      </c>
      <c r="AI28" s="43">
        <v>-5.5000000000000002E-5</v>
      </c>
      <c r="AJ28" s="30">
        <v>1.8039720895121372E-2</v>
      </c>
      <c r="AK28" s="43">
        <v>-3.0699999999999998E-4</v>
      </c>
      <c r="AL28" s="43">
        <v>-2.9E-4</v>
      </c>
      <c r="AM28" s="43">
        <v>-1.3999999999999999E-4</v>
      </c>
      <c r="AO28" s="30">
        <v>3.7978797361788039E-2</v>
      </c>
      <c r="AP28" s="43">
        <v>-2.2100000000000001E-4</v>
      </c>
      <c r="AQ28" s="43">
        <v>-2.2000000000000001E-4</v>
      </c>
      <c r="AR28" s="43">
        <v>-2.04E-4</v>
      </c>
      <c r="AS28" s="30">
        <v>1.8039720895121372E-2</v>
      </c>
      <c r="AT28" s="43">
        <v>-2.1699999999999999E-4</v>
      </c>
      <c r="AU28" s="43">
        <v>-2.1699999999999999E-4</v>
      </c>
      <c r="AV28" s="43">
        <v>-2.0599999999999999E-4</v>
      </c>
      <c r="AX28" s="30">
        <v>3.7978797361788039E-2</v>
      </c>
      <c r="AY28" s="43">
        <v>-4.1300000000000001E-4</v>
      </c>
      <c r="AZ28" s="43">
        <v>-3.7599999999999998E-4</v>
      </c>
      <c r="BA28" s="43">
        <v>-5.5999999999999999E-5</v>
      </c>
      <c r="BB28" s="30">
        <v>1.8039720895121372E-2</v>
      </c>
      <c r="BC28" s="43">
        <v>-3.0499999999999999E-4</v>
      </c>
      <c r="BD28" s="43">
        <v>-2.8800000000000001E-4</v>
      </c>
      <c r="BE28" s="43">
        <v>-1.4100000000000001E-4</v>
      </c>
      <c r="BG28" s="30">
        <v>3.7978797361788039E-2</v>
      </c>
      <c r="BH28" s="43">
        <v>-2.23E-4</v>
      </c>
      <c r="BI28" s="43">
        <v>-2.2100000000000001E-4</v>
      </c>
      <c r="BJ28" s="43">
        <v>-2.0100000000000001E-4</v>
      </c>
      <c r="BK28" s="30">
        <v>1.8039720895121372E-2</v>
      </c>
      <c r="BL28" s="43">
        <v>-2.1900000000000001E-4</v>
      </c>
      <c r="BM28" s="43">
        <v>-2.1800000000000001E-4</v>
      </c>
      <c r="BN28" s="43">
        <v>-2.04E-4</v>
      </c>
      <c r="BP28" s="30">
        <v>3.7978797361788039E-2</v>
      </c>
      <c r="BQ28" s="43">
        <v>-2.5000000000000001E-4</v>
      </c>
      <c r="BR28" s="43">
        <v>-2.2599999999999999E-4</v>
      </c>
      <c r="BS28" s="43">
        <v>-1.1E-5</v>
      </c>
      <c r="BT28" s="30">
        <v>1.8039720895121372E-2</v>
      </c>
      <c r="BU28" s="43">
        <v>-1.5899999999999999E-4</v>
      </c>
      <c r="BV28" s="43">
        <v>-1.5300000000000001E-4</v>
      </c>
      <c r="BW28" s="43">
        <v>-9.6000000000000002E-5</v>
      </c>
      <c r="BY28" s="30">
        <v>3.7978797361788039E-2</v>
      </c>
      <c r="BZ28" s="43">
        <v>-2.3599999999999999E-4</v>
      </c>
      <c r="CA28" s="43">
        <v>-2.13E-4</v>
      </c>
      <c r="CB28" s="43">
        <v>-1.8E-5</v>
      </c>
      <c r="CC28" s="30">
        <v>1.8039720895121372E-2</v>
      </c>
      <c r="CD28" s="43">
        <v>-2.23E-4</v>
      </c>
      <c r="CE28" s="43">
        <v>-2.04E-4</v>
      </c>
      <c r="CF28" s="43">
        <v>-4.0000000000000003E-5</v>
      </c>
      <c r="CH28" s="30">
        <v>3.7978797361788039E-2</v>
      </c>
      <c r="CI28" s="43">
        <v>-6.0599999999999998E-4</v>
      </c>
      <c r="CJ28" s="43">
        <v>-6.0700000000000001E-4</v>
      </c>
      <c r="CK28" s="43">
        <v>1.74E-4</v>
      </c>
      <c r="CL28" s="30">
        <v>1.8039720895121372E-2</v>
      </c>
      <c r="CM28" s="43">
        <v>-3.9300000000000001E-4</v>
      </c>
      <c r="CN28" s="43">
        <v>-3.9399999999999998E-4</v>
      </c>
      <c r="CO28" s="43">
        <v>-3.8999999999999999E-5</v>
      </c>
      <c r="CQ28" s="30">
        <v>3.7978797361788039E-2</v>
      </c>
      <c r="CR28" s="43">
        <v>-3.5599999999999998E-4</v>
      </c>
      <c r="CS28" s="43">
        <v>-3.5599999999999998E-4</v>
      </c>
      <c r="CT28" s="43">
        <v>-7.2000000000000002E-5</v>
      </c>
      <c r="CU28" s="30">
        <v>1.8039720895121372E-2</v>
      </c>
      <c r="CV28" s="43">
        <v>-2.8400000000000002E-4</v>
      </c>
      <c r="CW28" s="43">
        <v>-2.8400000000000002E-4</v>
      </c>
      <c r="CX28" s="43">
        <v>-1.4300000000000001E-4</v>
      </c>
    </row>
    <row r="29" spans="2:102" x14ac:dyDescent="0.25">
      <c r="N29" s="30">
        <v>3.9877756995121375E-2</v>
      </c>
      <c r="O29" s="43">
        <v>-5.1699999999999999E-4</v>
      </c>
      <c r="P29" s="43">
        <v>-4.6200000000000001E-4</v>
      </c>
      <c r="Q29" s="43">
        <v>6.3999999999999997E-5</v>
      </c>
      <c r="R29" s="30">
        <v>1.8989200695121368E-2</v>
      </c>
      <c r="S29" s="43">
        <v>-3.9199999999999999E-4</v>
      </c>
      <c r="T29" s="43">
        <v>-3.5599999999999998E-4</v>
      </c>
      <c r="U29" s="43">
        <v>-1.5999999999999999E-5</v>
      </c>
      <c r="W29" s="30">
        <v>3.9877756995121375E-2</v>
      </c>
      <c r="X29" s="43">
        <v>-3.6400000000000001E-4</v>
      </c>
      <c r="Y29" s="43">
        <v>-3.3500000000000001E-4</v>
      </c>
      <c r="Z29" s="43">
        <v>-5.3000000000000001E-5</v>
      </c>
      <c r="AA29" s="30">
        <v>1.8989200695121368E-2</v>
      </c>
      <c r="AB29" s="43">
        <v>-3.5799999999999997E-4</v>
      </c>
      <c r="AC29" s="43">
        <v>-3.28E-4</v>
      </c>
      <c r="AD29" s="43">
        <v>-3.8999999999999999E-5</v>
      </c>
      <c r="AF29" s="30">
        <v>3.9877756995121375E-2</v>
      </c>
      <c r="AG29" s="43">
        <v>-4.2900000000000002E-4</v>
      </c>
      <c r="AH29" s="43">
        <v>-3.8900000000000002E-4</v>
      </c>
      <c r="AI29" s="43">
        <v>-4.6E-5</v>
      </c>
      <c r="AJ29" s="30">
        <v>1.8989200695121368E-2</v>
      </c>
      <c r="AK29" s="43">
        <v>-3.1199999999999999E-4</v>
      </c>
      <c r="AL29" s="43">
        <v>-2.9399999999999999E-4</v>
      </c>
      <c r="AM29" s="43">
        <v>-1.36E-4</v>
      </c>
      <c r="AO29" s="30">
        <v>3.9877756995121375E-2</v>
      </c>
      <c r="AP29" s="43">
        <v>-2.2100000000000001E-4</v>
      </c>
      <c r="AQ29" s="43">
        <v>-2.2000000000000001E-4</v>
      </c>
      <c r="AR29" s="43">
        <v>-2.04E-4</v>
      </c>
      <c r="AS29" s="30">
        <v>1.8989200695121368E-2</v>
      </c>
      <c r="AT29" s="43">
        <v>-2.1800000000000001E-4</v>
      </c>
      <c r="AU29" s="43">
        <v>-2.1699999999999999E-4</v>
      </c>
      <c r="AV29" s="43">
        <v>-2.0599999999999999E-4</v>
      </c>
      <c r="AX29" s="30">
        <v>3.9877756995121375E-2</v>
      </c>
      <c r="AY29" s="43">
        <v>-4.2499999999999998E-4</v>
      </c>
      <c r="AZ29" s="43">
        <v>-3.86E-4</v>
      </c>
      <c r="BA29" s="43">
        <v>-4.6E-5</v>
      </c>
      <c r="BB29" s="30">
        <v>1.8989200695121368E-2</v>
      </c>
      <c r="BC29" s="43">
        <v>-3.1E-4</v>
      </c>
      <c r="BD29" s="43">
        <v>-2.92E-4</v>
      </c>
      <c r="BE29" s="43">
        <v>-1.37E-4</v>
      </c>
      <c r="BG29" s="30">
        <v>3.9877756995121375E-2</v>
      </c>
      <c r="BH29" s="43">
        <v>-2.22E-4</v>
      </c>
      <c r="BI29" s="43">
        <v>-2.2000000000000001E-4</v>
      </c>
      <c r="BJ29" s="43">
        <v>-2.0100000000000001E-4</v>
      </c>
      <c r="BK29" s="30">
        <v>1.8989200695121368E-2</v>
      </c>
      <c r="BL29" s="43">
        <v>-2.2000000000000001E-4</v>
      </c>
      <c r="BM29" s="43">
        <v>-2.1800000000000001E-4</v>
      </c>
      <c r="BN29" s="43">
        <v>-2.04E-4</v>
      </c>
      <c r="BP29" s="30">
        <v>3.9877756995121375E-2</v>
      </c>
      <c r="BQ29" s="43">
        <v>-2.61E-4</v>
      </c>
      <c r="BR29" s="43">
        <v>-2.34E-4</v>
      </c>
      <c r="BS29" s="43">
        <v>-9.9999999999999995E-7</v>
      </c>
      <c r="BT29" s="30">
        <v>1.8989200695121368E-2</v>
      </c>
      <c r="BU29" s="43">
        <v>-1.63E-4</v>
      </c>
      <c r="BV29" s="43">
        <v>-1.56E-4</v>
      </c>
      <c r="BW29" s="43">
        <v>-9.2E-5</v>
      </c>
      <c r="BY29" s="30">
        <v>3.9877756995121375E-2</v>
      </c>
      <c r="BZ29" s="43">
        <v>-2.3599999999999999E-4</v>
      </c>
      <c r="CA29" s="43">
        <v>-2.14E-4</v>
      </c>
      <c r="CB29" s="43">
        <v>-1.7E-5</v>
      </c>
      <c r="CC29" s="30">
        <v>1.8989200695121368E-2</v>
      </c>
      <c r="CD29" s="43">
        <v>-2.24E-4</v>
      </c>
      <c r="CE29" s="43">
        <v>-2.05E-4</v>
      </c>
      <c r="CF29" s="43">
        <v>-3.8999999999999999E-5</v>
      </c>
      <c r="CH29" s="30">
        <v>3.9877756995121375E-2</v>
      </c>
      <c r="CI29" s="43">
        <v>-6.3000000000000003E-4</v>
      </c>
      <c r="CJ29" s="43">
        <v>-6.3199999999999997E-4</v>
      </c>
      <c r="CK29" s="43">
        <v>2.03E-4</v>
      </c>
      <c r="CL29" s="30">
        <v>1.8989200695121368E-2</v>
      </c>
      <c r="CM29" s="43">
        <v>-4.0299999999999998E-4</v>
      </c>
      <c r="CN29" s="43">
        <v>-4.0299999999999998E-4</v>
      </c>
      <c r="CO29" s="43">
        <v>-3.0000000000000001E-5</v>
      </c>
      <c r="CQ29" s="30">
        <v>3.9877756995121375E-2</v>
      </c>
      <c r="CR29" s="43">
        <v>-3.6200000000000002E-4</v>
      </c>
      <c r="CS29" s="43">
        <v>-3.6200000000000002E-4</v>
      </c>
      <c r="CT29" s="43">
        <v>-6.7000000000000002E-5</v>
      </c>
      <c r="CU29" s="30">
        <v>1.8989200695121368E-2</v>
      </c>
      <c r="CV29" s="43">
        <v>-2.8699999999999998E-4</v>
      </c>
      <c r="CW29" s="43">
        <v>-2.8699999999999998E-4</v>
      </c>
      <c r="CX29" s="43">
        <v>-1.3899999999999999E-4</v>
      </c>
    </row>
    <row r="30" spans="2:102" x14ac:dyDescent="0.25">
      <c r="N30" s="30">
        <v>4.177671662845471E-2</v>
      </c>
      <c r="O30" s="43">
        <v>-5.3200000000000003E-4</v>
      </c>
      <c r="P30" s="43">
        <v>-4.7399999999999997E-4</v>
      </c>
      <c r="Q30" s="43">
        <v>7.4999999999999993E-5</v>
      </c>
      <c r="R30" s="30">
        <v>1.8989200695121368E-2</v>
      </c>
      <c r="S30" s="43">
        <v>-3.9199999999999999E-4</v>
      </c>
      <c r="T30" s="43">
        <v>-3.5599999999999998E-4</v>
      </c>
      <c r="U30" s="43">
        <v>-1.5999999999999999E-5</v>
      </c>
      <c r="W30" s="30">
        <v>4.177671662845471E-2</v>
      </c>
      <c r="X30" s="43">
        <v>-3.6499999999999998E-4</v>
      </c>
      <c r="Y30" s="43">
        <v>-3.3599999999999998E-4</v>
      </c>
      <c r="Z30" s="43">
        <v>-5.3000000000000001E-5</v>
      </c>
      <c r="AA30" s="30">
        <v>1.8989200695121368E-2</v>
      </c>
      <c r="AB30" s="43">
        <v>-3.5799999999999997E-4</v>
      </c>
      <c r="AC30" s="43">
        <v>-3.28E-4</v>
      </c>
      <c r="AD30" s="43">
        <v>-3.8999999999999999E-5</v>
      </c>
      <c r="AF30" s="30">
        <v>4.177671662845471E-2</v>
      </c>
      <c r="AG30" s="43">
        <v>-4.4099999999999999E-4</v>
      </c>
      <c r="AH30" s="43">
        <v>-3.9899999999999999E-4</v>
      </c>
      <c r="AI30" s="43">
        <v>-3.6000000000000001E-5</v>
      </c>
      <c r="AJ30" s="30">
        <v>1.8989200695121368E-2</v>
      </c>
      <c r="AK30" s="43">
        <v>-3.1199999999999999E-4</v>
      </c>
      <c r="AL30" s="43">
        <v>-2.9399999999999999E-4</v>
      </c>
      <c r="AM30" s="43">
        <v>-1.36E-4</v>
      </c>
      <c r="AO30" s="30">
        <v>4.177671662845471E-2</v>
      </c>
      <c r="AP30" s="43">
        <v>-2.2100000000000001E-4</v>
      </c>
      <c r="AQ30" s="43">
        <v>-2.1900000000000001E-4</v>
      </c>
      <c r="AR30" s="43">
        <v>-2.04E-4</v>
      </c>
      <c r="AS30" s="30">
        <v>1.8989200695121368E-2</v>
      </c>
      <c r="AT30" s="43">
        <v>-2.1800000000000001E-4</v>
      </c>
      <c r="AU30" s="43">
        <v>-2.1699999999999999E-4</v>
      </c>
      <c r="AV30" s="43">
        <v>-2.0599999999999999E-4</v>
      </c>
      <c r="AX30" s="30">
        <v>4.177671662845471E-2</v>
      </c>
      <c r="AY30" s="43">
        <v>-4.3800000000000002E-4</v>
      </c>
      <c r="AZ30" s="43">
        <v>-3.9599999999999998E-4</v>
      </c>
      <c r="BA30" s="43">
        <v>-3.6999999999999998E-5</v>
      </c>
      <c r="BB30" s="30">
        <v>1.8989200695121368E-2</v>
      </c>
      <c r="BC30" s="43">
        <v>-3.1E-4</v>
      </c>
      <c r="BD30" s="43">
        <v>-2.92E-4</v>
      </c>
      <c r="BE30" s="43">
        <v>-1.37E-4</v>
      </c>
      <c r="BG30" s="30">
        <v>4.177671662845471E-2</v>
      </c>
      <c r="BH30" s="43">
        <v>-2.22E-4</v>
      </c>
      <c r="BI30" s="43">
        <v>-2.2000000000000001E-4</v>
      </c>
      <c r="BJ30" s="43">
        <v>-2.0100000000000001E-4</v>
      </c>
      <c r="BK30" s="30">
        <v>1.8989200695121368E-2</v>
      </c>
      <c r="BL30" s="43">
        <v>-2.2000000000000001E-4</v>
      </c>
      <c r="BM30" s="43">
        <v>-2.1800000000000001E-4</v>
      </c>
      <c r="BN30" s="43">
        <v>-2.04E-4</v>
      </c>
      <c r="BP30" s="30">
        <v>4.177671662845471E-2</v>
      </c>
      <c r="BQ30" s="43">
        <v>-2.7099999999999997E-4</v>
      </c>
      <c r="BR30" s="43">
        <v>-2.43E-4</v>
      </c>
      <c r="BS30" s="43">
        <v>7.9999999999999996E-6</v>
      </c>
      <c r="BT30" s="30">
        <v>1.8989200695121368E-2</v>
      </c>
      <c r="BU30" s="43">
        <v>-1.63E-4</v>
      </c>
      <c r="BV30" s="43">
        <v>-1.56E-4</v>
      </c>
      <c r="BW30" s="43">
        <v>-9.2E-5</v>
      </c>
      <c r="BY30" s="30">
        <v>4.177671662845471E-2</v>
      </c>
      <c r="BZ30" s="43">
        <v>-2.3699999999999999E-4</v>
      </c>
      <c r="CA30" s="43">
        <v>-2.14E-4</v>
      </c>
      <c r="CB30" s="43">
        <v>-1.5E-5</v>
      </c>
      <c r="CC30" s="30">
        <v>1.8989200695121368E-2</v>
      </c>
      <c r="CD30" s="43">
        <v>-2.24E-4</v>
      </c>
      <c r="CE30" s="43">
        <v>-2.05E-4</v>
      </c>
      <c r="CF30" s="43">
        <v>-3.8999999999999999E-5</v>
      </c>
      <c r="CH30" s="30">
        <v>4.177671662845471E-2</v>
      </c>
      <c r="CI30" s="43">
        <v>-6.5499999999999998E-4</v>
      </c>
      <c r="CJ30" s="43">
        <v>-6.5700000000000003E-4</v>
      </c>
      <c r="CK30" s="43">
        <v>2.32E-4</v>
      </c>
      <c r="CL30" s="30">
        <v>1.8989200695121368E-2</v>
      </c>
      <c r="CM30" s="43">
        <v>-4.0299999999999998E-4</v>
      </c>
      <c r="CN30" s="43">
        <v>-4.0299999999999998E-4</v>
      </c>
      <c r="CO30" s="43">
        <v>-3.0000000000000001E-5</v>
      </c>
      <c r="CQ30" s="30">
        <v>4.177671662845471E-2</v>
      </c>
      <c r="CR30" s="43">
        <v>-3.6699999999999998E-4</v>
      </c>
      <c r="CS30" s="43">
        <v>-3.68E-4</v>
      </c>
      <c r="CT30" s="43">
        <v>-6.0999999999999999E-5</v>
      </c>
      <c r="CU30" s="30">
        <v>1.8989200695121368E-2</v>
      </c>
      <c r="CV30" s="43">
        <v>-2.8699999999999998E-4</v>
      </c>
      <c r="CW30" s="43">
        <v>-2.8699999999999998E-4</v>
      </c>
      <c r="CX30" s="43">
        <v>-1.3899999999999999E-4</v>
      </c>
    </row>
    <row r="31" spans="2:102" x14ac:dyDescent="0.25">
      <c r="N31" s="30">
        <v>4.3675676261788039E-2</v>
      </c>
      <c r="O31" s="43">
        <v>-5.4900000000000001E-4</v>
      </c>
      <c r="P31" s="43">
        <v>-4.8799999999999999E-4</v>
      </c>
      <c r="Q31" s="43">
        <v>8.7999999999999998E-5</v>
      </c>
      <c r="R31" s="30">
        <v>1.9938680495121368E-2</v>
      </c>
      <c r="S31" s="43">
        <v>-3.97E-4</v>
      </c>
      <c r="T31" s="43">
        <v>-3.6099999999999999E-4</v>
      </c>
      <c r="U31" s="43">
        <v>-1.2999999999999999E-5</v>
      </c>
      <c r="W31" s="30">
        <v>4.3675676261788039E-2</v>
      </c>
      <c r="X31" s="43">
        <v>-3.6699999999999998E-4</v>
      </c>
      <c r="Y31" s="43">
        <v>-3.3799999999999998E-4</v>
      </c>
      <c r="Z31" s="43">
        <v>-5.3000000000000001E-5</v>
      </c>
      <c r="AA31" s="30">
        <v>1.9938680495121368E-2</v>
      </c>
      <c r="AB31" s="43">
        <v>-3.5799999999999997E-4</v>
      </c>
      <c r="AC31" s="43">
        <v>-3.28E-4</v>
      </c>
      <c r="AD31" s="43">
        <v>-4.0000000000000003E-5</v>
      </c>
      <c r="AF31" s="30">
        <v>4.3675676261788039E-2</v>
      </c>
      <c r="AG31" s="43">
        <v>-4.55E-4</v>
      </c>
      <c r="AH31" s="43">
        <v>-4.1100000000000002E-4</v>
      </c>
      <c r="AI31" s="43">
        <v>-2.5000000000000001E-5</v>
      </c>
      <c r="AJ31" s="30">
        <v>1.9938680495121368E-2</v>
      </c>
      <c r="AK31" s="43">
        <v>-3.1700000000000001E-4</v>
      </c>
      <c r="AL31" s="43">
        <v>-2.9799999999999998E-4</v>
      </c>
      <c r="AM31" s="43">
        <v>-1.3200000000000001E-4</v>
      </c>
      <c r="AO31" s="30">
        <v>4.3675676261788039E-2</v>
      </c>
      <c r="AP31" s="43">
        <v>-2.1900000000000001E-4</v>
      </c>
      <c r="AQ31" s="43">
        <v>-2.1800000000000001E-4</v>
      </c>
      <c r="AR31" s="43">
        <v>-2.0599999999999999E-4</v>
      </c>
      <c r="AS31" s="30">
        <v>1.9938680495121368E-2</v>
      </c>
      <c r="AT31" s="43">
        <v>-2.1800000000000001E-4</v>
      </c>
      <c r="AU31" s="43">
        <v>-2.1699999999999999E-4</v>
      </c>
      <c r="AV31" s="43">
        <v>-2.0599999999999999E-4</v>
      </c>
      <c r="AX31" s="30">
        <v>4.3675676261788039E-2</v>
      </c>
      <c r="AY31" s="43">
        <v>-4.5199999999999998E-4</v>
      </c>
      <c r="AZ31" s="43">
        <v>-4.08E-4</v>
      </c>
      <c r="BA31" s="43">
        <v>-2.5000000000000001E-5</v>
      </c>
      <c r="BB31" s="30">
        <v>1.9938680495121368E-2</v>
      </c>
      <c r="BC31" s="43">
        <v>-3.1500000000000001E-4</v>
      </c>
      <c r="BD31" s="43">
        <v>-2.9599999999999998E-4</v>
      </c>
      <c r="BE31" s="43">
        <v>-1.3300000000000001E-4</v>
      </c>
      <c r="BG31" s="30">
        <v>4.3675676261788039E-2</v>
      </c>
      <c r="BH31" s="43">
        <v>-2.2000000000000001E-4</v>
      </c>
      <c r="BI31" s="43">
        <v>-2.1900000000000001E-4</v>
      </c>
      <c r="BJ31" s="43">
        <v>-2.02E-4</v>
      </c>
      <c r="BK31" s="30">
        <v>1.9938680495121368E-2</v>
      </c>
      <c r="BL31" s="43">
        <v>-2.2000000000000001E-4</v>
      </c>
      <c r="BM31" s="43">
        <v>-2.1800000000000001E-4</v>
      </c>
      <c r="BN31" s="43">
        <v>-2.04E-4</v>
      </c>
      <c r="BP31" s="30">
        <v>4.3675676261788039E-2</v>
      </c>
      <c r="BQ31" s="43">
        <v>-2.8400000000000002E-4</v>
      </c>
      <c r="BR31" s="43">
        <v>-2.5300000000000002E-4</v>
      </c>
      <c r="BS31" s="43">
        <v>1.9000000000000001E-5</v>
      </c>
      <c r="BT31" s="30">
        <v>1.9938680495121368E-2</v>
      </c>
      <c r="BU31" s="43">
        <v>-1.6699999999999999E-4</v>
      </c>
      <c r="BV31" s="43">
        <v>-1.5899999999999999E-4</v>
      </c>
      <c r="BW31" s="43">
        <v>-8.7999999999999998E-5</v>
      </c>
      <c r="BY31" s="30">
        <v>4.3675676261788039E-2</v>
      </c>
      <c r="BZ31" s="43">
        <v>-2.3699999999999999E-4</v>
      </c>
      <c r="CA31" s="43">
        <v>-2.14E-4</v>
      </c>
      <c r="CB31" s="43">
        <v>-1.4E-5</v>
      </c>
      <c r="CC31" s="30">
        <v>1.9938680495121368E-2</v>
      </c>
      <c r="CD31" s="43">
        <v>-2.2499999999999999E-4</v>
      </c>
      <c r="CE31" s="43">
        <v>-2.05E-4</v>
      </c>
      <c r="CF31" s="43">
        <v>-3.8000000000000002E-5</v>
      </c>
      <c r="CH31" s="30">
        <v>4.3675676261788039E-2</v>
      </c>
      <c r="CI31" s="43">
        <v>-6.8999999999999997E-4</v>
      </c>
      <c r="CJ31" s="43">
        <v>-6.9200000000000002E-4</v>
      </c>
      <c r="CK31" s="43">
        <v>3.21E-4</v>
      </c>
      <c r="CL31" s="30">
        <v>1.9938680495121368E-2</v>
      </c>
      <c r="CM31" s="43">
        <v>-4.1199999999999999E-4</v>
      </c>
      <c r="CN31" s="43">
        <v>-4.1300000000000001E-4</v>
      </c>
      <c r="CO31" s="43">
        <v>-2.0999999999999999E-5</v>
      </c>
      <c r="CQ31" s="30">
        <v>4.3675676261788039E-2</v>
      </c>
      <c r="CR31" s="43">
        <v>-3.7199999999999999E-4</v>
      </c>
      <c r="CS31" s="43">
        <v>-3.7199999999999999E-4</v>
      </c>
      <c r="CT31" s="43">
        <v>-5.7000000000000003E-5</v>
      </c>
      <c r="CU31" s="30">
        <v>1.9938680495121368E-2</v>
      </c>
      <c r="CV31" s="43">
        <v>-2.9100000000000003E-4</v>
      </c>
      <c r="CW31" s="43">
        <v>-2.9100000000000003E-4</v>
      </c>
      <c r="CX31" s="43">
        <v>-1.36E-4</v>
      </c>
    </row>
    <row r="32" spans="2:102" x14ac:dyDescent="0.25">
      <c r="H32" s="1"/>
      <c r="I32" s="1"/>
      <c r="N32" s="30">
        <v>4.5574635895121375E-2</v>
      </c>
      <c r="O32" s="43">
        <v>-5.6499999999999996E-4</v>
      </c>
      <c r="P32" s="43">
        <v>-5.0199999999999995E-4</v>
      </c>
      <c r="Q32" s="43">
        <v>1E-4</v>
      </c>
      <c r="R32" s="30">
        <v>2.0888160295121368E-2</v>
      </c>
      <c r="S32" s="43">
        <v>-4.0200000000000001E-4</v>
      </c>
      <c r="T32" s="43">
        <v>-3.6499999999999998E-4</v>
      </c>
      <c r="U32" s="43">
        <v>-1.0000000000000001E-5</v>
      </c>
      <c r="W32" s="30">
        <v>4.5574635895121375E-2</v>
      </c>
      <c r="X32" s="43">
        <v>-3.6999999999999999E-4</v>
      </c>
      <c r="Y32" s="43">
        <v>-3.4000000000000002E-4</v>
      </c>
      <c r="Z32" s="43">
        <v>-5.3000000000000001E-5</v>
      </c>
      <c r="AA32" s="30">
        <v>2.0888160295121368E-2</v>
      </c>
      <c r="AB32" s="43">
        <v>-3.5799999999999997E-4</v>
      </c>
      <c r="AC32" s="43">
        <v>-3.28E-4</v>
      </c>
      <c r="AD32" s="43">
        <v>-4.1E-5</v>
      </c>
      <c r="AF32" s="30">
        <v>4.5574635895121375E-2</v>
      </c>
      <c r="AG32" s="43">
        <v>-4.6900000000000002E-4</v>
      </c>
      <c r="AH32" s="43">
        <v>-4.2200000000000001E-4</v>
      </c>
      <c r="AI32" s="43">
        <v>-1.4E-5</v>
      </c>
      <c r="AJ32" s="30">
        <v>2.0888160295121368E-2</v>
      </c>
      <c r="AK32" s="43">
        <v>-3.2200000000000002E-4</v>
      </c>
      <c r="AL32" s="43">
        <v>-3.0200000000000002E-4</v>
      </c>
      <c r="AM32" s="43">
        <v>-1.2799999999999999E-4</v>
      </c>
      <c r="AO32" s="30">
        <v>4.5574635895121375E-2</v>
      </c>
      <c r="AP32" s="43">
        <v>-2.1800000000000001E-4</v>
      </c>
      <c r="AQ32" s="43">
        <v>-2.1699999999999999E-4</v>
      </c>
      <c r="AR32" s="43">
        <v>-2.0599999999999999E-4</v>
      </c>
      <c r="AS32" s="30">
        <v>2.0888160295121368E-2</v>
      </c>
      <c r="AT32" s="43">
        <v>-2.1800000000000001E-4</v>
      </c>
      <c r="AU32" s="43">
        <v>-2.1699999999999999E-4</v>
      </c>
      <c r="AV32" s="43">
        <v>-2.0599999999999999E-4</v>
      </c>
      <c r="AX32" s="30">
        <v>4.5574635895121375E-2</v>
      </c>
      <c r="AY32" s="43">
        <v>-4.6500000000000003E-4</v>
      </c>
      <c r="AZ32" s="43">
        <v>-4.1899999999999999E-4</v>
      </c>
      <c r="BA32" s="43">
        <v>-1.5E-5</v>
      </c>
      <c r="BB32" s="30">
        <v>2.0888160295121368E-2</v>
      </c>
      <c r="BC32" s="43">
        <v>-3.2000000000000003E-4</v>
      </c>
      <c r="BD32" s="43">
        <v>-2.9999999999999997E-4</v>
      </c>
      <c r="BE32" s="43">
        <v>-1.2899999999999999E-4</v>
      </c>
      <c r="BG32" s="30">
        <v>4.5574635895121375E-2</v>
      </c>
      <c r="BH32" s="43">
        <v>-2.1900000000000001E-4</v>
      </c>
      <c r="BI32" s="43">
        <v>-2.1800000000000001E-4</v>
      </c>
      <c r="BJ32" s="43">
        <v>-2.03E-4</v>
      </c>
      <c r="BK32" s="30">
        <v>2.0888160295121368E-2</v>
      </c>
      <c r="BL32" s="43">
        <v>-2.2000000000000001E-4</v>
      </c>
      <c r="BM32" s="43">
        <v>-2.1900000000000001E-4</v>
      </c>
      <c r="BN32" s="43">
        <v>-2.03E-4</v>
      </c>
      <c r="BP32" s="30">
        <v>4.5574635895121375E-2</v>
      </c>
      <c r="BQ32" s="43">
        <v>-2.9599999999999998E-4</v>
      </c>
      <c r="BR32" s="43">
        <v>-2.63E-4</v>
      </c>
      <c r="BS32" s="43">
        <v>3.0000000000000001E-5</v>
      </c>
      <c r="BT32" s="30">
        <v>2.0888160295121368E-2</v>
      </c>
      <c r="BU32" s="43">
        <v>-1.7100000000000001E-4</v>
      </c>
      <c r="BV32" s="43">
        <v>-1.6200000000000001E-4</v>
      </c>
      <c r="BW32" s="43">
        <v>-8.3999999999999995E-5</v>
      </c>
      <c r="BY32" s="30">
        <v>4.5574635895121375E-2</v>
      </c>
      <c r="BZ32" s="43">
        <v>-2.3599999999999999E-4</v>
      </c>
      <c r="CA32" s="43">
        <v>-2.13E-4</v>
      </c>
      <c r="CB32" s="43">
        <v>-1.2999999999999999E-5</v>
      </c>
      <c r="CC32" s="30">
        <v>2.0888160295121368E-2</v>
      </c>
      <c r="CD32" s="43">
        <v>-2.2499999999999999E-4</v>
      </c>
      <c r="CE32" s="43">
        <v>-2.0599999999999999E-4</v>
      </c>
      <c r="CF32" s="43">
        <v>-3.6999999999999998E-5</v>
      </c>
      <c r="CH32" s="30">
        <v>4.5574635895121375E-2</v>
      </c>
      <c r="CI32" s="43">
        <v>-7.2499999999999995E-4</v>
      </c>
      <c r="CJ32" s="43">
        <v>-7.27E-4</v>
      </c>
      <c r="CK32" s="43">
        <v>3.8999999999999999E-4</v>
      </c>
      <c r="CL32" s="30">
        <v>2.0888160295121368E-2</v>
      </c>
      <c r="CM32" s="43">
        <v>-4.2200000000000001E-4</v>
      </c>
      <c r="CN32" s="43">
        <v>-4.2200000000000001E-4</v>
      </c>
      <c r="CO32" s="43">
        <v>-1.2E-5</v>
      </c>
      <c r="CQ32" s="30">
        <v>4.5574635895121375E-2</v>
      </c>
      <c r="CR32" s="43">
        <v>-3.77E-4</v>
      </c>
      <c r="CS32" s="43">
        <v>-3.77E-4</v>
      </c>
      <c r="CT32" s="43">
        <v>-5.1999999999999997E-5</v>
      </c>
      <c r="CU32" s="30">
        <v>2.0888160295121368E-2</v>
      </c>
      <c r="CV32" s="43">
        <v>-2.9500000000000001E-4</v>
      </c>
      <c r="CW32" s="43">
        <v>-2.9500000000000001E-4</v>
      </c>
      <c r="CX32" s="43">
        <v>-1.3200000000000001E-4</v>
      </c>
    </row>
    <row r="33" spans="2:102" x14ac:dyDescent="0.25">
      <c r="H33" s="73"/>
      <c r="I33" s="73"/>
      <c r="N33" s="30">
        <v>4.7473595528454711E-2</v>
      </c>
      <c r="O33" s="43">
        <v>-5.8100000000000003E-4</v>
      </c>
      <c r="P33" s="43">
        <v>-5.1599999999999997E-4</v>
      </c>
      <c r="Q33" s="43">
        <v>1.13E-4</v>
      </c>
      <c r="R33" s="30">
        <v>2.1837640095121368E-2</v>
      </c>
      <c r="S33" s="43">
        <v>-4.0700000000000003E-4</v>
      </c>
      <c r="T33" s="43">
        <v>-3.6999999999999999E-4</v>
      </c>
      <c r="U33" s="43">
        <v>-6.0000000000000002E-6</v>
      </c>
      <c r="W33" s="30">
        <v>4.7473595528454711E-2</v>
      </c>
      <c r="X33" s="43">
        <v>-3.7199999999999999E-4</v>
      </c>
      <c r="Y33" s="43">
        <v>-3.4200000000000002E-4</v>
      </c>
      <c r="Z33" s="43">
        <v>-5.3000000000000001E-5</v>
      </c>
      <c r="AA33" s="30">
        <v>2.1837640095121368E-2</v>
      </c>
      <c r="AB33" s="43">
        <v>-3.5799999999999997E-4</v>
      </c>
      <c r="AC33" s="43">
        <v>-3.28E-4</v>
      </c>
      <c r="AD33" s="43">
        <v>-4.1999999999999998E-5</v>
      </c>
      <c r="AF33" s="30">
        <v>4.7473595528454711E-2</v>
      </c>
      <c r="AG33" s="43">
        <v>-4.8299999999999998E-4</v>
      </c>
      <c r="AH33" s="43">
        <v>-4.3300000000000001E-4</v>
      </c>
      <c r="AI33" s="43">
        <v>-3.0000000000000001E-6</v>
      </c>
      <c r="AJ33" s="30">
        <v>2.1837640095121368E-2</v>
      </c>
      <c r="AK33" s="43">
        <v>-3.2699999999999998E-4</v>
      </c>
      <c r="AL33" s="43">
        <v>-3.0600000000000001E-4</v>
      </c>
      <c r="AM33" s="43">
        <v>-1.25E-4</v>
      </c>
      <c r="AO33" s="30">
        <v>4.7473595528454711E-2</v>
      </c>
      <c r="AP33" s="43">
        <v>-2.1699999999999999E-4</v>
      </c>
      <c r="AQ33" s="43">
        <v>-2.1599999999999999E-4</v>
      </c>
      <c r="AR33" s="43">
        <v>-2.0699999999999999E-4</v>
      </c>
      <c r="AS33" s="30">
        <v>2.1837640095121368E-2</v>
      </c>
      <c r="AT33" s="43">
        <v>-2.1900000000000001E-4</v>
      </c>
      <c r="AU33" s="43">
        <v>-2.1800000000000001E-4</v>
      </c>
      <c r="AV33" s="43">
        <v>-2.05E-4</v>
      </c>
      <c r="AX33" s="30">
        <v>4.7473595528454711E-2</v>
      </c>
      <c r="AY33" s="43">
        <v>-4.7899999999999999E-4</v>
      </c>
      <c r="AZ33" s="43">
        <v>-4.2999999999999999E-4</v>
      </c>
      <c r="BA33" s="43">
        <v>-3.9999999999999998E-6</v>
      </c>
      <c r="BB33" s="30">
        <v>2.1837640095121368E-2</v>
      </c>
      <c r="BC33" s="43">
        <v>-3.2499999999999999E-4</v>
      </c>
      <c r="BD33" s="43">
        <v>-3.0400000000000002E-4</v>
      </c>
      <c r="BE33" s="43">
        <v>-1.25E-4</v>
      </c>
      <c r="BG33" s="30">
        <v>4.7473595528454711E-2</v>
      </c>
      <c r="BH33" s="43">
        <v>-2.1800000000000001E-4</v>
      </c>
      <c r="BI33" s="43">
        <v>-2.1699999999999999E-4</v>
      </c>
      <c r="BJ33" s="43">
        <v>-2.04E-4</v>
      </c>
      <c r="BK33" s="30">
        <v>2.1837640095121368E-2</v>
      </c>
      <c r="BL33" s="43">
        <v>-2.2000000000000001E-4</v>
      </c>
      <c r="BM33" s="43">
        <v>-2.1900000000000001E-4</v>
      </c>
      <c r="BN33" s="43">
        <v>-2.03E-4</v>
      </c>
      <c r="BP33" s="30">
        <v>4.7473595528454711E-2</v>
      </c>
      <c r="BQ33" s="43">
        <v>-3.0800000000000001E-4</v>
      </c>
      <c r="BR33" s="43">
        <v>-2.7300000000000002E-4</v>
      </c>
      <c r="BS33" s="43">
        <v>4.0000000000000003E-5</v>
      </c>
      <c r="BT33" s="30">
        <v>2.1837640095121368E-2</v>
      </c>
      <c r="BU33" s="43">
        <v>-1.75E-4</v>
      </c>
      <c r="BV33" s="43">
        <v>-1.65E-4</v>
      </c>
      <c r="BW33" s="43">
        <v>-8.0000000000000007E-5</v>
      </c>
      <c r="BY33" s="30">
        <v>4.7473595528454711E-2</v>
      </c>
      <c r="BZ33" s="43">
        <v>-2.3599999999999999E-4</v>
      </c>
      <c r="CA33" s="43">
        <v>-2.13E-4</v>
      </c>
      <c r="CB33" s="43">
        <v>-1.2E-5</v>
      </c>
      <c r="CC33" s="30">
        <v>2.1837640095121368E-2</v>
      </c>
      <c r="CD33" s="43">
        <v>-2.2599999999999999E-4</v>
      </c>
      <c r="CE33" s="43">
        <v>-2.0599999999999999E-4</v>
      </c>
      <c r="CF33" s="43">
        <v>-3.6000000000000001E-5</v>
      </c>
      <c r="CH33" s="30">
        <v>4.7473595528454711E-2</v>
      </c>
      <c r="CI33" s="43">
        <v>-7.6000000000000004E-4</v>
      </c>
      <c r="CJ33" s="43">
        <v>-7.6199999999999998E-4</v>
      </c>
      <c r="CK33" s="43">
        <v>4.5899999999999999E-4</v>
      </c>
      <c r="CL33" s="30">
        <v>2.1837640095121368E-2</v>
      </c>
      <c r="CM33" s="43">
        <v>-4.3100000000000001E-4</v>
      </c>
      <c r="CN33" s="43">
        <v>-4.3199999999999998E-4</v>
      </c>
      <c r="CO33" s="43">
        <v>-3.0000000000000001E-6</v>
      </c>
      <c r="CQ33" s="30">
        <v>4.7473595528454711E-2</v>
      </c>
      <c r="CR33" s="43">
        <v>-3.8200000000000002E-4</v>
      </c>
      <c r="CS33" s="43">
        <v>-3.8200000000000002E-4</v>
      </c>
      <c r="CT33" s="43">
        <v>-4.8000000000000001E-5</v>
      </c>
      <c r="CU33" s="30">
        <v>2.1837640095121368E-2</v>
      </c>
      <c r="CV33" s="43">
        <v>-2.9799999999999998E-4</v>
      </c>
      <c r="CW33" s="43">
        <v>-2.9799999999999998E-4</v>
      </c>
      <c r="CX33" s="43">
        <v>-1.2899999999999999E-4</v>
      </c>
    </row>
    <row r="34" spans="2:102" ht="14.45" customHeight="1" x14ac:dyDescent="0.25">
      <c r="B34" s="74" t="s">
        <v>80</v>
      </c>
      <c r="C34" s="74"/>
      <c r="H34" s="1"/>
      <c r="I34" s="1"/>
      <c r="N34" s="30">
        <v>4.9372555161788047E-2</v>
      </c>
      <c r="O34" s="43">
        <v>-5.9999999999999995E-4</v>
      </c>
      <c r="P34" s="43">
        <v>-5.31E-4</v>
      </c>
      <c r="Q34" s="43">
        <v>1.2999999999999999E-4</v>
      </c>
      <c r="R34" s="30">
        <v>2.2787119895121364E-2</v>
      </c>
      <c r="S34" s="43">
        <v>-4.1300000000000001E-4</v>
      </c>
      <c r="T34" s="43">
        <v>-3.7399999999999998E-4</v>
      </c>
      <c r="U34" s="43">
        <v>-3.0000000000000001E-6</v>
      </c>
      <c r="W34" s="30">
        <v>4.9372555161788047E-2</v>
      </c>
      <c r="X34" s="43">
        <v>-3.7399999999999998E-4</v>
      </c>
      <c r="Y34" s="43">
        <v>-3.4299999999999999E-4</v>
      </c>
      <c r="Z34" s="43">
        <v>-5.3000000000000001E-5</v>
      </c>
      <c r="AA34" s="30">
        <v>2.2787119895121364E-2</v>
      </c>
      <c r="AB34" s="43">
        <v>-3.5799999999999997E-4</v>
      </c>
      <c r="AC34" s="43">
        <v>-3.28E-4</v>
      </c>
      <c r="AD34" s="43">
        <v>-4.1999999999999998E-5</v>
      </c>
      <c r="AF34" s="30">
        <v>4.9372555161788047E-2</v>
      </c>
      <c r="AG34" s="43">
        <v>-4.9600000000000002E-4</v>
      </c>
      <c r="AH34" s="43">
        <v>-4.44E-4</v>
      </c>
      <c r="AI34" s="43">
        <v>6.9999999999999999E-6</v>
      </c>
      <c r="AJ34" s="30">
        <v>2.2787119895121364E-2</v>
      </c>
      <c r="AK34" s="43">
        <v>-3.3199999999999999E-4</v>
      </c>
      <c r="AL34" s="43">
        <v>-3.1E-4</v>
      </c>
      <c r="AM34" s="43">
        <v>-1.21E-4</v>
      </c>
      <c r="AO34" s="30">
        <v>4.9372555161788047E-2</v>
      </c>
      <c r="AP34" s="43">
        <v>-2.1599999999999999E-4</v>
      </c>
      <c r="AQ34" s="43">
        <v>-2.1499999999999999E-4</v>
      </c>
      <c r="AR34" s="43">
        <v>-2.0799999999999999E-4</v>
      </c>
      <c r="AS34" s="30">
        <v>2.2787119895121364E-2</v>
      </c>
      <c r="AT34" s="43">
        <v>-2.1900000000000001E-4</v>
      </c>
      <c r="AU34" s="43">
        <v>-2.1800000000000001E-4</v>
      </c>
      <c r="AV34" s="43">
        <v>-2.05E-4</v>
      </c>
      <c r="AX34" s="30">
        <v>4.9372555161788047E-2</v>
      </c>
      <c r="AY34" s="43">
        <v>-4.9299999999999995E-4</v>
      </c>
      <c r="AZ34" s="43">
        <v>-4.4099999999999999E-4</v>
      </c>
      <c r="BA34" s="43">
        <v>6.9999999999999999E-6</v>
      </c>
      <c r="BB34" s="30">
        <v>2.2787119895121364E-2</v>
      </c>
      <c r="BC34" s="43">
        <v>-3.3E-4</v>
      </c>
      <c r="BD34" s="43">
        <v>-3.0800000000000001E-4</v>
      </c>
      <c r="BE34" s="43">
        <v>-1.22E-4</v>
      </c>
      <c r="BG34" s="30">
        <v>4.9372555161788047E-2</v>
      </c>
      <c r="BH34" s="43">
        <v>-2.1699999999999999E-4</v>
      </c>
      <c r="BI34" s="43">
        <v>-2.1599999999999999E-4</v>
      </c>
      <c r="BJ34" s="43">
        <v>-2.05E-4</v>
      </c>
      <c r="BK34" s="30">
        <v>2.2787119895121364E-2</v>
      </c>
      <c r="BL34" s="43">
        <v>-2.2100000000000001E-4</v>
      </c>
      <c r="BM34" s="43">
        <v>-2.1900000000000001E-4</v>
      </c>
      <c r="BN34" s="43">
        <v>-2.03E-4</v>
      </c>
      <c r="BP34" s="30">
        <v>4.9372555161788047E-2</v>
      </c>
      <c r="BQ34" s="43">
        <v>-3.2000000000000003E-4</v>
      </c>
      <c r="BR34" s="43">
        <v>-2.8200000000000002E-4</v>
      </c>
      <c r="BS34" s="43">
        <v>5.0000000000000002E-5</v>
      </c>
      <c r="BT34" s="30">
        <v>2.2787119895121364E-2</v>
      </c>
      <c r="BU34" s="43">
        <v>-1.7899999999999999E-4</v>
      </c>
      <c r="BV34" s="43">
        <v>-1.6899999999999999E-4</v>
      </c>
      <c r="BW34" s="43">
        <v>-7.7000000000000001E-5</v>
      </c>
      <c r="BY34" s="30">
        <v>4.9372555161788047E-2</v>
      </c>
      <c r="BZ34" s="43">
        <v>-2.3599999999999999E-4</v>
      </c>
      <c r="CA34" s="43">
        <v>-2.13E-4</v>
      </c>
      <c r="CB34" s="43">
        <v>-1.1E-5</v>
      </c>
      <c r="CC34" s="30">
        <v>2.2787119895121364E-2</v>
      </c>
      <c r="CD34" s="43">
        <v>-2.2699999999999999E-4</v>
      </c>
      <c r="CE34" s="43">
        <v>-2.0699999999999999E-4</v>
      </c>
      <c r="CF34" s="43">
        <v>-3.4999999999999997E-5</v>
      </c>
      <c r="CH34" s="30">
        <v>4.9372555161788047E-2</v>
      </c>
      <c r="CI34" s="43">
        <v>-7.9500000000000003E-4</v>
      </c>
      <c r="CJ34" s="43">
        <v>-7.9699999999999997E-4</v>
      </c>
      <c r="CK34" s="43">
        <v>5.2800000000000004E-4</v>
      </c>
      <c r="CL34" s="30">
        <v>2.2787119895121364E-2</v>
      </c>
      <c r="CM34" s="43">
        <v>-4.4000000000000002E-4</v>
      </c>
      <c r="CN34" s="43">
        <v>-4.4099999999999999E-4</v>
      </c>
      <c r="CO34" s="43">
        <v>6.9999999999999999E-6</v>
      </c>
      <c r="CQ34" s="30">
        <v>4.9372555161788047E-2</v>
      </c>
      <c r="CR34" s="43">
        <v>-3.8699999999999997E-4</v>
      </c>
      <c r="CS34" s="43">
        <v>-3.8699999999999997E-4</v>
      </c>
      <c r="CT34" s="43">
        <v>-4.3000000000000002E-5</v>
      </c>
      <c r="CU34" s="30">
        <v>2.2787119895121364E-2</v>
      </c>
      <c r="CV34" s="43">
        <v>-3.0200000000000002E-4</v>
      </c>
      <c r="CW34" s="43">
        <v>-3.0200000000000002E-4</v>
      </c>
      <c r="CX34" s="43">
        <v>-1.25E-4</v>
      </c>
    </row>
    <row r="35" spans="2:102" ht="14.45" customHeight="1" x14ac:dyDescent="0.25">
      <c r="B35" s="74" t="s">
        <v>45</v>
      </c>
      <c r="C35" s="74"/>
      <c r="H35" s="1"/>
      <c r="I35" s="1"/>
      <c r="N35" s="30">
        <v>5.1271514795121376E-2</v>
      </c>
      <c r="O35" s="43">
        <v>-6.1700000000000004E-4</v>
      </c>
      <c r="P35" s="43">
        <v>-5.4500000000000002E-4</v>
      </c>
      <c r="Q35" s="43">
        <v>1.45E-4</v>
      </c>
      <c r="R35" s="30">
        <v>2.3736599695121364E-2</v>
      </c>
      <c r="S35" s="43">
        <v>-4.1800000000000002E-4</v>
      </c>
      <c r="T35" s="43">
        <v>-3.79E-4</v>
      </c>
      <c r="U35" s="43">
        <v>1.6579999999999999E-7</v>
      </c>
      <c r="W35" s="30">
        <v>5.1271514795121376E-2</v>
      </c>
      <c r="X35" s="43">
        <v>-3.7599999999999998E-4</v>
      </c>
      <c r="Y35" s="43">
        <v>-3.4499999999999998E-4</v>
      </c>
      <c r="Z35" s="43">
        <v>-5.3000000000000001E-5</v>
      </c>
      <c r="AA35" s="30">
        <v>2.3736599695121364E-2</v>
      </c>
      <c r="AB35" s="43">
        <v>-3.5799999999999997E-4</v>
      </c>
      <c r="AC35" s="43">
        <v>-3.28E-4</v>
      </c>
      <c r="AD35" s="43">
        <v>-4.3000000000000002E-5</v>
      </c>
      <c r="AF35" s="30">
        <v>5.1271514795121376E-2</v>
      </c>
      <c r="AG35" s="43">
        <v>-5.1000000000000004E-4</v>
      </c>
      <c r="AH35" s="43">
        <v>-4.55E-4</v>
      </c>
      <c r="AI35" s="43">
        <v>1.8E-5</v>
      </c>
      <c r="AJ35" s="30">
        <v>2.3736599695121364E-2</v>
      </c>
      <c r="AK35" s="43">
        <v>-3.3700000000000001E-4</v>
      </c>
      <c r="AL35" s="43">
        <v>-3.1399999999999999E-4</v>
      </c>
      <c r="AM35" s="43">
        <v>-1.17E-4</v>
      </c>
      <c r="AO35" s="30">
        <v>5.1271514795121376E-2</v>
      </c>
      <c r="AP35" s="43">
        <v>-2.1499999999999999E-4</v>
      </c>
      <c r="AQ35" s="43">
        <v>-2.1499999999999999E-4</v>
      </c>
      <c r="AR35" s="43">
        <v>-2.0900000000000001E-4</v>
      </c>
      <c r="AS35" s="30">
        <v>2.3736599695121364E-2</v>
      </c>
      <c r="AT35" s="43">
        <v>-2.1900000000000001E-4</v>
      </c>
      <c r="AU35" s="43">
        <v>-2.1800000000000001E-4</v>
      </c>
      <c r="AV35" s="43">
        <v>-2.05E-4</v>
      </c>
      <c r="AX35" s="30">
        <v>5.1271514795121376E-2</v>
      </c>
      <c r="AY35" s="43">
        <v>-5.0600000000000005E-4</v>
      </c>
      <c r="AZ35" s="43">
        <v>-4.5199999999999998E-4</v>
      </c>
      <c r="BA35" s="43">
        <v>1.8E-5</v>
      </c>
      <c r="BB35" s="30">
        <v>2.3736599695121364E-2</v>
      </c>
      <c r="BC35" s="43">
        <v>-3.3399999999999999E-4</v>
      </c>
      <c r="BD35" s="43">
        <v>-3.1199999999999999E-4</v>
      </c>
      <c r="BE35" s="43">
        <v>-1.18E-4</v>
      </c>
      <c r="BG35" s="30">
        <v>5.1271514795121376E-2</v>
      </c>
      <c r="BH35" s="43">
        <v>-2.1599999999999999E-4</v>
      </c>
      <c r="BI35" s="43">
        <v>-2.1499999999999999E-4</v>
      </c>
      <c r="BJ35" s="43">
        <v>-2.0599999999999999E-4</v>
      </c>
      <c r="BK35" s="30">
        <v>2.3736599695121364E-2</v>
      </c>
      <c r="BL35" s="43">
        <v>-2.2100000000000001E-4</v>
      </c>
      <c r="BM35" s="43">
        <v>-2.1900000000000001E-4</v>
      </c>
      <c r="BN35" s="43">
        <v>-2.03E-4</v>
      </c>
      <c r="BP35" s="30">
        <v>5.1271514795121376E-2</v>
      </c>
      <c r="BQ35" s="43">
        <v>-3.3199999999999999E-4</v>
      </c>
      <c r="BR35" s="43">
        <v>-2.92E-4</v>
      </c>
      <c r="BS35" s="43">
        <v>6.0999999999999999E-5</v>
      </c>
      <c r="BT35" s="30">
        <v>2.3736599695121364E-2</v>
      </c>
      <c r="BU35" s="43">
        <v>-1.83E-4</v>
      </c>
      <c r="BV35" s="43">
        <v>-1.7200000000000001E-4</v>
      </c>
      <c r="BW35" s="43">
        <v>-7.2999999999999999E-5</v>
      </c>
      <c r="BY35" s="30">
        <v>5.1271514795121376E-2</v>
      </c>
      <c r="BZ35" s="43">
        <v>-2.3599999999999999E-4</v>
      </c>
      <c r="CA35" s="43">
        <v>-2.13E-4</v>
      </c>
      <c r="CB35" s="43">
        <v>-1.0000000000000001E-5</v>
      </c>
      <c r="CC35" s="30">
        <v>2.3736599695121364E-2</v>
      </c>
      <c r="CD35" s="43">
        <v>-2.2699999999999999E-4</v>
      </c>
      <c r="CE35" s="43">
        <v>-2.0699999999999999E-4</v>
      </c>
      <c r="CF35" s="43">
        <v>-3.3000000000000003E-5</v>
      </c>
      <c r="CH35" s="30">
        <v>5.1271514795121376E-2</v>
      </c>
      <c r="CI35" s="43">
        <v>-8.2899999999999998E-4</v>
      </c>
      <c r="CJ35" s="43">
        <v>-8.3199999999999995E-4</v>
      </c>
      <c r="CK35" s="43">
        <v>5.9699999999999998E-4</v>
      </c>
      <c r="CL35" s="30">
        <v>2.3736599695121364E-2</v>
      </c>
      <c r="CM35" s="43">
        <v>-4.4999999999999999E-4</v>
      </c>
      <c r="CN35" s="43">
        <v>-4.4999999999999999E-4</v>
      </c>
      <c r="CO35" s="43">
        <v>1.5999999999999999E-5</v>
      </c>
      <c r="CQ35" s="30">
        <v>5.1271514795121376E-2</v>
      </c>
      <c r="CR35" s="43">
        <v>-3.9199999999999999E-4</v>
      </c>
      <c r="CS35" s="43">
        <v>-3.9199999999999999E-4</v>
      </c>
      <c r="CT35" s="43">
        <v>-3.8000000000000002E-5</v>
      </c>
      <c r="CU35" s="30">
        <v>2.3736599695121364E-2</v>
      </c>
      <c r="CV35" s="43">
        <v>-3.0600000000000001E-4</v>
      </c>
      <c r="CW35" s="43">
        <v>-3.0600000000000001E-4</v>
      </c>
      <c r="CX35" s="43">
        <v>-1.21E-4</v>
      </c>
    </row>
    <row r="36" spans="2:102" ht="14.45" customHeight="1" x14ac:dyDescent="0.25">
      <c r="B36" s="74" t="s">
        <v>81</v>
      </c>
      <c r="C36" s="74"/>
      <c r="H36" s="73"/>
      <c r="I36" s="73"/>
      <c r="N36" s="30">
        <v>5.3170474428454712E-2</v>
      </c>
      <c r="O36" s="43">
        <v>-6.3500000000000004E-4</v>
      </c>
      <c r="P36" s="43">
        <v>-5.5999999999999995E-4</v>
      </c>
      <c r="Q36" s="43">
        <v>1.6100000000000001E-4</v>
      </c>
      <c r="R36" s="30">
        <v>2.4686079495121364E-2</v>
      </c>
      <c r="S36" s="43">
        <v>-4.2299999999999998E-4</v>
      </c>
      <c r="T36" s="43">
        <v>-3.8299999999999999E-4</v>
      </c>
      <c r="U36" s="43">
        <v>3.0000000000000001E-6</v>
      </c>
      <c r="W36" s="30">
        <v>5.3170474428454712E-2</v>
      </c>
      <c r="X36" s="43">
        <v>-3.7800000000000003E-4</v>
      </c>
      <c r="Y36" s="43">
        <v>-3.4699999999999998E-4</v>
      </c>
      <c r="Z36" s="43">
        <v>-5.3000000000000001E-5</v>
      </c>
      <c r="AA36" s="30">
        <v>2.4686079495121364E-2</v>
      </c>
      <c r="AB36" s="43">
        <v>-3.5799999999999997E-4</v>
      </c>
      <c r="AC36" s="43">
        <v>-3.28E-4</v>
      </c>
      <c r="AD36" s="43">
        <v>-4.3999999999999999E-5</v>
      </c>
      <c r="AF36" s="30">
        <v>5.3170474428454712E-2</v>
      </c>
      <c r="AG36" s="43">
        <v>-5.2400000000000005E-4</v>
      </c>
      <c r="AH36" s="43">
        <v>-4.6700000000000002E-4</v>
      </c>
      <c r="AI36" s="43">
        <v>2.9E-5</v>
      </c>
      <c r="AJ36" s="30">
        <v>2.4686079495121364E-2</v>
      </c>
      <c r="AK36" s="43">
        <v>-3.4200000000000002E-4</v>
      </c>
      <c r="AL36" s="43">
        <v>-3.1799999999999998E-4</v>
      </c>
      <c r="AM36" s="43">
        <v>-1.13E-4</v>
      </c>
      <c r="AO36" s="30">
        <v>5.3170474428454712E-2</v>
      </c>
      <c r="AP36" s="43">
        <v>-2.14E-4</v>
      </c>
      <c r="AQ36" s="43">
        <v>-2.14E-4</v>
      </c>
      <c r="AR36" s="43">
        <v>-2.1000000000000001E-4</v>
      </c>
      <c r="AS36" s="30">
        <v>2.4686079495121364E-2</v>
      </c>
      <c r="AT36" s="43">
        <v>-2.2000000000000001E-4</v>
      </c>
      <c r="AU36" s="43">
        <v>-2.1800000000000001E-4</v>
      </c>
      <c r="AV36" s="43">
        <v>-2.05E-4</v>
      </c>
      <c r="AX36" s="30">
        <v>5.3170474428454712E-2</v>
      </c>
      <c r="AY36" s="43">
        <v>-5.1999999999999995E-4</v>
      </c>
      <c r="AZ36" s="43">
        <v>-4.6299999999999998E-4</v>
      </c>
      <c r="BA36" s="43">
        <v>2.9E-5</v>
      </c>
      <c r="BB36" s="30">
        <v>2.4686079495121364E-2</v>
      </c>
      <c r="BC36" s="43">
        <v>-3.39E-4</v>
      </c>
      <c r="BD36" s="43">
        <v>-3.1599999999999998E-4</v>
      </c>
      <c r="BE36" s="43">
        <v>-1.1400000000000001E-4</v>
      </c>
      <c r="BG36" s="30">
        <v>5.3170474428454712E-2</v>
      </c>
      <c r="BH36" s="43">
        <v>-2.1499999999999999E-4</v>
      </c>
      <c r="BI36" s="43">
        <v>-2.14E-4</v>
      </c>
      <c r="BJ36" s="43">
        <v>-2.0699999999999999E-4</v>
      </c>
      <c r="BK36" s="30">
        <v>2.4686079495121364E-2</v>
      </c>
      <c r="BL36" s="43">
        <v>-2.2100000000000001E-4</v>
      </c>
      <c r="BM36" s="43">
        <v>-2.2000000000000001E-4</v>
      </c>
      <c r="BN36" s="43">
        <v>-2.02E-4</v>
      </c>
      <c r="BP36" s="30">
        <v>5.3170474428454712E-2</v>
      </c>
      <c r="BQ36" s="43">
        <v>-3.4499999999999998E-4</v>
      </c>
      <c r="BR36" s="43">
        <v>-3.0200000000000002E-4</v>
      </c>
      <c r="BS36" s="43">
        <v>7.1000000000000005E-5</v>
      </c>
      <c r="BT36" s="30">
        <v>2.4686079495121364E-2</v>
      </c>
      <c r="BU36" s="43">
        <v>-1.8699999999999999E-4</v>
      </c>
      <c r="BV36" s="43">
        <v>-1.75E-4</v>
      </c>
      <c r="BW36" s="43">
        <v>-6.8999999999999997E-5</v>
      </c>
      <c r="BY36" s="30">
        <v>5.3170474428454712E-2</v>
      </c>
      <c r="BZ36" s="43">
        <v>-2.3599999999999999E-4</v>
      </c>
      <c r="CA36" s="43">
        <v>-2.13E-4</v>
      </c>
      <c r="CB36" s="43">
        <v>-9.0000000000000002E-6</v>
      </c>
      <c r="CC36" s="30">
        <v>2.4686079495121364E-2</v>
      </c>
      <c r="CD36" s="43">
        <v>-2.2800000000000001E-4</v>
      </c>
      <c r="CE36" s="43">
        <v>-2.0799999999999999E-4</v>
      </c>
      <c r="CF36" s="43">
        <v>-3.1999999999999999E-5</v>
      </c>
      <c r="CH36" s="30">
        <v>5.3170474428454712E-2</v>
      </c>
      <c r="CI36" s="43">
        <v>-8.7000000000000001E-4</v>
      </c>
      <c r="CJ36" s="43">
        <v>-8.7299999999999997E-4</v>
      </c>
      <c r="CK36" s="43">
        <v>6.69E-4</v>
      </c>
      <c r="CL36" s="30">
        <v>2.4686079495121364E-2</v>
      </c>
      <c r="CM36" s="43">
        <v>-4.5899999999999999E-4</v>
      </c>
      <c r="CN36" s="43">
        <v>-4.6000000000000001E-4</v>
      </c>
      <c r="CO36" s="43">
        <v>2.5000000000000001E-5</v>
      </c>
      <c r="CQ36" s="30">
        <v>5.3170474428454712E-2</v>
      </c>
      <c r="CR36" s="43">
        <v>-3.97E-4</v>
      </c>
      <c r="CS36" s="43">
        <v>-3.97E-4</v>
      </c>
      <c r="CT36" s="43">
        <v>-3.3000000000000003E-5</v>
      </c>
      <c r="CU36" s="30">
        <v>2.4686079495121364E-2</v>
      </c>
      <c r="CV36" s="43">
        <v>-3.0899999999999998E-4</v>
      </c>
      <c r="CW36" s="43">
        <v>-3.0899999999999998E-4</v>
      </c>
      <c r="CX36" s="43">
        <v>-1.18E-4</v>
      </c>
    </row>
    <row r="37" spans="2:102" ht="14.45" customHeight="1" x14ac:dyDescent="0.25">
      <c r="B37" s="74" t="s">
        <v>90</v>
      </c>
      <c r="C37" s="74"/>
      <c r="D37" s="74"/>
      <c r="E37" s="3"/>
      <c r="H37" s="1"/>
      <c r="I37" s="1"/>
      <c r="N37" s="30">
        <v>5.5069434061788047E-2</v>
      </c>
      <c r="O37" s="43">
        <v>-6.5300000000000004E-4</v>
      </c>
      <c r="P37" s="43">
        <v>-5.7399999999999997E-4</v>
      </c>
      <c r="Q37" s="43">
        <v>1.7899999999999999E-4</v>
      </c>
      <c r="R37" s="30">
        <v>2.563555929512136E-2</v>
      </c>
      <c r="S37" s="43">
        <v>-4.28E-4</v>
      </c>
      <c r="T37" s="43">
        <v>-3.8699999999999997E-4</v>
      </c>
      <c r="U37" s="43">
        <v>6.9999999999999999E-6</v>
      </c>
      <c r="W37" s="30">
        <v>5.5069434061788047E-2</v>
      </c>
      <c r="X37" s="43">
        <v>-3.8000000000000002E-4</v>
      </c>
      <c r="Y37" s="43">
        <v>-3.5E-4</v>
      </c>
      <c r="Z37" s="43">
        <v>-5.3000000000000001E-5</v>
      </c>
      <c r="AA37" s="30">
        <v>2.563555929512136E-2</v>
      </c>
      <c r="AB37" s="43">
        <v>-3.5799999999999997E-4</v>
      </c>
      <c r="AC37" s="43">
        <v>-3.2899999999999997E-4</v>
      </c>
      <c r="AD37" s="43">
        <v>-4.5000000000000003E-5</v>
      </c>
      <c r="AF37" s="30">
        <v>5.5069434061788047E-2</v>
      </c>
      <c r="AG37" s="43">
        <v>-5.3799999999999996E-4</v>
      </c>
      <c r="AH37" s="43">
        <v>-4.7800000000000002E-4</v>
      </c>
      <c r="AI37" s="43">
        <v>4.0000000000000003E-5</v>
      </c>
      <c r="AJ37" s="30">
        <v>2.563555929512136E-2</v>
      </c>
      <c r="AK37" s="43">
        <v>-3.4699999999999998E-4</v>
      </c>
      <c r="AL37" s="43">
        <v>-3.2200000000000002E-4</v>
      </c>
      <c r="AM37" s="43">
        <v>-1.0900000000000001E-4</v>
      </c>
      <c r="AO37" s="30">
        <v>5.5069434061788047E-2</v>
      </c>
      <c r="AP37" s="43">
        <v>-2.14E-4</v>
      </c>
      <c r="AQ37" s="43">
        <v>-2.14E-4</v>
      </c>
      <c r="AR37" s="43">
        <v>-2.1000000000000001E-4</v>
      </c>
      <c r="AS37" s="30">
        <v>2.563555929512136E-2</v>
      </c>
      <c r="AT37" s="43">
        <v>-2.2000000000000001E-4</v>
      </c>
      <c r="AU37" s="43">
        <v>-2.1900000000000001E-4</v>
      </c>
      <c r="AV37" s="43">
        <v>-2.05E-4</v>
      </c>
      <c r="AX37" s="30">
        <v>5.5069434061788047E-2</v>
      </c>
      <c r="AY37" s="43">
        <v>-5.3399999999999997E-4</v>
      </c>
      <c r="AZ37" s="43">
        <v>-4.75E-4</v>
      </c>
      <c r="BA37" s="43">
        <v>4.0000000000000003E-5</v>
      </c>
      <c r="BB37" s="30">
        <v>2.563555929512136E-2</v>
      </c>
      <c r="BC37" s="43">
        <v>-3.4400000000000001E-4</v>
      </c>
      <c r="BD37" s="43">
        <v>-3.2000000000000003E-4</v>
      </c>
      <c r="BE37" s="43">
        <v>-1.1E-4</v>
      </c>
      <c r="BG37" s="30">
        <v>5.5069434061788047E-2</v>
      </c>
      <c r="BH37" s="43">
        <v>-2.13E-4</v>
      </c>
      <c r="BI37" s="43">
        <v>-2.13E-4</v>
      </c>
      <c r="BJ37" s="43">
        <v>-2.0799999999999999E-4</v>
      </c>
      <c r="BK37" s="30">
        <v>2.563555929512136E-2</v>
      </c>
      <c r="BL37" s="43">
        <v>-2.22E-4</v>
      </c>
      <c r="BM37" s="43">
        <v>-2.2000000000000001E-4</v>
      </c>
      <c r="BN37" s="43">
        <v>-2.02E-4</v>
      </c>
      <c r="BP37" s="30">
        <v>5.5069434061788047E-2</v>
      </c>
      <c r="BQ37" s="43">
        <v>-3.57E-4</v>
      </c>
      <c r="BR37" s="43">
        <v>-3.1199999999999999E-4</v>
      </c>
      <c r="BS37" s="43">
        <v>8.2000000000000001E-5</v>
      </c>
      <c r="BT37" s="30">
        <v>2.563555929512136E-2</v>
      </c>
      <c r="BU37" s="43">
        <v>-1.9100000000000001E-4</v>
      </c>
      <c r="BV37" s="43">
        <v>-1.7799999999999999E-4</v>
      </c>
      <c r="BW37" s="43">
        <v>-6.4999999999999994E-5</v>
      </c>
      <c r="BY37" s="30">
        <v>5.5069434061788047E-2</v>
      </c>
      <c r="BZ37" s="43">
        <v>-2.3599999999999999E-4</v>
      </c>
      <c r="CA37" s="43">
        <v>-2.13E-4</v>
      </c>
      <c r="CB37" s="43">
        <v>-7.9999999999999996E-6</v>
      </c>
      <c r="CC37" s="30">
        <v>2.563555929512136E-2</v>
      </c>
      <c r="CD37" s="43">
        <v>-2.2900000000000001E-4</v>
      </c>
      <c r="CE37" s="43">
        <v>-2.0799999999999999E-4</v>
      </c>
      <c r="CF37" s="43">
        <v>-3.1000000000000001E-5</v>
      </c>
      <c r="CH37" s="30">
        <v>5.5069434061788047E-2</v>
      </c>
      <c r="CI37" s="43">
        <v>-9.1E-4</v>
      </c>
      <c r="CJ37" s="43">
        <v>-9.1299999999999997E-4</v>
      </c>
      <c r="CK37" s="43">
        <v>7.4200000000000004E-4</v>
      </c>
      <c r="CL37" s="30">
        <v>2.563555929512136E-2</v>
      </c>
      <c r="CM37" s="43">
        <v>-4.6900000000000002E-4</v>
      </c>
      <c r="CN37" s="43">
        <v>-4.6900000000000002E-4</v>
      </c>
      <c r="CO37" s="43">
        <v>3.4E-5</v>
      </c>
      <c r="CQ37" s="30">
        <v>5.5069434061788047E-2</v>
      </c>
      <c r="CR37" s="43">
        <v>-4.0099999999999999E-4</v>
      </c>
      <c r="CS37" s="43">
        <v>-4.0200000000000001E-4</v>
      </c>
      <c r="CT37" s="43">
        <v>-2.9E-5</v>
      </c>
      <c r="CU37" s="30">
        <v>2.563555929512136E-2</v>
      </c>
      <c r="CV37" s="43">
        <v>-3.1300000000000002E-4</v>
      </c>
      <c r="CW37" s="43">
        <v>-3.1300000000000002E-4</v>
      </c>
      <c r="CX37" s="43">
        <v>-1.1400000000000001E-4</v>
      </c>
    </row>
    <row r="38" spans="2:102" x14ac:dyDescent="0.25">
      <c r="H38" s="1"/>
      <c r="I38" s="1"/>
      <c r="N38" s="30">
        <v>5.6968393695121376E-2</v>
      </c>
      <c r="O38" s="43">
        <v>-6.7000000000000002E-4</v>
      </c>
      <c r="P38" s="43">
        <v>-5.8900000000000001E-4</v>
      </c>
      <c r="Q38" s="43">
        <v>1.9599999999999999E-4</v>
      </c>
      <c r="R38" s="30">
        <v>2.658503909512136E-2</v>
      </c>
      <c r="S38" s="43">
        <v>-4.3399999999999998E-4</v>
      </c>
      <c r="T38" s="43">
        <v>-3.9199999999999999E-4</v>
      </c>
      <c r="U38" s="43">
        <v>1.0000000000000001E-5</v>
      </c>
      <c r="W38" s="30">
        <v>5.6968393695121376E-2</v>
      </c>
      <c r="X38" s="43">
        <v>-3.8299999999999999E-4</v>
      </c>
      <c r="Y38" s="43">
        <v>-3.5199999999999999E-4</v>
      </c>
      <c r="Z38" s="43">
        <v>-5.3000000000000001E-5</v>
      </c>
      <c r="AA38" s="30">
        <v>2.658503909512136E-2</v>
      </c>
      <c r="AB38" s="43">
        <v>-3.5799999999999997E-4</v>
      </c>
      <c r="AC38" s="43">
        <v>-3.2899999999999997E-4</v>
      </c>
      <c r="AD38" s="43">
        <v>-4.6E-5</v>
      </c>
      <c r="AF38" s="30">
        <v>5.6968393695121376E-2</v>
      </c>
      <c r="AG38" s="43">
        <v>-5.5199999999999997E-4</v>
      </c>
      <c r="AH38" s="43">
        <v>-4.8999999999999998E-4</v>
      </c>
      <c r="AI38" s="43">
        <v>5.1E-5</v>
      </c>
      <c r="AJ38" s="30">
        <v>2.658503909512136E-2</v>
      </c>
      <c r="AK38" s="43">
        <v>-3.5100000000000002E-4</v>
      </c>
      <c r="AL38" s="43">
        <v>-3.2600000000000001E-4</v>
      </c>
      <c r="AM38" s="43">
        <v>-1.06E-4</v>
      </c>
      <c r="AO38" s="30">
        <v>5.6968393695121376E-2</v>
      </c>
      <c r="AP38" s="43">
        <v>-2.1499999999999999E-4</v>
      </c>
      <c r="AQ38" s="43">
        <v>-2.1499999999999999E-4</v>
      </c>
      <c r="AR38" s="43">
        <v>-2.0900000000000001E-4</v>
      </c>
      <c r="AS38" s="30">
        <v>2.658503909512136E-2</v>
      </c>
      <c r="AT38" s="43">
        <v>-2.2000000000000001E-4</v>
      </c>
      <c r="AU38" s="43">
        <v>-2.1900000000000001E-4</v>
      </c>
      <c r="AV38" s="43">
        <v>-2.04E-4</v>
      </c>
      <c r="AX38" s="30">
        <v>5.6968393695121376E-2</v>
      </c>
      <c r="AY38" s="43">
        <v>-5.4799999999999998E-4</v>
      </c>
      <c r="AZ38" s="43">
        <v>-4.86E-4</v>
      </c>
      <c r="BA38" s="43">
        <v>5.1E-5</v>
      </c>
      <c r="BB38" s="30">
        <v>2.658503909512136E-2</v>
      </c>
      <c r="BC38" s="43">
        <v>-3.4900000000000003E-4</v>
      </c>
      <c r="BD38" s="43">
        <v>-3.2400000000000001E-4</v>
      </c>
      <c r="BE38" s="43">
        <v>-1.06E-4</v>
      </c>
      <c r="BG38" s="30">
        <v>5.6968393695121376E-2</v>
      </c>
      <c r="BH38" s="43">
        <v>-2.12E-4</v>
      </c>
      <c r="BI38" s="43">
        <v>-2.12E-4</v>
      </c>
      <c r="BJ38" s="43">
        <v>-2.0900000000000001E-4</v>
      </c>
      <c r="BK38" s="30">
        <v>2.658503909512136E-2</v>
      </c>
      <c r="BL38" s="43">
        <v>-2.22E-4</v>
      </c>
      <c r="BM38" s="43">
        <v>-2.2000000000000001E-4</v>
      </c>
      <c r="BN38" s="43">
        <v>-2.02E-4</v>
      </c>
      <c r="BP38" s="30">
        <v>5.6968393695121376E-2</v>
      </c>
      <c r="BQ38" s="43">
        <v>-3.7199999999999999E-4</v>
      </c>
      <c r="BR38" s="43">
        <v>-3.2299999999999999E-4</v>
      </c>
      <c r="BS38" s="43">
        <v>1E-4</v>
      </c>
      <c r="BT38" s="30">
        <v>2.658503909512136E-2</v>
      </c>
      <c r="BU38" s="43">
        <v>-1.95E-4</v>
      </c>
      <c r="BV38" s="43">
        <v>-1.8100000000000001E-4</v>
      </c>
      <c r="BW38" s="43">
        <v>-6.0999999999999999E-5</v>
      </c>
      <c r="BY38" s="30">
        <v>5.6968393695121376E-2</v>
      </c>
      <c r="BZ38" s="43">
        <v>-2.3599999999999999E-4</v>
      </c>
      <c r="CA38" s="43">
        <v>-2.12E-4</v>
      </c>
      <c r="CB38" s="43">
        <v>-6.9999999999999999E-6</v>
      </c>
      <c r="CC38" s="30">
        <v>2.658503909512136E-2</v>
      </c>
      <c r="CD38" s="43">
        <v>-2.3000000000000001E-4</v>
      </c>
      <c r="CE38" s="43">
        <v>-2.0900000000000001E-4</v>
      </c>
      <c r="CF38" s="43">
        <v>-3.0000000000000001E-5</v>
      </c>
      <c r="CH38" s="30">
        <v>5.6968393695121376E-2</v>
      </c>
      <c r="CI38" s="43">
        <v>-9.4899999999999997E-4</v>
      </c>
      <c r="CJ38" s="43">
        <v>-9.5299999999999996E-4</v>
      </c>
      <c r="CK38" s="43">
        <v>8.1499999999999997E-4</v>
      </c>
      <c r="CL38" s="30">
        <v>2.658503909512136E-2</v>
      </c>
      <c r="CM38" s="43">
        <v>-4.7800000000000002E-4</v>
      </c>
      <c r="CN38" s="43">
        <v>-4.7899999999999999E-4</v>
      </c>
      <c r="CO38" s="43">
        <v>4.3000000000000002E-5</v>
      </c>
      <c r="CQ38" s="30">
        <v>5.6968393695121376E-2</v>
      </c>
      <c r="CR38" s="43">
        <v>-4.06E-4</v>
      </c>
      <c r="CS38" s="43">
        <v>-4.0700000000000003E-4</v>
      </c>
      <c r="CT38" s="43">
        <v>-2.4000000000000001E-5</v>
      </c>
      <c r="CU38" s="30">
        <v>2.658503909512136E-2</v>
      </c>
      <c r="CV38" s="43">
        <v>-3.1599999999999998E-4</v>
      </c>
      <c r="CW38" s="43">
        <v>-3.1599999999999998E-4</v>
      </c>
      <c r="CX38" s="43">
        <v>-1.11E-4</v>
      </c>
    </row>
    <row r="39" spans="2:102" x14ac:dyDescent="0.25">
      <c r="H39" s="73"/>
      <c r="I39" s="73"/>
      <c r="N39" s="30">
        <v>5.8867353328454712E-2</v>
      </c>
      <c r="O39" s="43">
        <v>-6.9300000000000004E-4</v>
      </c>
      <c r="P39" s="43">
        <v>-6.0599999999999998E-4</v>
      </c>
      <c r="Q39" s="43">
        <v>2.23E-4</v>
      </c>
      <c r="R39" s="30">
        <v>2.753451889512136E-2</v>
      </c>
      <c r="S39" s="43">
        <v>-4.3899999999999999E-4</v>
      </c>
      <c r="T39" s="43">
        <v>-3.97E-4</v>
      </c>
      <c r="U39" s="43">
        <v>1.4E-5</v>
      </c>
      <c r="W39" s="30">
        <v>5.8867353328454712E-2</v>
      </c>
      <c r="X39" s="43">
        <v>-3.8499999999999998E-4</v>
      </c>
      <c r="Y39" s="43">
        <v>-3.5399999999999999E-4</v>
      </c>
      <c r="Z39" s="43">
        <v>-5.1999999999999997E-5</v>
      </c>
      <c r="AA39" s="30">
        <v>2.753451889512136E-2</v>
      </c>
      <c r="AB39" s="43">
        <v>-3.59E-4</v>
      </c>
      <c r="AC39" s="43">
        <v>-3.2899999999999997E-4</v>
      </c>
      <c r="AD39" s="43">
        <v>-4.6E-5</v>
      </c>
      <c r="AF39" s="30">
        <v>5.8867353328454712E-2</v>
      </c>
      <c r="AG39" s="43">
        <v>-5.6700000000000001E-4</v>
      </c>
      <c r="AH39" s="43">
        <v>-5.0199999999999995E-4</v>
      </c>
      <c r="AI39" s="43">
        <v>6.2000000000000003E-5</v>
      </c>
      <c r="AJ39" s="30">
        <v>2.753451889512136E-2</v>
      </c>
      <c r="AK39" s="43">
        <v>-3.5599999999999998E-4</v>
      </c>
      <c r="AL39" s="43">
        <v>-3.3E-4</v>
      </c>
      <c r="AM39" s="43">
        <v>-1.02E-4</v>
      </c>
      <c r="AO39" s="30">
        <v>5.8867353328454712E-2</v>
      </c>
      <c r="AP39" s="43">
        <v>-2.1699999999999999E-4</v>
      </c>
      <c r="AQ39" s="43">
        <v>-2.1599999999999999E-4</v>
      </c>
      <c r="AR39" s="43">
        <v>-2.0799999999999999E-4</v>
      </c>
      <c r="AS39" s="30">
        <v>2.753451889512136E-2</v>
      </c>
      <c r="AT39" s="43">
        <v>-2.2100000000000001E-4</v>
      </c>
      <c r="AU39" s="43">
        <v>-2.1900000000000001E-4</v>
      </c>
      <c r="AV39" s="43">
        <v>-2.04E-4</v>
      </c>
      <c r="AX39" s="30">
        <v>5.8867353328454712E-2</v>
      </c>
      <c r="AY39" s="43">
        <v>-5.6300000000000002E-4</v>
      </c>
      <c r="AZ39" s="43">
        <v>-4.9799999999999996E-4</v>
      </c>
      <c r="BA39" s="43">
        <v>6.2000000000000003E-5</v>
      </c>
      <c r="BB39" s="30">
        <v>2.753451889512136E-2</v>
      </c>
      <c r="BC39" s="43">
        <v>-3.5399999999999999E-4</v>
      </c>
      <c r="BD39" s="43">
        <v>-3.28E-4</v>
      </c>
      <c r="BE39" s="43">
        <v>-1.02E-4</v>
      </c>
      <c r="BG39" s="30">
        <v>5.8867353328454712E-2</v>
      </c>
      <c r="BH39" s="43">
        <v>-2.13E-4</v>
      </c>
      <c r="BI39" s="43">
        <v>-2.13E-4</v>
      </c>
      <c r="BJ39" s="43">
        <v>-2.0799999999999999E-4</v>
      </c>
      <c r="BK39" s="30">
        <v>2.753451889512136E-2</v>
      </c>
      <c r="BL39" s="43">
        <v>-2.22E-4</v>
      </c>
      <c r="BM39" s="43">
        <v>-2.2000000000000001E-4</v>
      </c>
      <c r="BN39" s="43">
        <v>-2.0100000000000001E-4</v>
      </c>
      <c r="BP39" s="30">
        <v>5.8867353328454712E-2</v>
      </c>
      <c r="BQ39" s="43">
        <v>-3.86E-4</v>
      </c>
      <c r="BR39" s="43">
        <v>-3.3399999999999999E-4</v>
      </c>
      <c r="BS39" s="43">
        <v>1.16E-4</v>
      </c>
      <c r="BT39" s="30">
        <v>2.753451889512136E-2</v>
      </c>
      <c r="BU39" s="43">
        <v>-1.9900000000000001E-4</v>
      </c>
      <c r="BV39" s="43">
        <v>-1.85E-4</v>
      </c>
      <c r="BW39" s="43">
        <v>-5.8E-5</v>
      </c>
      <c r="BY39" s="30">
        <v>5.8867353328454712E-2</v>
      </c>
      <c r="BZ39" s="43">
        <v>-2.3599999999999999E-4</v>
      </c>
      <c r="CA39" s="43">
        <v>-2.12E-4</v>
      </c>
      <c r="CB39" s="43">
        <v>-6.0000000000000002E-6</v>
      </c>
      <c r="CC39" s="30">
        <v>2.753451889512136E-2</v>
      </c>
      <c r="CD39" s="43">
        <v>-2.3000000000000001E-4</v>
      </c>
      <c r="CE39" s="43">
        <v>-2.1000000000000001E-4</v>
      </c>
      <c r="CF39" s="43">
        <v>-2.9E-5</v>
      </c>
      <c r="CH39" s="30">
        <v>5.8867353328454712E-2</v>
      </c>
      <c r="CI39" s="43">
        <v>-9.8999999999999999E-4</v>
      </c>
      <c r="CJ39" s="43">
        <v>-9.9299999999999996E-4</v>
      </c>
      <c r="CK39" s="43">
        <v>8.8900000000000003E-4</v>
      </c>
      <c r="CL39" s="30">
        <v>2.753451889512136E-2</v>
      </c>
      <c r="CM39" s="43">
        <v>-4.8799999999999999E-4</v>
      </c>
      <c r="CN39" s="43">
        <v>-4.8799999999999999E-4</v>
      </c>
      <c r="CO39" s="43">
        <v>5.3000000000000001E-5</v>
      </c>
      <c r="CQ39" s="30">
        <v>5.8867353328454712E-2</v>
      </c>
      <c r="CR39" s="43">
        <v>-4.1100000000000002E-4</v>
      </c>
      <c r="CS39" s="43">
        <v>-4.1100000000000002E-4</v>
      </c>
      <c r="CT39" s="43">
        <v>-2.0000000000000002E-5</v>
      </c>
      <c r="CU39" s="30">
        <v>2.753451889512136E-2</v>
      </c>
      <c r="CV39" s="43">
        <v>-3.2000000000000003E-4</v>
      </c>
      <c r="CW39" s="43">
        <v>-3.2000000000000003E-4</v>
      </c>
      <c r="CX39" s="43">
        <v>-1.07E-4</v>
      </c>
    </row>
    <row r="40" spans="2:102" x14ac:dyDescent="0.25">
      <c r="H40" s="1"/>
      <c r="I40" s="1"/>
      <c r="N40" s="30">
        <v>6.0766312961788048E-2</v>
      </c>
      <c r="O40" s="43">
        <v>-7.1500000000000003E-4</v>
      </c>
      <c r="P40" s="43">
        <v>-6.2399999999999999E-4</v>
      </c>
      <c r="Q40" s="43">
        <v>2.4800000000000001E-4</v>
      </c>
      <c r="R40" s="30">
        <v>2.848399869512136E-2</v>
      </c>
      <c r="S40" s="43">
        <v>-4.4499999999999997E-4</v>
      </c>
      <c r="T40" s="43">
        <v>-4.0099999999999999E-4</v>
      </c>
      <c r="U40" s="43">
        <v>1.7E-5</v>
      </c>
      <c r="W40" s="30">
        <v>6.0766312961788048E-2</v>
      </c>
      <c r="X40" s="43">
        <v>-3.88E-4</v>
      </c>
      <c r="Y40" s="43">
        <v>-3.5599999999999998E-4</v>
      </c>
      <c r="Z40" s="43">
        <v>-5.1999999999999997E-5</v>
      </c>
      <c r="AA40" s="30">
        <v>2.848399869512136E-2</v>
      </c>
      <c r="AB40" s="43">
        <v>-3.59E-4</v>
      </c>
      <c r="AC40" s="43">
        <v>-3.2899999999999997E-4</v>
      </c>
      <c r="AD40" s="43">
        <v>-4.6999999999999997E-5</v>
      </c>
      <c r="AF40" s="30">
        <v>6.0766312961788048E-2</v>
      </c>
      <c r="AG40" s="43">
        <v>-5.8399999999999999E-4</v>
      </c>
      <c r="AH40" s="43">
        <v>-5.1500000000000005E-4</v>
      </c>
      <c r="AI40" s="43">
        <v>8.2000000000000001E-5</v>
      </c>
      <c r="AJ40" s="30">
        <v>2.848399869512136E-2</v>
      </c>
      <c r="AK40" s="43">
        <v>-3.6099999999999999E-4</v>
      </c>
      <c r="AL40" s="43">
        <v>-3.3399999999999999E-4</v>
      </c>
      <c r="AM40" s="43">
        <v>-9.7999999999999997E-5</v>
      </c>
      <c r="AO40" s="30">
        <v>6.0766312961788048E-2</v>
      </c>
      <c r="AP40" s="43">
        <v>-2.1800000000000001E-4</v>
      </c>
      <c r="AQ40" s="43">
        <v>-2.1699999999999999E-4</v>
      </c>
      <c r="AR40" s="43">
        <v>-2.0599999999999999E-4</v>
      </c>
      <c r="AS40" s="30">
        <v>2.848399869512136E-2</v>
      </c>
      <c r="AT40" s="43">
        <v>-2.2100000000000001E-4</v>
      </c>
      <c r="AU40" s="43">
        <v>-2.1900000000000001E-4</v>
      </c>
      <c r="AV40" s="43">
        <v>-2.04E-4</v>
      </c>
      <c r="AX40" s="30">
        <v>6.0766312961788048E-2</v>
      </c>
      <c r="AY40" s="43">
        <v>-5.7899999999999998E-4</v>
      </c>
      <c r="AZ40" s="43">
        <v>-5.1099999999999995E-4</v>
      </c>
      <c r="BA40" s="43">
        <v>8.1000000000000004E-5</v>
      </c>
      <c r="BB40" s="30">
        <v>2.848399869512136E-2</v>
      </c>
      <c r="BC40" s="43">
        <v>-3.59E-4</v>
      </c>
      <c r="BD40" s="43">
        <v>-3.3199999999999999E-4</v>
      </c>
      <c r="BE40" s="43">
        <v>-9.8999999999999994E-5</v>
      </c>
      <c r="BG40" s="30">
        <v>6.0766312961788048E-2</v>
      </c>
      <c r="BH40" s="43">
        <v>-2.14E-4</v>
      </c>
      <c r="BI40" s="43">
        <v>-2.14E-4</v>
      </c>
      <c r="BJ40" s="43">
        <v>-2.0699999999999999E-4</v>
      </c>
      <c r="BK40" s="30">
        <v>2.848399869512136E-2</v>
      </c>
      <c r="BL40" s="43">
        <v>-2.23E-4</v>
      </c>
      <c r="BM40" s="43">
        <v>-2.2100000000000001E-4</v>
      </c>
      <c r="BN40" s="43">
        <v>-2.0100000000000001E-4</v>
      </c>
      <c r="BP40" s="30">
        <v>6.0766312961788048E-2</v>
      </c>
      <c r="BQ40" s="43">
        <v>-4.0099999999999999E-4</v>
      </c>
      <c r="BR40" s="43">
        <v>-3.4600000000000001E-4</v>
      </c>
      <c r="BS40" s="43">
        <v>1.3300000000000001E-4</v>
      </c>
      <c r="BT40" s="30">
        <v>2.848399869512136E-2</v>
      </c>
      <c r="BU40" s="43">
        <v>-2.03E-4</v>
      </c>
      <c r="BV40" s="43">
        <v>-1.8799999999999999E-4</v>
      </c>
      <c r="BW40" s="43">
        <v>-5.3999999999999998E-5</v>
      </c>
      <c r="BY40" s="30">
        <v>6.0766312961788048E-2</v>
      </c>
      <c r="BZ40" s="43">
        <v>-2.3499999999999999E-4</v>
      </c>
      <c r="CA40" s="43">
        <v>-2.12E-4</v>
      </c>
      <c r="CB40" s="43">
        <v>-5.0000000000000004E-6</v>
      </c>
      <c r="CC40" s="30">
        <v>2.848399869512136E-2</v>
      </c>
      <c r="CD40" s="43">
        <v>-2.31E-4</v>
      </c>
      <c r="CE40" s="43">
        <v>-2.1000000000000001E-4</v>
      </c>
      <c r="CF40" s="43">
        <v>-2.8E-5</v>
      </c>
      <c r="CH40" s="30">
        <v>6.0766312961788048E-2</v>
      </c>
      <c r="CI40" s="43">
        <v>-1.0330000000000001E-3</v>
      </c>
      <c r="CJ40" s="43">
        <v>-1.0369999999999999E-3</v>
      </c>
      <c r="CK40" s="43">
        <v>9.6900000000000003E-4</v>
      </c>
      <c r="CL40" s="30">
        <v>2.848399869512136E-2</v>
      </c>
      <c r="CM40" s="43">
        <v>-4.9700000000000005E-4</v>
      </c>
      <c r="CN40" s="43">
        <v>-4.9799999999999996E-4</v>
      </c>
      <c r="CO40" s="43">
        <v>6.2000000000000003E-5</v>
      </c>
      <c r="CQ40" s="30">
        <v>6.0766312961788048E-2</v>
      </c>
      <c r="CR40" s="43">
        <v>-4.1399999999999998E-4</v>
      </c>
      <c r="CS40" s="43">
        <v>-4.15E-4</v>
      </c>
      <c r="CT40" s="43">
        <v>-1.5999999999999999E-5</v>
      </c>
      <c r="CU40" s="30">
        <v>2.848399869512136E-2</v>
      </c>
      <c r="CV40" s="43">
        <v>-3.2400000000000001E-4</v>
      </c>
      <c r="CW40" s="43">
        <v>-3.2400000000000001E-4</v>
      </c>
      <c r="CX40" s="43">
        <v>-1.0399999999999999E-4</v>
      </c>
    </row>
    <row r="41" spans="2:102" x14ac:dyDescent="0.25">
      <c r="H41" s="1"/>
      <c r="I41" s="1"/>
      <c r="N41" s="30">
        <v>6.2665272595121377E-2</v>
      </c>
      <c r="O41" s="43">
        <v>-7.45E-4</v>
      </c>
      <c r="P41" s="43">
        <v>-6.4800000000000003E-4</v>
      </c>
      <c r="Q41" s="43">
        <v>2.92E-4</v>
      </c>
      <c r="R41" s="30">
        <v>2.848399869512136E-2</v>
      </c>
      <c r="S41" s="43">
        <v>-4.4499999999999997E-4</v>
      </c>
      <c r="T41" s="43">
        <v>-4.0099999999999999E-4</v>
      </c>
      <c r="U41" s="43">
        <v>1.7E-5</v>
      </c>
      <c r="W41" s="30">
        <v>6.2665272595121377E-2</v>
      </c>
      <c r="X41" s="43">
        <v>-3.9199999999999999E-4</v>
      </c>
      <c r="Y41" s="43">
        <v>-3.6000000000000002E-4</v>
      </c>
      <c r="Z41" s="43">
        <v>-5.0000000000000002E-5</v>
      </c>
      <c r="AA41" s="30">
        <v>2.848399869512136E-2</v>
      </c>
      <c r="AB41" s="43">
        <v>-3.59E-4</v>
      </c>
      <c r="AC41" s="43">
        <v>-3.2899999999999997E-4</v>
      </c>
      <c r="AD41" s="43">
        <v>-4.6999999999999997E-5</v>
      </c>
      <c r="AF41" s="30">
        <v>6.2665272595121377E-2</v>
      </c>
      <c r="AG41" s="43">
        <v>-6.0300000000000002E-4</v>
      </c>
      <c r="AH41" s="43">
        <v>-5.2999999999999998E-4</v>
      </c>
      <c r="AI41" s="43">
        <v>1.02E-4</v>
      </c>
      <c r="AJ41" s="30">
        <v>2.848399869512136E-2</v>
      </c>
      <c r="AK41" s="43">
        <v>-3.6099999999999999E-4</v>
      </c>
      <c r="AL41" s="43">
        <v>-3.3399999999999999E-4</v>
      </c>
      <c r="AM41" s="43">
        <v>-9.7999999999999997E-5</v>
      </c>
      <c r="AO41" s="30">
        <v>6.2665272595121377E-2</v>
      </c>
      <c r="AP41" s="43">
        <v>-2.2100000000000001E-4</v>
      </c>
      <c r="AQ41" s="43">
        <v>-2.1900000000000001E-4</v>
      </c>
      <c r="AR41" s="43">
        <v>-2.04E-4</v>
      </c>
      <c r="AS41" s="30">
        <v>2.848399869512136E-2</v>
      </c>
      <c r="AT41" s="43">
        <v>-2.2100000000000001E-4</v>
      </c>
      <c r="AU41" s="43">
        <v>-2.1900000000000001E-4</v>
      </c>
      <c r="AV41" s="43">
        <v>-2.04E-4</v>
      </c>
      <c r="AX41" s="30">
        <v>6.2665272595121377E-2</v>
      </c>
      <c r="AY41" s="43">
        <v>-5.9900000000000003E-4</v>
      </c>
      <c r="AZ41" s="43">
        <v>-5.2599999999999999E-4</v>
      </c>
      <c r="BA41" s="43">
        <v>1.01E-4</v>
      </c>
      <c r="BB41" s="30">
        <v>2.848399869512136E-2</v>
      </c>
      <c r="BC41" s="43">
        <v>-3.59E-4</v>
      </c>
      <c r="BD41" s="43">
        <v>-3.3199999999999999E-4</v>
      </c>
      <c r="BE41" s="43">
        <v>-9.8999999999999994E-5</v>
      </c>
      <c r="BG41" s="30">
        <v>6.2665272595121377E-2</v>
      </c>
      <c r="BH41" s="43">
        <v>-2.1699999999999999E-4</v>
      </c>
      <c r="BI41" s="43">
        <v>-2.1599999999999999E-4</v>
      </c>
      <c r="BJ41" s="43">
        <v>-2.04E-4</v>
      </c>
      <c r="BK41" s="30">
        <v>2.848399869512136E-2</v>
      </c>
      <c r="BL41" s="43">
        <v>-2.23E-4</v>
      </c>
      <c r="BM41" s="43">
        <v>-2.2100000000000001E-4</v>
      </c>
      <c r="BN41" s="43">
        <v>-2.0100000000000001E-4</v>
      </c>
      <c r="BP41" s="30">
        <v>6.2665272595121377E-2</v>
      </c>
      <c r="BQ41" s="43">
        <v>-4.1800000000000002E-4</v>
      </c>
      <c r="BR41" s="43">
        <v>-3.6000000000000002E-4</v>
      </c>
      <c r="BS41" s="43">
        <v>1.5300000000000001E-4</v>
      </c>
      <c r="BT41" s="30">
        <v>2.848399869512136E-2</v>
      </c>
      <c r="BU41" s="43">
        <v>-2.03E-4</v>
      </c>
      <c r="BV41" s="43">
        <v>-1.8799999999999999E-4</v>
      </c>
      <c r="BW41" s="43">
        <v>-5.3999999999999998E-5</v>
      </c>
      <c r="BY41" s="30">
        <v>6.2665272595121377E-2</v>
      </c>
      <c r="BZ41" s="43">
        <v>-2.34E-4</v>
      </c>
      <c r="CA41" s="43">
        <v>-2.1000000000000001E-4</v>
      </c>
      <c r="CB41" s="43">
        <v>-5.0000000000000004E-6</v>
      </c>
      <c r="CC41" s="30">
        <v>2.848399869512136E-2</v>
      </c>
      <c r="CD41" s="43">
        <v>-2.31E-4</v>
      </c>
      <c r="CE41" s="43">
        <v>-2.1000000000000001E-4</v>
      </c>
      <c r="CF41" s="43">
        <v>-2.8E-5</v>
      </c>
      <c r="CH41" s="30">
        <v>6.2665272595121377E-2</v>
      </c>
      <c r="CI41" s="43">
        <v>-1.0839999999999999E-3</v>
      </c>
      <c r="CJ41" s="43">
        <v>-1.088E-3</v>
      </c>
      <c r="CK41" s="43">
        <v>1.0629999999999999E-3</v>
      </c>
      <c r="CL41" s="30">
        <v>2.848399869512136E-2</v>
      </c>
      <c r="CM41" s="43">
        <v>-4.9700000000000005E-4</v>
      </c>
      <c r="CN41" s="43">
        <v>-4.9799999999999996E-4</v>
      </c>
      <c r="CO41" s="43">
        <v>6.2000000000000003E-5</v>
      </c>
      <c r="CQ41" s="30">
        <v>6.2665272595121377E-2</v>
      </c>
      <c r="CR41" s="43">
        <v>-4.1599999999999997E-4</v>
      </c>
      <c r="CS41" s="43">
        <v>-4.17E-4</v>
      </c>
      <c r="CT41" s="43">
        <v>-1.4E-5</v>
      </c>
      <c r="CU41" s="30">
        <v>2.848399869512136E-2</v>
      </c>
      <c r="CV41" s="43">
        <v>-3.2400000000000001E-4</v>
      </c>
      <c r="CW41" s="43">
        <v>-3.2400000000000001E-4</v>
      </c>
      <c r="CX41" s="43">
        <v>-1.0399999999999999E-4</v>
      </c>
    </row>
    <row r="42" spans="2:102" x14ac:dyDescent="0.25">
      <c r="N42" s="30">
        <v>6.4564232228454713E-2</v>
      </c>
      <c r="O42" s="43">
        <v>-7.7200000000000001E-4</v>
      </c>
      <c r="P42" s="43">
        <v>-6.6699999999999995E-4</v>
      </c>
      <c r="Q42" s="43">
        <v>3.4200000000000002E-4</v>
      </c>
      <c r="R42" s="30">
        <v>2.9433478495121356E-2</v>
      </c>
      <c r="S42" s="43">
        <v>-4.4999999999999999E-4</v>
      </c>
      <c r="T42" s="43">
        <v>-4.06E-4</v>
      </c>
      <c r="U42" s="43">
        <v>2.0000000000000002E-5</v>
      </c>
      <c r="W42" s="30">
        <v>6.4564232228454713E-2</v>
      </c>
      <c r="X42" s="43">
        <v>-3.9500000000000001E-4</v>
      </c>
      <c r="Y42" s="43">
        <v>-3.6200000000000002E-4</v>
      </c>
      <c r="Z42" s="43">
        <v>-4.8999999999999998E-5</v>
      </c>
      <c r="AA42" s="30">
        <v>2.9433478495121356E-2</v>
      </c>
      <c r="AB42" s="43">
        <v>-3.59E-4</v>
      </c>
      <c r="AC42" s="43">
        <v>-3.2899999999999997E-4</v>
      </c>
      <c r="AD42" s="43">
        <v>-4.8000000000000001E-5</v>
      </c>
      <c r="AF42" s="30">
        <v>6.4564232228454713E-2</v>
      </c>
      <c r="AG42" s="43">
        <v>-6.2100000000000002E-4</v>
      </c>
      <c r="AH42" s="43">
        <v>-5.44E-4</v>
      </c>
      <c r="AI42" s="43">
        <v>1.21E-4</v>
      </c>
      <c r="AJ42" s="30">
        <v>2.9433478495121356E-2</v>
      </c>
      <c r="AK42" s="43">
        <v>-3.6600000000000001E-4</v>
      </c>
      <c r="AL42" s="43">
        <v>-3.3799999999999998E-4</v>
      </c>
      <c r="AM42" s="43">
        <v>-9.3999999999999994E-5</v>
      </c>
      <c r="AO42" s="30">
        <v>6.4564232228454713E-2</v>
      </c>
      <c r="AP42" s="43">
        <v>-2.23E-4</v>
      </c>
      <c r="AQ42" s="43">
        <v>-2.2100000000000001E-4</v>
      </c>
      <c r="AR42" s="43">
        <v>-2.02E-4</v>
      </c>
      <c r="AS42" s="30">
        <v>2.9433478495121356E-2</v>
      </c>
      <c r="AT42" s="43">
        <v>-2.2100000000000001E-4</v>
      </c>
      <c r="AU42" s="43">
        <v>-2.2000000000000001E-4</v>
      </c>
      <c r="AV42" s="43">
        <v>-2.04E-4</v>
      </c>
      <c r="AX42" s="30">
        <v>6.4564232228454713E-2</v>
      </c>
      <c r="AY42" s="43">
        <v>-6.1700000000000004E-4</v>
      </c>
      <c r="AZ42" s="43">
        <v>-5.4000000000000001E-4</v>
      </c>
      <c r="BA42" s="43">
        <v>1.2E-4</v>
      </c>
      <c r="BB42" s="30">
        <v>2.9433478495121356E-2</v>
      </c>
      <c r="BC42" s="43">
        <v>-3.6400000000000001E-4</v>
      </c>
      <c r="BD42" s="43">
        <v>-3.3599999999999998E-4</v>
      </c>
      <c r="BE42" s="43">
        <v>-9.5000000000000005E-5</v>
      </c>
      <c r="BG42" s="30">
        <v>6.4564232228454713E-2</v>
      </c>
      <c r="BH42" s="43">
        <v>-2.1900000000000001E-4</v>
      </c>
      <c r="BI42" s="43">
        <v>-2.1800000000000001E-4</v>
      </c>
      <c r="BJ42" s="43">
        <v>-2.02E-4</v>
      </c>
      <c r="BK42" s="30">
        <v>2.9433478495121356E-2</v>
      </c>
      <c r="BL42" s="43">
        <v>-2.23E-4</v>
      </c>
      <c r="BM42" s="43">
        <v>-2.2100000000000001E-4</v>
      </c>
      <c r="BN42" s="43">
        <v>-2.0100000000000001E-4</v>
      </c>
      <c r="BP42" s="30">
        <v>6.4564232228454713E-2</v>
      </c>
      <c r="BQ42" s="43">
        <v>-4.35E-4</v>
      </c>
      <c r="BR42" s="43">
        <v>-3.7199999999999999E-4</v>
      </c>
      <c r="BS42" s="43">
        <v>1.7100000000000001E-4</v>
      </c>
      <c r="BT42" s="30">
        <v>2.9433478495121356E-2</v>
      </c>
      <c r="BU42" s="43">
        <v>-2.0699999999999999E-4</v>
      </c>
      <c r="BV42" s="43">
        <v>-1.9100000000000001E-4</v>
      </c>
      <c r="BW42" s="43">
        <v>-5.0000000000000002E-5</v>
      </c>
      <c r="BY42" s="30">
        <v>6.4564232228454713E-2</v>
      </c>
      <c r="BZ42" s="43">
        <v>-2.33E-4</v>
      </c>
      <c r="CA42" s="43">
        <v>-2.0900000000000001E-4</v>
      </c>
      <c r="CB42" s="43">
        <v>-5.0000000000000004E-6</v>
      </c>
      <c r="CC42" s="30">
        <v>2.9433478495121356E-2</v>
      </c>
      <c r="CD42" s="43">
        <v>-2.32E-4</v>
      </c>
      <c r="CE42" s="43">
        <v>-2.1100000000000001E-4</v>
      </c>
      <c r="CF42" s="43">
        <v>-2.6999999999999999E-5</v>
      </c>
      <c r="CH42" s="30">
        <v>6.4564232228454713E-2</v>
      </c>
      <c r="CI42" s="43">
        <v>-1.1310000000000001E-3</v>
      </c>
      <c r="CJ42" s="43">
        <v>-1.1360000000000001E-3</v>
      </c>
      <c r="CK42" s="43">
        <v>1.1490000000000001E-3</v>
      </c>
      <c r="CL42" s="30">
        <v>2.9433478495121356E-2</v>
      </c>
      <c r="CM42" s="43">
        <v>-5.0699999999999996E-4</v>
      </c>
      <c r="CN42" s="43">
        <v>-5.0799999999999999E-4</v>
      </c>
      <c r="CO42" s="43">
        <v>7.1000000000000005E-5</v>
      </c>
      <c r="CQ42" s="30">
        <v>6.4564232228454713E-2</v>
      </c>
      <c r="CR42" s="43">
        <v>-4.1899999999999999E-4</v>
      </c>
      <c r="CS42" s="43">
        <v>-4.2000000000000002E-4</v>
      </c>
      <c r="CT42" s="43">
        <v>-1.2E-5</v>
      </c>
      <c r="CU42" s="30">
        <v>2.9433478495121356E-2</v>
      </c>
      <c r="CV42" s="43">
        <v>-3.2699999999999998E-4</v>
      </c>
      <c r="CW42" s="43">
        <v>-3.2699999999999998E-4</v>
      </c>
      <c r="CX42" s="43">
        <v>-1E-4</v>
      </c>
    </row>
    <row r="43" spans="2:102" x14ac:dyDescent="0.25">
      <c r="N43" s="30">
        <v>6.6463191861788048E-2</v>
      </c>
      <c r="O43" s="43">
        <v>-8.0500000000000005E-4</v>
      </c>
      <c r="P43" s="43">
        <v>-6.9200000000000002E-4</v>
      </c>
      <c r="Q43" s="43">
        <v>4.0000000000000002E-4</v>
      </c>
      <c r="R43" s="30">
        <v>3.0382958295121356E-2</v>
      </c>
      <c r="S43" s="43">
        <v>-4.55E-4</v>
      </c>
      <c r="T43" s="43">
        <v>-4.0999999999999999E-4</v>
      </c>
      <c r="U43" s="43">
        <v>2.4000000000000001E-5</v>
      </c>
      <c r="W43" s="30">
        <v>6.6463191861788048E-2</v>
      </c>
      <c r="X43" s="43">
        <v>-3.9899999999999999E-4</v>
      </c>
      <c r="Y43" s="43">
        <v>-3.6600000000000001E-4</v>
      </c>
      <c r="Z43" s="43">
        <v>-4.6999999999999997E-5</v>
      </c>
      <c r="AA43" s="30">
        <v>3.0382958295121356E-2</v>
      </c>
      <c r="AB43" s="43">
        <v>-3.59E-4</v>
      </c>
      <c r="AC43" s="43">
        <v>-3.3E-4</v>
      </c>
      <c r="AD43" s="43">
        <v>-4.8000000000000001E-5</v>
      </c>
      <c r="AF43" s="30">
        <v>6.6463191861788048E-2</v>
      </c>
      <c r="AG43" s="43">
        <v>-6.4300000000000002E-4</v>
      </c>
      <c r="AH43" s="43">
        <v>-5.6099999999999998E-4</v>
      </c>
      <c r="AI43" s="43">
        <v>1.4300000000000001E-4</v>
      </c>
      <c r="AJ43" s="30">
        <v>3.0382958295121356E-2</v>
      </c>
      <c r="AK43" s="43">
        <v>-3.7100000000000002E-4</v>
      </c>
      <c r="AL43" s="43">
        <v>-3.4200000000000002E-4</v>
      </c>
      <c r="AM43" s="43">
        <v>-9.0000000000000006E-5</v>
      </c>
      <c r="AO43" s="30">
        <v>6.6463191861788048E-2</v>
      </c>
      <c r="AP43" s="43">
        <v>-2.2699999999999999E-4</v>
      </c>
      <c r="AQ43" s="43">
        <v>-2.2499999999999999E-4</v>
      </c>
      <c r="AR43" s="43">
        <v>-1.9900000000000001E-4</v>
      </c>
      <c r="AS43" s="30">
        <v>3.0382958295121356E-2</v>
      </c>
      <c r="AT43" s="43">
        <v>-2.22E-4</v>
      </c>
      <c r="AU43" s="43">
        <v>-2.2000000000000001E-4</v>
      </c>
      <c r="AV43" s="43">
        <v>-2.03E-4</v>
      </c>
      <c r="AX43" s="30">
        <v>6.6463191861788048E-2</v>
      </c>
      <c r="AY43" s="43">
        <v>-6.38E-4</v>
      </c>
      <c r="AZ43" s="43">
        <v>-5.5699999999999999E-4</v>
      </c>
      <c r="BA43" s="43">
        <v>1.4200000000000001E-4</v>
      </c>
      <c r="BB43" s="30">
        <v>3.0382958295121356E-2</v>
      </c>
      <c r="BC43" s="43">
        <v>-3.6900000000000002E-4</v>
      </c>
      <c r="BD43" s="43">
        <v>-3.4000000000000002E-4</v>
      </c>
      <c r="BE43" s="43">
        <v>-9.1000000000000003E-5</v>
      </c>
      <c r="BG43" s="30">
        <v>6.6463191861788048E-2</v>
      </c>
      <c r="BH43" s="43">
        <v>-2.23E-4</v>
      </c>
      <c r="BI43" s="43">
        <v>-2.2100000000000001E-4</v>
      </c>
      <c r="BJ43" s="43">
        <v>-1.9900000000000001E-4</v>
      </c>
      <c r="BK43" s="30">
        <v>3.0382958295121356E-2</v>
      </c>
      <c r="BL43" s="43">
        <v>-2.23E-4</v>
      </c>
      <c r="BM43" s="43">
        <v>-2.2100000000000001E-4</v>
      </c>
      <c r="BN43" s="43">
        <v>-2.0100000000000001E-4</v>
      </c>
      <c r="BP43" s="30">
        <v>6.6463191861788048E-2</v>
      </c>
      <c r="BQ43" s="43">
        <v>-4.5600000000000003E-4</v>
      </c>
      <c r="BR43" s="43">
        <v>-3.8699999999999997E-4</v>
      </c>
      <c r="BS43" s="43">
        <v>2.2000000000000001E-4</v>
      </c>
      <c r="BT43" s="30">
        <v>3.0382958295121356E-2</v>
      </c>
      <c r="BU43" s="43">
        <v>-2.1100000000000001E-4</v>
      </c>
      <c r="BV43" s="43">
        <v>-1.94E-4</v>
      </c>
      <c r="BW43" s="43">
        <v>-4.6E-5</v>
      </c>
      <c r="BY43" s="30">
        <v>6.6463191861788048E-2</v>
      </c>
      <c r="BZ43" s="43">
        <v>-2.31E-4</v>
      </c>
      <c r="CA43" s="43">
        <v>-2.0799999999999999E-4</v>
      </c>
      <c r="CB43" s="43">
        <v>-5.0000000000000004E-6</v>
      </c>
      <c r="CC43" s="30">
        <v>3.0382958295121356E-2</v>
      </c>
      <c r="CD43" s="43">
        <v>-2.32E-4</v>
      </c>
      <c r="CE43" s="43">
        <v>-2.1100000000000001E-4</v>
      </c>
      <c r="CF43" s="43">
        <v>-2.5999999999999998E-5</v>
      </c>
      <c r="CH43" s="30">
        <v>6.6463191861788048E-2</v>
      </c>
      <c r="CI43" s="43">
        <v>-1.189E-3</v>
      </c>
      <c r="CJ43" s="43">
        <v>-1.193E-3</v>
      </c>
      <c r="CK43" s="43">
        <v>1.2509999999999999E-3</v>
      </c>
      <c r="CL43" s="30">
        <v>3.0382958295121356E-2</v>
      </c>
      <c r="CM43" s="43">
        <v>-5.1599999999999997E-4</v>
      </c>
      <c r="CN43" s="43">
        <v>-5.1699999999999999E-4</v>
      </c>
      <c r="CO43" s="43">
        <v>8.0000000000000007E-5</v>
      </c>
      <c r="CQ43" s="30">
        <v>6.6463191861788048E-2</v>
      </c>
      <c r="CR43" s="43">
        <v>-4.2000000000000002E-4</v>
      </c>
      <c r="CS43" s="43">
        <v>-4.2099999999999999E-4</v>
      </c>
      <c r="CT43" s="43">
        <v>-1.1E-5</v>
      </c>
      <c r="CU43" s="30">
        <v>3.0382958295121356E-2</v>
      </c>
      <c r="CV43" s="43">
        <v>-3.3100000000000002E-4</v>
      </c>
      <c r="CW43" s="43">
        <v>-3.3100000000000002E-4</v>
      </c>
      <c r="CX43" s="43">
        <v>-9.7E-5</v>
      </c>
    </row>
    <row r="44" spans="2:102" x14ac:dyDescent="0.25">
      <c r="N44" s="30">
        <v>6.8362151495121384E-2</v>
      </c>
      <c r="O44" s="43">
        <v>-8.3199999999999995E-4</v>
      </c>
      <c r="P44" s="43">
        <v>-7.1199999999999996E-4</v>
      </c>
      <c r="Q44" s="43">
        <v>4.4799999999999999E-4</v>
      </c>
      <c r="R44" s="30">
        <v>3.1332438095121352E-2</v>
      </c>
      <c r="S44" s="43">
        <v>-4.6099999999999998E-4</v>
      </c>
      <c r="T44" s="43">
        <v>-4.15E-4</v>
      </c>
      <c r="U44" s="43">
        <v>2.6999999999999999E-5</v>
      </c>
      <c r="W44" s="30">
        <v>6.8362151495121384E-2</v>
      </c>
      <c r="X44" s="43">
        <v>-4.0200000000000001E-4</v>
      </c>
      <c r="Y44" s="43">
        <v>-3.68E-4</v>
      </c>
      <c r="Z44" s="43">
        <v>-4.6999999999999997E-5</v>
      </c>
      <c r="AA44" s="30">
        <v>3.1332438095121352E-2</v>
      </c>
      <c r="AB44" s="43">
        <v>-3.59E-4</v>
      </c>
      <c r="AC44" s="43">
        <v>-3.3E-4</v>
      </c>
      <c r="AD44" s="43">
        <v>-4.8999999999999998E-5</v>
      </c>
      <c r="AF44" s="30">
        <v>6.8362151495121384E-2</v>
      </c>
      <c r="AG44" s="43">
        <v>-6.6E-4</v>
      </c>
      <c r="AH44" s="43">
        <v>-5.7499999999999999E-4</v>
      </c>
      <c r="AI44" s="43">
        <v>1.6200000000000001E-4</v>
      </c>
      <c r="AJ44" s="30">
        <v>3.1332438095121352E-2</v>
      </c>
      <c r="AK44" s="43">
        <v>-3.7599999999999998E-4</v>
      </c>
      <c r="AL44" s="43">
        <v>-3.4600000000000001E-4</v>
      </c>
      <c r="AM44" s="43">
        <v>-8.6000000000000003E-5</v>
      </c>
      <c r="AO44" s="30">
        <v>6.8362151495121384E-2</v>
      </c>
      <c r="AP44" s="43">
        <v>-2.2900000000000001E-4</v>
      </c>
      <c r="AQ44" s="43">
        <v>-2.2599999999999999E-4</v>
      </c>
      <c r="AR44" s="43">
        <v>-1.9699999999999999E-4</v>
      </c>
      <c r="AS44" s="30">
        <v>3.1332438095121352E-2</v>
      </c>
      <c r="AT44" s="43">
        <v>-2.22E-4</v>
      </c>
      <c r="AU44" s="43">
        <v>-2.2000000000000001E-4</v>
      </c>
      <c r="AV44" s="43">
        <v>-2.03E-4</v>
      </c>
      <c r="AX44" s="30">
        <v>6.8362151495121384E-2</v>
      </c>
      <c r="AY44" s="43">
        <v>-6.5600000000000001E-4</v>
      </c>
      <c r="AZ44" s="43">
        <v>-5.71E-4</v>
      </c>
      <c r="BA44" s="43">
        <v>1.6100000000000001E-4</v>
      </c>
      <c r="BB44" s="30">
        <v>3.1332438095121352E-2</v>
      </c>
      <c r="BC44" s="43">
        <v>-3.7399999999999998E-4</v>
      </c>
      <c r="BD44" s="43">
        <v>-3.4400000000000001E-4</v>
      </c>
      <c r="BE44" s="43">
        <v>-8.7000000000000001E-5</v>
      </c>
      <c r="BG44" s="30">
        <v>6.8362151495121384E-2</v>
      </c>
      <c r="BH44" s="43">
        <v>-2.2599999999999999E-4</v>
      </c>
      <c r="BI44" s="43">
        <v>-2.23E-4</v>
      </c>
      <c r="BJ44" s="43">
        <v>-1.9699999999999999E-4</v>
      </c>
      <c r="BK44" s="30">
        <v>3.1332438095121352E-2</v>
      </c>
      <c r="BL44" s="43">
        <v>-2.23E-4</v>
      </c>
      <c r="BM44" s="43">
        <v>-2.2100000000000001E-4</v>
      </c>
      <c r="BN44" s="43">
        <v>-2.0100000000000001E-4</v>
      </c>
      <c r="BP44" s="30">
        <v>6.8362151495121384E-2</v>
      </c>
      <c r="BQ44" s="43">
        <v>-4.73E-4</v>
      </c>
      <c r="BR44" s="43">
        <v>-3.9800000000000002E-4</v>
      </c>
      <c r="BS44" s="43">
        <v>2.5599999999999999E-4</v>
      </c>
      <c r="BT44" s="30">
        <v>3.1332438095121352E-2</v>
      </c>
      <c r="BU44" s="43">
        <v>-2.1499999999999999E-4</v>
      </c>
      <c r="BV44" s="43">
        <v>-1.9799999999999999E-4</v>
      </c>
      <c r="BW44" s="43">
        <v>-4.1999999999999998E-5</v>
      </c>
      <c r="BY44" s="30">
        <v>6.8362151495121384E-2</v>
      </c>
      <c r="BZ44" s="43">
        <v>-2.31E-4</v>
      </c>
      <c r="CA44" s="43">
        <v>-2.0699999999999999E-4</v>
      </c>
      <c r="CB44" s="43">
        <v>-3.9999999999999998E-6</v>
      </c>
      <c r="CC44" s="30">
        <v>3.1332438095121352E-2</v>
      </c>
      <c r="CD44" s="43">
        <v>-2.33E-4</v>
      </c>
      <c r="CE44" s="43">
        <v>-2.12E-4</v>
      </c>
      <c r="CF44" s="43">
        <v>-2.4000000000000001E-5</v>
      </c>
      <c r="CH44" s="30">
        <v>6.8362151495121384E-2</v>
      </c>
      <c r="CI44" s="43">
        <v>-1.235E-3</v>
      </c>
      <c r="CJ44" s="43">
        <v>-1.24E-3</v>
      </c>
      <c r="CK44" s="43">
        <v>1.3339999999999999E-3</v>
      </c>
      <c r="CL44" s="30">
        <v>3.1332438095121352E-2</v>
      </c>
      <c r="CM44" s="43">
        <v>-5.2599999999999999E-4</v>
      </c>
      <c r="CN44" s="43">
        <v>-5.2700000000000002E-4</v>
      </c>
      <c r="CO44" s="43">
        <v>8.8999999999999995E-5</v>
      </c>
      <c r="CQ44" s="30">
        <v>6.8362151495121384E-2</v>
      </c>
      <c r="CR44" s="43">
        <v>-4.2299999999999998E-4</v>
      </c>
      <c r="CS44" s="43">
        <v>-4.2400000000000001E-4</v>
      </c>
      <c r="CT44" s="43">
        <v>-7.9999999999999996E-6</v>
      </c>
      <c r="CU44" s="30">
        <v>3.1332438095121352E-2</v>
      </c>
      <c r="CV44" s="43">
        <v>-3.3399999999999999E-4</v>
      </c>
      <c r="CW44" s="43">
        <v>-3.3399999999999999E-4</v>
      </c>
      <c r="CX44" s="43">
        <v>-9.2999999999999997E-5</v>
      </c>
    </row>
    <row r="45" spans="2:102" x14ac:dyDescent="0.25">
      <c r="N45" s="30">
        <v>7.026111112845472E-2</v>
      </c>
      <c r="O45" s="43">
        <v>-8.6200000000000003E-4</v>
      </c>
      <c r="P45" s="43">
        <v>-7.3399999999999995E-4</v>
      </c>
      <c r="Q45" s="43">
        <v>4.9299999999999995E-4</v>
      </c>
      <c r="R45" s="30">
        <v>3.2281917895121352E-2</v>
      </c>
      <c r="S45" s="43">
        <v>-4.66E-4</v>
      </c>
      <c r="T45" s="43">
        <v>-4.1899999999999999E-4</v>
      </c>
      <c r="U45" s="43">
        <v>3.1000000000000001E-5</v>
      </c>
      <c r="W45" s="30">
        <v>7.026111112845472E-2</v>
      </c>
      <c r="X45" s="43">
        <v>-4.0400000000000001E-4</v>
      </c>
      <c r="Y45" s="43">
        <v>-3.6999999999999999E-4</v>
      </c>
      <c r="Z45" s="43">
        <v>-4.6E-5</v>
      </c>
      <c r="AA45" s="30">
        <v>3.2281917895121352E-2</v>
      </c>
      <c r="AB45" s="43">
        <v>-3.59E-4</v>
      </c>
      <c r="AC45" s="43">
        <v>-3.3E-4</v>
      </c>
      <c r="AD45" s="43">
        <v>-5.0000000000000002E-5</v>
      </c>
      <c r="AF45" s="30">
        <v>7.026111112845472E-2</v>
      </c>
      <c r="AG45" s="43">
        <v>-6.7599999999999995E-4</v>
      </c>
      <c r="AH45" s="43">
        <v>-5.8799999999999998E-4</v>
      </c>
      <c r="AI45" s="43">
        <v>1.7799999999999999E-4</v>
      </c>
      <c r="AJ45" s="30">
        <v>3.2281917895121352E-2</v>
      </c>
      <c r="AK45" s="43">
        <v>-3.8099999999999999E-4</v>
      </c>
      <c r="AL45" s="43">
        <v>-3.5100000000000002E-4</v>
      </c>
      <c r="AM45" s="43">
        <v>-8.2000000000000001E-5</v>
      </c>
      <c r="AO45" s="30">
        <v>7.026111112845472E-2</v>
      </c>
      <c r="AP45" s="43">
        <v>-2.31E-4</v>
      </c>
      <c r="AQ45" s="43">
        <v>-2.2800000000000001E-4</v>
      </c>
      <c r="AR45" s="43">
        <v>-1.9599999999999999E-4</v>
      </c>
      <c r="AS45" s="30">
        <v>3.2281917895121352E-2</v>
      </c>
      <c r="AT45" s="43">
        <v>-2.22E-4</v>
      </c>
      <c r="AU45" s="43">
        <v>-2.2000000000000001E-4</v>
      </c>
      <c r="AV45" s="43">
        <v>-2.03E-4</v>
      </c>
      <c r="AX45" s="30">
        <v>7.026111112845472E-2</v>
      </c>
      <c r="AY45" s="43">
        <v>-6.7199999999999996E-4</v>
      </c>
      <c r="AZ45" s="43">
        <v>-5.8399999999999999E-4</v>
      </c>
      <c r="BA45" s="43">
        <v>1.7799999999999999E-4</v>
      </c>
      <c r="BB45" s="30">
        <v>3.2281917895121352E-2</v>
      </c>
      <c r="BC45" s="43">
        <v>-3.79E-4</v>
      </c>
      <c r="BD45" s="43">
        <v>-3.48E-4</v>
      </c>
      <c r="BE45" s="43">
        <v>-8.2999999999999998E-5</v>
      </c>
      <c r="BG45" s="30">
        <v>7.026111112845472E-2</v>
      </c>
      <c r="BH45" s="43">
        <v>-2.2699999999999999E-4</v>
      </c>
      <c r="BI45" s="43">
        <v>-2.24E-4</v>
      </c>
      <c r="BJ45" s="43">
        <v>-1.9599999999999999E-4</v>
      </c>
      <c r="BK45" s="30">
        <v>3.2281917895121352E-2</v>
      </c>
      <c r="BL45" s="43">
        <v>-2.24E-4</v>
      </c>
      <c r="BM45" s="43">
        <v>-2.2100000000000001E-4</v>
      </c>
      <c r="BN45" s="43">
        <v>-2.0000000000000001E-4</v>
      </c>
      <c r="BP45" s="30">
        <v>7.026111112845472E-2</v>
      </c>
      <c r="BQ45" s="43">
        <v>-4.8700000000000002E-4</v>
      </c>
      <c r="BR45" s="43">
        <v>-4.08E-4</v>
      </c>
      <c r="BS45" s="43">
        <v>2.9E-4</v>
      </c>
      <c r="BT45" s="30">
        <v>3.2281917895121352E-2</v>
      </c>
      <c r="BU45" s="43">
        <v>-2.2000000000000001E-4</v>
      </c>
      <c r="BV45" s="43">
        <v>-2.0100000000000001E-4</v>
      </c>
      <c r="BW45" s="43">
        <v>-3.8000000000000002E-5</v>
      </c>
      <c r="BY45" s="30">
        <v>7.026111112845472E-2</v>
      </c>
      <c r="BZ45" s="43">
        <v>-2.31E-4</v>
      </c>
      <c r="CA45" s="43">
        <v>-2.0699999999999999E-4</v>
      </c>
      <c r="CB45" s="43">
        <v>-3.0000000000000001E-6</v>
      </c>
      <c r="CC45" s="30">
        <v>3.2281917895121352E-2</v>
      </c>
      <c r="CD45" s="43">
        <v>-2.34E-4</v>
      </c>
      <c r="CE45" s="43">
        <v>-2.12E-4</v>
      </c>
      <c r="CF45" s="43">
        <v>-2.3E-5</v>
      </c>
      <c r="CH45" s="30">
        <v>7.026111112845472E-2</v>
      </c>
      <c r="CI45" s="43">
        <v>-1.2769999999999999E-3</v>
      </c>
      <c r="CJ45" s="43">
        <v>-1.2819999999999999E-3</v>
      </c>
      <c r="CK45" s="43">
        <v>1.4040000000000001E-3</v>
      </c>
      <c r="CL45" s="30">
        <v>3.2281917895121352E-2</v>
      </c>
      <c r="CM45" s="43">
        <v>-5.3600000000000002E-4</v>
      </c>
      <c r="CN45" s="43">
        <v>-5.3700000000000004E-4</v>
      </c>
      <c r="CO45" s="43">
        <v>9.7999999999999997E-5</v>
      </c>
      <c r="CQ45" s="30">
        <v>7.026111112845472E-2</v>
      </c>
      <c r="CR45" s="43">
        <v>-4.2700000000000002E-4</v>
      </c>
      <c r="CS45" s="43">
        <v>-4.28E-4</v>
      </c>
      <c r="CT45" s="43">
        <v>-3.9999999999999998E-6</v>
      </c>
      <c r="CU45" s="30">
        <v>3.2281917895121352E-2</v>
      </c>
      <c r="CV45" s="43">
        <v>-3.3799999999999998E-4</v>
      </c>
      <c r="CW45" s="43">
        <v>-3.3799999999999998E-4</v>
      </c>
      <c r="CX45" s="43">
        <v>-9.0000000000000006E-5</v>
      </c>
    </row>
    <row r="46" spans="2:102" x14ac:dyDescent="0.25">
      <c r="N46" s="30">
        <v>7.2160070761788056E-2</v>
      </c>
      <c r="O46" s="43">
        <v>-8.92E-4</v>
      </c>
      <c r="P46" s="43">
        <v>-7.5699999999999997E-4</v>
      </c>
      <c r="Q46" s="43">
        <v>5.4000000000000001E-4</v>
      </c>
      <c r="R46" s="30">
        <v>3.3231397695121352E-2</v>
      </c>
      <c r="S46" s="43">
        <v>-4.7199999999999998E-4</v>
      </c>
      <c r="T46" s="43">
        <v>-4.2400000000000001E-4</v>
      </c>
      <c r="U46" s="43">
        <v>3.4999999999999997E-5</v>
      </c>
      <c r="W46" s="30">
        <v>7.2160070761788056E-2</v>
      </c>
      <c r="X46" s="43">
        <v>-4.0700000000000003E-4</v>
      </c>
      <c r="Y46" s="43">
        <v>-3.7300000000000001E-4</v>
      </c>
      <c r="Z46" s="43">
        <v>-4.6E-5</v>
      </c>
      <c r="AA46" s="30">
        <v>3.3231397695121352E-2</v>
      </c>
      <c r="AB46" s="43">
        <v>-3.6000000000000002E-4</v>
      </c>
      <c r="AC46" s="43">
        <v>-3.3100000000000002E-4</v>
      </c>
      <c r="AD46" s="43">
        <v>-5.0000000000000002E-5</v>
      </c>
      <c r="AF46" s="30">
        <v>7.2160070761788056E-2</v>
      </c>
      <c r="AG46" s="43">
        <v>-6.9300000000000004E-4</v>
      </c>
      <c r="AH46" s="43">
        <v>-6.0099999999999997E-4</v>
      </c>
      <c r="AI46" s="43">
        <v>1.9599999999999999E-4</v>
      </c>
      <c r="AJ46" s="30">
        <v>3.3231397695121352E-2</v>
      </c>
      <c r="AK46" s="43">
        <v>-3.8699999999999997E-4</v>
      </c>
      <c r="AL46" s="43">
        <v>-3.5500000000000001E-4</v>
      </c>
      <c r="AM46" s="43">
        <v>-7.7999999999999999E-5</v>
      </c>
      <c r="AO46" s="30">
        <v>7.2160070761788056E-2</v>
      </c>
      <c r="AP46" s="43">
        <v>-2.33E-4</v>
      </c>
      <c r="AQ46" s="43">
        <v>-2.2900000000000001E-4</v>
      </c>
      <c r="AR46" s="43">
        <v>-1.94E-4</v>
      </c>
      <c r="AS46" s="30">
        <v>3.3231397695121352E-2</v>
      </c>
      <c r="AT46" s="43">
        <v>-2.22E-4</v>
      </c>
      <c r="AU46" s="43">
        <v>-2.2100000000000001E-4</v>
      </c>
      <c r="AV46" s="43">
        <v>-2.03E-4</v>
      </c>
      <c r="AX46" s="30">
        <v>7.2160070761788056E-2</v>
      </c>
      <c r="AY46" s="43">
        <v>-6.8900000000000005E-4</v>
      </c>
      <c r="AZ46" s="43">
        <v>-5.9699999999999998E-4</v>
      </c>
      <c r="BA46" s="43">
        <v>1.95E-4</v>
      </c>
      <c r="BB46" s="30">
        <v>3.3231397695121352E-2</v>
      </c>
      <c r="BC46" s="43">
        <v>-3.8400000000000001E-4</v>
      </c>
      <c r="BD46" s="43">
        <v>-3.5199999999999999E-4</v>
      </c>
      <c r="BE46" s="43">
        <v>-7.8999999999999996E-5</v>
      </c>
      <c r="BG46" s="30">
        <v>7.2160070761788056E-2</v>
      </c>
      <c r="BH46" s="43">
        <v>-2.2900000000000001E-4</v>
      </c>
      <c r="BI46" s="43">
        <v>-2.2599999999999999E-4</v>
      </c>
      <c r="BJ46" s="43">
        <v>-1.94E-4</v>
      </c>
      <c r="BK46" s="30">
        <v>3.3231397695121352E-2</v>
      </c>
      <c r="BL46" s="43">
        <v>-2.24E-4</v>
      </c>
      <c r="BM46" s="43">
        <v>-2.22E-4</v>
      </c>
      <c r="BN46" s="43">
        <v>-2.0000000000000001E-4</v>
      </c>
      <c r="BP46" s="30">
        <v>7.2160070761788056E-2</v>
      </c>
      <c r="BQ46" s="43">
        <v>-5.0299999999999997E-4</v>
      </c>
      <c r="BR46" s="43">
        <v>-4.1800000000000002E-4</v>
      </c>
      <c r="BS46" s="43">
        <v>3.2400000000000001E-4</v>
      </c>
      <c r="BT46" s="30">
        <v>3.3231397695121352E-2</v>
      </c>
      <c r="BU46" s="43">
        <v>-2.24E-4</v>
      </c>
      <c r="BV46" s="43">
        <v>-2.05E-4</v>
      </c>
      <c r="BW46" s="43">
        <v>-3.4E-5</v>
      </c>
      <c r="BY46" s="30">
        <v>7.2160070761788056E-2</v>
      </c>
      <c r="BZ46" s="43">
        <v>-2.31E-4</v>
      </c>
      <c r="CA46" s="43">
        <v>-2.0699999999999999E-4</v>
      </c>
      <c r="CB46" s="43">
        <v>-1.9999999999999999E-6</v>
      </c>
      <c r="CC46" s="30">
        <v>3.3231397695121352E-2</v>
      </c>
      <c r="CD46" s="43">
        <v>-2.34E-4</v>
      </c>
      <c r="CE46" s="43">
        <v>-2.12E-4</v>
      </c>
      <c r="CF46" s="43">
        <v>-2.1999999999999999E-5</v>
      </c>
      <c r="CH46" s="30">
        <v>7.2160070761788056E-2</v>
      </c>
      <c r="CI46" s="43">
        <v>-1.32E-3</v>
      </c>
      <c r="CJ46" s="43">
        <v>-1.325E-3</v>
      </c>
      <c r="CK46" s="43">
        <v>1.4779999999999999E-3</v>
      </c>
      <c r="CL46" s="30">
        <v>3.3231397695121352E-2</v>
      </c>
      <c r="CM46" s="43">
        <v>-5.4600000000000004E-4</v>
      </c>
      <c r="CN46" s="43">
        <v>-5.4699999999999996E-4</v>
      </c>
      <c r="CO46" s="43">
        <v>1.08E-4</v>
      </c>
      <c r="CQ46" s="30">
        <v>7.2160070761788056E-2</v>
      </c>
      <c r="CR46" s="43">
        <v>-4.3100000000000001E-4</v>
      </c>
      <c r="CS46" s="43">
        <v>-4.3199999999999998E-4</v>
      </c>
      <c r="CT46" s="43">
        <v>-3.2080000000000001E-7</v>
      </c>
      <c r="CU46" s="30">
        <v>3.3231397695121352E-2</v>
      </c>
      <c r="CV46" s="43">
        <v>-3.4099999999999999E-4</v>
      </c>
      <c r="CW46" s="43">
        <v>-3.4099999999999999E-4</v>
      </c>
      <c r="CX46" s="43">
        <v>-8.7000000000000001E-5</v>
      </c>
    </row>
    <row r="47" spans="2:102" x14ac:dyDescent="0.25">
      <c r="N47" s="30">
        <v>7.4059030395121378E-2</v>
      </c>
      <c r="O47" s="43">
        <v>-9.2599999999999996E-4</v>
      </c>
      <c r="P47" s="43">
        <v>-7.8200000000000003E-4</v>
      </c>
      <c r="Q47" s="43">
        <v>5.9100000000000005E-4</v>
      </c>
      <c r="R47" s="30">
        <v>3.4180877495121352E-2</v>
      </c>
      <c r="S47" s="43">
        <v>-4.7800000000000002E-4</v>
      </c>
      <c r="T47" s="43">
        <v>-4.2900000000000002E-4</v>
      </c>
      <c r="U47" s="43">
        <v>3.8000000000000002E-5</v>
      </c>
      <c r="W47" s="30">
        <v>7.4059030395121378E-2</v>
      </c>
      <c r="X47" s="43">
        <v>-4.0900000000000002E-4</v>
      </c>
      <c r="Y47" s="43">
        <v>-3.7500000000000001E-4</v>
      </c>
      <c r="Z47" s="43">
        <v>-4.5000000000000003E-5</v>
      </c>
      <c r="AA47" s="30">
        <v>3.4180877495121352E-2</v>
      </c>
      <c r="AB47" s="43">
        <v>-3.6000000000000002E-4</v>
      </c>
      <c r="AC47" s="43">
        <v>-3.3100000000000002E-4</v>
      </c>
      <c r="AD47" s="43">
        <v>-5.1E-5</v>
      </c>
      <c r="AF47" s="30">
        <v>7.4059030395121378E-2</v>
      </c>
      <c r="AG47" s="43">
        <v>-7.1199999999999996E-4</v>
      </c>
      <c r="AH47" s="43">
        <v>-6.1300000000000005E-4</v>
      </c>
      <c r="AI47" s="43">
        <v>2.4000000000000001E-4</v>
      </c>
      <c r="AJ47" s="30">
        <v>3.4180877495121352E-2</v>
      </c>
      <c r="AK47" s="43">
        <v>-3.9199999999999999E-4</v>
      </c>
      <c r="AL47" s="43">
        <v>-3.59E-4</v>
      </c>
      <c r="AM47" s="43">
        <v>-7.3999999999999996E-5</v>
      </c>
      <c r="AO47" s="30">
        <v>7.4059030395121378E-2</v>
      </c>
      <c r="AP47" s="43">
        <v>-2.3499999999999999E-4</v>
      </c>
      <c r="AQ47" s="43">
        <v>-2.31E-4</v>
      </c>
      <c r="AR47" s="43">
        <v>-1.93E-4</v>
      </c>
      <c r="AS47" s="30">
        <v>3.4180877495121352E-2</v>
      </c>
      <c r="AT47" s="43">
        <v>-2.22E-4</v>
      </c>
      <c r="AU47" s="43">
        <v>-2.2100000000000001E-4</v>
      </c>
      <c r="AV47" s="43">
        <v>-2.03E-4</v>
      </c>
      <c r="AX47" s="30">
        <v>7.4059030395121378E-2</v>
      </c>
      <c r="AY47" s="43">
        <v>-7.0699999999999995E-4</v>
      </c>
      <c r="AZ47" s="43">
        <v>-6.0899999999999995E-4</v>
      </c>
      <c r="BA47" s="43">
        <v>2.4000000000000001E-4</v>
      </c>
      <c r="BB47" s="30">
        <v>3.4180877495121352E-2</v>
      </c>
      <c r="BC47" s="43">
        <v>-3.8900000000000002E-4</v>
      </c>
      <c r="BD47" s="43">
        <v>-3.57E-4</v>
      </c>
      <c r="BE47" s="43">
        <v>-7.4999999999999993E-5</v>
      </c>
      <c r="BG47" s="30">
        <v>7.4059030395121378E-2</v>
      </c>
      <c r="BH47" s="43">
        <v>-2.31E-4</v>
      </c>
      <c r="BI47" s="43">
        <v>-2.2699999999999999E-4</v>
      </c>
      <c r="BJ47" s="43">
        <v>-1.93E-4</v>
      </c>
      <c r="BK47" s="30">
        <v>3.4180877495121352E-2</v>
      </c>
      <c r="BL47" s="43">
        <v>-2.24E-4</v>
      </c>
      <c r="BM47" s="43">
        <v>-2.22E-4</v>
      </c>
      <c r="BN47" s="43">
        <v>-2.0000000000000001E-4</v>
      </c>
      <c r="BP47" s="30">
        <v>7.4059030395121378E-2</v>
      </c>
      <c r="BQ47" s="43">
        <v>-5.1999999999999995E-4</v>
      </c>
      <c r="BR47" s="43">
        <v>-4.2900000000000002E-4</v>
      </c>
      <c r="BS47" s="43">
        <v>3.6099999999999999E-4</v>
      </c>
      <c r="BT47" s="30">
        <v>3.4180877495121352E-2</v>
      </c>
      <c r="BU47" s="43">
        <v>-2.2900000000000001E-4</v>
      </c>
      <c r="BV47" s="43">
        <v>-2.0900000000000001E-4</v>
      </c>
      <c r="BW47" s="43">
        <v>-3.0000000000000001E-5</v>
      </c>
      <c r="BY47" s="30">
        <v>7.4059030395121378E-2</v>
      </c>
      <c r="BZ47" s="43">
        <v>-2.31E-4</v>
      </c>
      <c r="CA47" s="43">
        <v>-2.0699999999999999E-4</v>
      </c>
      <c r="CB47" s="43">
        <v>-9.9999999999999995E-7</v>
      </c>
      <c r="CC47" s="30">
        <v>3.4180877495121352E-2</v>
      </c>
      <c r="CD47" s="43">
        <v>-2.3499999999999999E-4</v>
      </c>
      <c r="CE47" s="43">
        <v>-2.13E-4</v>
      </c>
      <c r="CF47" s="43">
        <v>-2.0999999999999999E-5</v>
      </c>
      <c r="CH47" s="30">
        <v>7.4059030395121378E-2</v>
      </c>
      <c r="CI47" s="43">
        <v>-1.366E-3</v>
      </c>
      <c r="CJ47" s="43">
        <v>-1.371E-3</v>
      </c>
      <c r="CK47" s="43">
        <v>1.557E-3</v>
      </c>
      <c r="CL47" s="30">
        <v>3.4180877495121352E-2</v>
      </c>
      <c r="CM47" s="43">
        <v>-5.5599999999999996E-4</v>
      </c>
      <c r="CN47" s="43">
        <v>-5.5699999999999999E-4</v>
      </c>
      <c r="CO47" s="43">
        <v>1.18E-4</v>
      </c>
      <c r="CQ47" s="30">
        <v>7.4059030395121378E-2</v>
      </c>
      <c r="CR47" s="43">
        <v>-4.35E-4</v>
      </c>
      <c r="CS47" s="43">
        <v>-4.35E-4</v>
      </c>
      <c r="CT47" s="43">
        <v>3.0000000000000001E-6</v>
      </c>
      <c r="CU47" s="30">
        <v>3.4180877495121352E-2</v>
      </c>
      <c r="CV47" s="43">
        <v>-3.4499999999999998E-4</v>
      </c>
      <c r="CW47" s="43">
        <v>-3.4499999999999998E-4</v>
      </c>
      <c r="CX47" s="43">
        <v>-8.3999999999999995E-5</v>
      </c>
    </row>
    <row r="48" spans="2:102" x14ac:dyDescent="0.25">
      <c r="N48" s="30">
        <v>7.5957990028454714E-2</v>
      </c>
      <c r="O48" s="43">
        <v>-9.5799999999999998E-4</v>
      </c>
      <c r="P48" s="43">
        <v>-8.0699999999999999E-4</v>
      </c>
      <c r="Q48" s="43">
        <v>6.4000000000000005E-4</v>
      </c>
      <c r="R48" s="30">
        <v>3.5130357295121352E-2</v>
      </c>
      <c r="S48" s="43">
        <v>-4.84E-4</v>
      </c>
      <c r="T48" s="43">
        <v>-4.3399999999999998E-4</v>
      </c>
      <c r="U48" s="43">
        <v>4.1999999999999998E-5</v>
      </c>
      <c r="W48" s="30">
        <v>7.5957990028454714E-2</v>
      </c>
      <c r="X48" s="43">
        <v>-4.1199999999999999E-4</v>
      </c>
      <c r="Y48" s="43">
        <v>-3.77E-4</v>
      </c>
      <c r="Z48" s="43">
        <v>-4.3999999999999999E-5</v>
      </c>
      <c r="AA48" s="30">
        <v>3.5130357295121352E-2</v>
      </c>
      <c r="AB48" s="43">
        <v>-3.6099999999999999E-4</v>
      </c>
      <c r="AC48" s="43">
        <v>-3.3199999999999999E-4</v>
      </c>
      <c r="AD48" s="43">
        <v>-5.1E-5</v>
      </c>
      <c r="AF48" s="30">
        <v>7.5957990028454714E-2</v>
      </c>
      <c r="AG48" s="43">
        <v>-7.2999999999999996E-4</v>
      </c>
      <c r="AH48" s="43">
        <v>-6.2600000000000004E-4</v>
      </c>
      <c r="AI48" s="43">
        <v>2.7700000000000001E-4</v>
      </c>
      <c r="AJ48" s="30">
        <v>3.5130357295121352E-2</v>
      </c>
      <c r="AK48" s="43">
        <v>-3.9800000000000002E-4</v>
      </c>
      <c r="AL48" s="43">
        <v>-3.6400000000000001E-4</v>
      </c>
      <c r="AM48" s="43">
        <v>-6.9999999999999994E-5</v>
      </c>
      <c r="AO48" s="30">
        <v>7.5957990028454714E-2</v>
      </c>
      <c r="AP48" s="43">
        <v>-2.3599999999999999E-4</v>
      </c>
      <c r="AQ48" s="43">
        <v>-2.32E-4</v>
      </c>
      <c r="AR48" s="43">
        <v>-1.92E-4</v>
      </c>
      <c r="AS48" s="30">
        <v>3.5130357295121352E-2</v>
      </c>
      <c r="AT48" s="43">
        <v>-2.22E-4</v>
      </c>
      <c r="AU48" s="43">
        <v>-2.2100000000000001E-4</v>
      </c>
      <c r="AV48" s="43">
        <v>-2.03E-4</v>
      </c>
      <c r="AX48" s="30">
        <v>7.5957990028454714E-2</v>
      </c>
      <c r="AY48" s="43">
        <v>-7.2499999999999995E-4</v>
      </c>
      <c r="AZ48" s="43">
        <v>-6.2100000000000002E-4</v>
      </c>
      <c r="BA48" s="43">
        <v>2.7599999999999999E-4</v>
      </c>
      <c r="BB48" s="30">
        <v>3.5130357295121352E-2</v>
      </c>
      <c r="BC48" s="43">
        <v>-3.9500000000000001E-4</v>
      </c>
      <c r="BD48" s="43">
        <v>-3.6099999999999999E-4</v>
      </c>
      <c r="BE48" s="43">
        <v>-6.9999999999999994E-5</v>
      </c>
      <c r="BG48" s="30">
        <v>7.5957990028454714E-2</v>
      </c>
      <c r="BH48" s="43">
        <v>-2.32E-4</v>
      </c>
      <c r="BI48" s="43">
        <v>-2.2800000000000001E-4</v>
      </c>
      <c r="BJ48" s="43">
        <v>-1.92E-4</v>
      </c>
      <c r="BK48" s="30">
        <v>3.5130357295121352E-2</v>
      </c>
      <c r="BL48" s="43">
        <v>-2.24E-4</v>
      </c>
      <c r="BM48" s="43">
        <v>-2.22E-4</v>
      </c>
      <c r="BN48" s="43">
        <v>-2.0000000000000001E-4</v>
      </c>
      <c r="BP48" s="30">
        <v>7.5957990028454714E-2</v>
      </c>
      <c r="BQ48" s="43">
        <v>-5.3600000000000002E-4</v>
      </c>
      <c r="BR48" s="43">
        <v>-4.4000000000000002E-4</v>
      </c>
      <c r="BS48" s="43">
        <v>3.9599999999999998E-4</v>
      </c>
      <c r="BT48" s="30">
        <v>3.5130357295121352E-2</v>
      </c>
      <c r="BU48" s="43">
        <v>-2.34E-4</v>
      </c>
      <c r="BV48" s="43">
        <v>-2.13E-4</v>
      </c>
      <c r="BW48" s="43">
        <v>-2.5000000000000001E-5</v>
      </c>
      <c r="BY48" s="30">
        <v>7.5957990028454714E-2</v>
      </c>
      <c r="BZ48" s="43">
        <v>-2.31E-4</v>
      </c>
      <c r="CA48" s="43">
        <v>-2.0699999999999999E-4</v>
      </c>
      <c r="CB48" s="43">
        <v>2.2609999999999999E-7</v>
      </c>
      <c r="CC48" s="30">
        <v>3.5130357295121352E-2</v>
      </c>
      <c r="CD48" s="43">
        <v>-2.3499999999999999E-4</v>
      </c>
      <c r="CE48" s="43">
        <v>-2.13E-4</v>
      </c>
      <c r="CF48" s="43">
        <v>-2.0999999999999999E-5</v>
      </c>
      <c r="CH48" s="30">
        <v>7.5957990028454714E-2</v>
      </c>
      <c r="CI48" s="43">
        <v>-1.41E-3</v>
      </c>
      <c r="CJ48" s="43">
        <v>-1.4159999999999999E-3</v>
      </c>
      <c r="CK48" s="43">
        <v>1.6329999999999999E-3</v>
      </c>
      <c r="CL48" s="30">
        <v>3.5130357295121352E-2</v>
      </c>
      <c r="CM48" s="43">
        <v>-5.6700000000000001E-4</v>
      </c>
      <c r="CN48" s="43">
        <v>-5.6899999999999995E-4</v>
      </c>
      <c r="CO48" s="43">
        <v>1.2799999999999999E-4</v>
      </c>
      <c r="CQ48" s="30">
        <v>7.5957990028454714E-2</v>
      </c>
      <c r="CR48" s="43">
        <v>-4.3800000000000002E-4</v>
      </c>
      <c r="CS48" s="43">
        <v>-4.3899999999999999E-4</v>
      </c>
      <c r="CT48" s="43">
        <v>6.0000000000000002E-6</v>
      </c>
      <c r="CU48" s="30">
        <v>3.5130357295121352E-2</v>
      </c>
      <c r="CV48" s="43">
        <v>-3.48E-4</v>
      </c>
      <c r="CW48" s="43">
        <v>-3.48E-4</v>
      </c>
      <c r="CX48" s="43">
        <v>-8.1000000000000004E-5</v>
      </c>
    </row>
    <row r="49" spans="14:102" x14ac:dyDescent="0.25">
      <c r="N49" s="30">
        <v>7.785694966178805E-2</v>
      </c>
      <c r="O49" s="43">
        <v>-9.9099999999999991E-4</v>
      </c>
      <c r="P49" s="43">
        <v>-8.3299999999999997E-4</v>
      </c>
      <c r="Q49" s="43">
        <v>6.8999999999999997E-4</v>
      </c>
      <c r="R49" s="30">
        <v>3.6079837095121352E-2</v>
      </c>
      <c r="S49" s="43">
        <v>-4.9100000000000001E-4</v>
      </c>
      <c r="T49" s="43">
        <v>-4.4000000000000002E-4</v>
      </c>
      <c r="U49" s="43">
        <v>4.6999999999999997E-5</v>
      </c>
      <c r="W49" s="30">
        <v>7.785694966178805E-2</v>
      </c>
      <c r="X49" s="43">
        <v>-4.15E-4</v>
      </c>
      <c r="Y49" s="43">
        <v>-3.8000000000000002E-4</v>
      </c>
      <c r="Z49" s="43">
        <v>-4.3999999999999999E-5</v>
      </c>
      <c r="AA49" s="30">
        <v>3.6079837095121352E-2</v>
      </c>
      <c r="AB49" s="43">
        <v>-3.6099999999999999E-4</v>
      </c>
      <c r="AC49" s="43">
        <v>-3.3199999999999999E-4</v>
      </c>
      <c r="AD49" s="43">
        <v>-5.1999999999999997E-5</v>
      </c>
      <c r="AF49" s="30">
        <v>7.785694966178805E-2</v>
      </c>
      <c r="AG49" s="43">
        <v>-7.4799999999999997E-4</v>
      </c>
      <c r="AH49" s="43">
        <v>-6.38E-4</v>
      </c>
      <c r="AI49" s="43">
        <v>3.1300000000000002E-4</v>
      </c>
      <c r="AJ49" s="30">
        <v>3.6079837095121352E-2</v>
      </c>
      <c r="AK49" s="43">
        <v>-4.0400000000000001E-4</v>
      </c>
      <c r="AL49" s="43">
        <v>-3.6900000000000002E-4</v>
      </c>
      <c r="AM49" s="43">
        <v>-6.4999999999999994E-5</v>
      </c>
      <c r="AO49" s="30">
        <v>7.785694966178805E-2</v>
      </c>
      <c r="AP49" s="43">
        <v>-2.3800000000000001E-4</v>
      </c>
      <c r="AQ49" s="43">
        <v>-2.33E-4</v>
      </c>
      <c r="AR49" s="43">
        <v>-1.9100000000000001E-4</v>
      </c>
      <c r="AS49" s="30">
        <v>3.6079837095121352E-2</v>
      </c>
      <c r="AT49" s="43">
        <v>-2.22E-4</v>
      </c>
      <c r="AU49" s="43">
        <v>-2.2000000000000001E-4</v>
      </c>
      <c r="AV49" s="43">
        <v>-2.03E-4</v>
      </c>
      <c r="AX49" s="30">
        <v>7.785694966178805E-2</v>
      </c>
      <c r="AY49" s="43">
        <v>-7.4299999999999995E-4</v>
      </c>
      <c r="AZ49" s="43">
        <v>-6.3400000000000001E-4</v>
      </c>
      <c r="BA49" s="43">
        <v>3.1300000000000002E-4</v>
      </c>
      <c r="BB49" s="30">
        <v>3.6079837095121352E-2</v>
      </c>
      <c r="BC49" s="43">
        <v>-4.0099999999999999E-4</v>
      </c>
      <c r="BD49" s="43">
        <v>-3.6699999999999998E-4</v>
      </c>
      <c r="BE49" s="43">
        <v>-6.4999999999999994E-5</v>
      </c>
      <c r="BG49" s="30">
        <v>7.785694966178805E-2</v>
      </c>
      <c r="BH49" s="43">
        <v>-2.34E-4</v>
      </c>
      <c r="BI49" s="43">
        <v>-2.2900000000000001E-4</v>
      </c>
      <c r="BJ49" s="43">
        <v>-1.9000000000000001E-4</v>
      </c>
      <c r="BK49" s="30">
        <v>3.6079837095121352E-2</v>
      </c>
      <c r="BL49" s="43">
        <v>-2.23E-4</v>
      </c>
      <c r="BM49" s="43">
        <v>-2.2100000000000001E-4</v>
      </c>
      <c r="BN49" s="43">
        <v>-2.0000000000000001E-4</v>
      </c>
      <c r="BP49" s="30">
        <v>7.785694966178805E-2</v>
      </c>
      <c r="BQ49" s="43">
        <v>-5.5199999999999997E-4</v>
      </c>
      <c r="BR49" s="43">
        <v>-4.5100000000000001E-4</v>
      </c>
      <c r="BS49" s="43">
        <v>4.3100000000000001E-4</v>
      </c>
      <c r="BT49" s="30">
        <v>3.6079837095121352E-2</v>
      </c>
      <c r="BU49" s="43">
        <v>-2.4000000000000001E-4</v>
      </c>
      <c r="BV49" s="43">
        <v>-2.1699999999999999E-4</v>
      </c>
      <c r="BW49" s="43">
        <v>-2.0000000000000002E-5</v>
      </c>
      <c r="BY49" s="30">
        <v>7.785694966178805E-2</v>
      </c>
      <c r="BZ49" s="43">
        <v>-2.31E-4</v>
      </c>
      <c r="CA49" s="43">
        <v>-2.0699999999999999E-4</v>
      </c>
      <c r="CB49" s="43">
        <v>9.9999999999999995E-7</v>
      </c>
      <c r="CC49" s="30">
        <v>3.6079837095121352E-2</v>
      </c>
      <c r="CD49" s="43">
        <v>-2.3499999999999999E-4</v>
      </c>
      <c r="CE49" s="43">
        <v>-2.13E-4</v>
      </c>
      <c r="CF49" s="43">
        <v>-2.0000000000000002E-5</v>
      </c>
      <c r="CH49" s="30">
        <v>7.785694966178805E-2</v>
      </c>
      <c r="CI49" s="43">
        <v>-1.462E-3</v>
      </c>
      <c r="CJ49" s="43">
        <v>-1.4679999999999999E-3</v>
      </c>
      <c r="CK49" s="43">
        <v>1.7149999999999999E-3</v>
      </c>
      <c r="CL49" s="30">
        <v>3.6079837095121352E-2</v>
      </c>
      <c r="CM49" s="43">
        <v>-5.8100000000000003E-4</v>
      </c>
      <c r="CN49" s="43">
        <v>-5.8200000000000005E-4</v>
      </c>
      <c r="CO49" s="43">
        <v>1.46E-4</v>
      </c>
      <c r="CQ49" s="30">
        <v>7.785694966178805E-2</v>
      </c>
      <c r="CR49" s="43">
        <v>-4.3899999999999999E-4</v>
      </c>
      <c r="CS49" s="43">
        <v>-4.3899999999999999E-4</v>
      </c>
      <c r="CT49" s="43">
        <v>6.9999999999999999E-6</v>
      </c>
      <c r="CU49" s="30">
        <v>3.6079837095121352E-2</v>
      </c>
      <c r="CV49" s="43">
        <v>-3.5E-4</v>
      </c>
      <c r="CW49" s="43">
        <v>-3.5E-4</v>
      </c>
      <c r="CX49" s="43">
        <v>-7.7999999999999999E-5</v>
      </c>
    </row>
    <row r="50" spans="14:102" x14ac:dyDescent="0.25">
      <c r="N50" s="30">
        <v>7.9755909295121385E-2</v>
      </c>
      <c r="O50" s="43">
        <v>-1.0269999999999999E-3</v>
      </c>
      <c r="P50" s="43">
        <v>-8.5999999999999998E-4</v>
      </c>
      <c r="Q50" s="43">
        <v>7.4200000000000004E-4</v>
      </c>
      <c r="R50" s="30">
        <v>3.7029316895121345E-2</v>
      </c>
      <c r="S50" s="43">
        <v>-4.9700000000000005E-4</v>
      </c>
      <c r="T50" s="43">
        <v>-4.46E-4</v>
      </c>
      <c r="U50" s="43">
        <v>5.1E-5</v>
      </c>
      <c r="W50" s="30">
        <v>7.9755909295121385E-2</v>
      </c>
      <c r="X50" s="43">
        <v>-4.1800000000000002E-4</v>
      </c>
      <c r="Y50" s="43">
        <v>-3.8299999999999999E-4</v>
      </c>
      <c r="Z50" s="43">
        <v>-4.3000000000000002E-5</v>
      </c>
      <c r="AA50" s="30">
        <v>3.7029316895121345E-2</v>
      </c>
      <c r="AB50" s="43">
        <v>-3.6200000000000002E-4</v>
      </c>
      <c r="AC50" s="43">
        <v>-3.3300000000000002E-4</v>
      </c>
      <c r="AD50" s="43">
        <v>-5.1999999999999997E-5</v>
      </c>
      <c r="AF50" s="30">
        <v>7.9755909295121385E-2</v>
      </c>
      <c r="AG50" s="43">
        <v>-7.67E-4</v>
      </c>
      <c r="AH50" s="43">
        <v>-6.5099999999999999E-4</v>
      </c>
      <c r="AI50" s="43">
        <v>3.5199999999999999E-4</v>
      </c>
      <c r="AJ50" s="30">
        <v>3.7029316895121345E-2</v>
      </c>
      <c r="AK50" s="43">
        <v>-4.0999999999999999E-4</v>
      </c>
      <c r="AL50" s="43">
        <v>-3.7399999999999998E-4</v>
      </c>
      <c r="AM50" s="43">
        <v>-6.0000000000000002E-5</v>
      </c>
      <c r="AO50" s="30">
        <v>7.9755909295121385E-2</v>
      </c>
      <c r="AP50" s="43">
        <v>-2.4000000000000001E-4</v>
      </c>
      <c r="AQ50" s="43">
        <v>-2.3499999999999999E-4</v>
      </c>
      <c r="AR50" s="43">
        <v>-1.8900000000000001E-4</v>
      </c>
      <c r="AS50" s="30">
        <v>3.7029316895121345E-2</v>
      </c>
      <c r="AT50" s="43">
        <v>-2.22E-4</v>
      </c>
      <c r="AU50" s="43">
        <v>-2.2000000000000001E-4</v>
      </c>
      <c r="AV50" s="43">
        <v>-2.03E-4</v>
      </c>
      <c r="AX50" s="30">
        <v>7.9755909295121385E-2</v>
      </c>
      <c r="AY50" s="43">
        <v>-7.6199999999999998E-4</v>
      </c>
      <c r="AZ50" s="43">
        <v>-6.4700000000000001E-4</v>
      </c>
      <c r="BA50" s="43">
        <v>3.5199999999999999E-4</v>
      </c>
      <c r="BB50" s="30">
        <v>3.7029316895121345E-2</v>
      </c>
      <c r="BC50" s="43">
        <v>-4.0700000000000003E-4</v>
      </c>
      <c r="BD50" s="43">
        <v>-3.7199999999999999E-4</v>
      </c>
      <c r="BE50" s="43">
        <v>-6.0000000000000002E-5</v>
      </c>
      <c r="BG50" s="30">
        <v>7.9755909295121385E-2</v>
      </c>
      <c r="BH50" s="43">
        <v>-2.3499999999999999E-4</v>
      </c>
      <c r="BI50" s="43">
        <v>-2.31E-4</v>
      </c>
      <c r="BJ50" s="43">
        <v>-1.8900000000000001E-4</v>
      </c>
      <c r="BK50" s="30">
        <v>3.7029316895121345E-2</v>
      </c>
      <c r="BL50" s="43">
        <v>-2.23E-4</v>
      </c>
      <c r="BM50" s="43">
        <v>-2.2100000000000001E-4</v>
      </c>
      <c r="BN50" s="43">
        <v>-2.0100000000000001E-4</v>
      </c>
      <c r="BP50" s="30">
        <v>7.9755909295121385E-2</v>
      </c>
      <c r="BQ50" s="43">
        <v>-5.6899999999999995E-4</v>
      </c>
      <c r="BR50" s="43">
        <v>-4.6200000000000001E-4</v>
      </c>
      <c r="BS50" s="43">
        <v>4.6900000000000002E-4</v>
      </c>
      <c r="BT50" s="30">
        <v>3.7029316895121345E-2</v>
      </c>
      <c r="BU50" s="43">
        <v>-2.4499999999999999E-4</v>
      </c>
      <c r="BV50" s="43">
        <v>-2.2100000000000001E-4</v>
      </c>
      <c r="BW50" s="43">
        <v>-1.5E-5</v>
      </c>
      <c r="BY50" s="30">
        <v>7.9755909295121385E-2</v>
      </c>
      <c r="BZ50" s="43">
        <v>-2.3000000000000001E-4</v>
      </c>
      <c r="CA50" s="43">
        <v>-2.0599999999999999E-4</v>
      </c>
      <c r="CB50" s="43">
        <v>1.9999999999999999E-6</v>
      </c>
      <c r="CC50" s="30">
        <v>3.7029316895121345E-2</v>
      </c>
      <c r="CD50" s="43">
        <v>-2.3599999999999999E-4</v>
      </c>
      <c r="CE50" s="43">
        <v>-2.13E-4</v>
      </c>
      <c r="CF50" s="43">
        <v>-1.9000000000000001E-5</v>
      </c>
      <c r="CH50" s="30">
        <v>7.9755909295121385E-2</v>
      </c>
      <c r="CI50" s="43">
        <v>-1.4840000000000001E-3</v>
      </c>
      <c r="CJ50" s="43">
        <v>-1.49E-3</v>
      </c>
      <c r="CK50" s="43">
        <v>1.8489999999999999E-3</v>
      </c>
      <c r="CL50" s="30">
        <v>3.7029316895121345E-2</v>
      </c>
      <c r="CM50" s="43">
        <v>-5.9299999999999999E-4</v>
      </c>
      <c r="CN50" s="43">
        <v>-5.9500000000000004E-4</v>
      </c>
      <c r="CO50" s="43">
        <v>1.6000000000000001E-4</v>
      </c>
      <c r="CQ50" s="30">
        <v>7.9755909295121385E-2</v>
      </c>
      <c r="CR50" s="43">
        <v>-4.4000000000000002E-4</v>
      </c>
      <c r="CS50" s="43">
        <v>-4.4099999999999999E-4</v>
      </c>
      <c r="CT50" s="43">
        <v>7.9999999999999996E-6</v>
      </c>
      <c r="CU50" s="30">
        <v>3.7029316895121345E-2</v>
      </c>
      <c r="CV50" s="43">
        <v>-3.5300000000000002E-4</v>
      </c>
      <c r="CW50" s="43">
        <v>-3.5300000000000002E-4</v>
      </c>
      <c r="CX50" s="43">
        <v>-7.4999999999999993E-5</v>
      </c>
    </row>
    <row r="51" spans="14:102" x14ac:dyDescent="0.25">
      <c r="N51" s="30">
        <v>8.1654868928454721E-2</v>
      </c>
      <c r="O51" s="43">
        <v>-1.0660000000000001E-3</v>
      </c>
      <c r="P51" s="43">
        <v>-8.8999999999999995E-4</v>
      </c>
      <c r="Q51" s="43">
        <v>8.0000000000000004E-4</v>
      </c>
      <c r="R51" s="30">
        <v>3.7978796695121345E-2</v>
      </c>
      <c r="S51" s="43">
        <v>-5.04E-4</v>
      </c>
      <c r="T51" s="43">
        <v>-4.5100000000000001E-4</v>
      </c>
      <c r="U51" s="43">
        <v>5.5999999999999999E-5</v>
      </c>
      <c r="W51" s="30">
        <v>8.1654868928454721E-2</v>
      </c>
      <c r="X51" s="43">
        <v>-4.2200000000000001E-4</v>
      </c>
      <c r="Y51" s="43">
        <v>-3.86E-4</v>
      </c>
      <c r="Z51" s="43">
        <v>-4.1E-5</v>
      </c>
      <c r="AA51" s="30">
        <v>3.7978796695121345E-2</v>
      </c>
      <c r="AB51" s="43">
        <v>-3.6299999999999999E-4</v>
      </c>
      <c r="AC51" s="43">
        <v>-3.3300000000000002E-4</v>
      </c>
      <c r="AD51" s="43">
        <v>-5.1999999999999997E-5</v>
      </c>
      <c r="AF51" s="30">
        <v>8.1654868928454721E-2</v>
      </c>
      <c r="AG51" s="43">
        <v>-7.8799999999999996E-4</v>
      </c>
      <c r="AH51" s="43">
        <v>-6.6600000000000003E-4</v>
      </c>
      <c r="AI51" s="43">
        <v>3.9599999999999998E-4</v>
      </c>
      <c r="AJ51" s="30">
        <v>3.7978796695121345E-2</v>
      </c>
      <c r="AK51" s="43">
        <v>-4.1599999999999997E-4</v>
      </c>
      <c r="AL51" s="43">
        <v>-3.79E-4</v>
      </c>
      <c r="AM51" s="43">
        <v>-5.5000000000000002E-5</v>
      </c>
      <c r="AO51" s="30">
        <v>8.1654868928454721E-2</v>
      </c>
      <c r="AP51" s="43">
        <v>-2.42E-4</v>
      </c>
      <c r="AQ51" s="43">
        <v>-2.3699999999999999E-4</v>
      </c>
      <c r="AR51" s="43">
        <v>-1.8699999999999999E-4</v>
      </c>
      <c r="AS51" s="30">
        <v>3.7978796695121345E-2</v>
      </c>
      <c r="AT51" s="43">
        <v>-2.2100000000000001E-4</v>
      </c>
      <c r="AU51" s="43">
        <v>-2.2000000000000001E-4</v>
      </c>
      <c r="AV51" s="43">
        <v>-2.04E-4</v>
      </c>
      <c r="AX51" s="30">
        <v>8.1654868928454721E-2</v>
      </c>
      <c r="AY51" s="43">
        <v>-7.8299999999999995E-4</v>
      </c>
      <c r="AZ51" s="43">
        <v>-6.6100000000000002E-4</v>
      </c>
      <c r="BA51" s="43">
        <v>3.9500000000000001E-4</v>
      </c>
      <c r="BB51" s="30">
        <v>3.7978796695121345E-2</v>
      </c>
      <c r="BC51" s="43">
        <v>-4.1399999999999998E-4</v>
      </c>
      <c r="BD51" s="43">
        <v>-3.77E-4</v>
      </c>
      <c r="BE51" s="43">
        <v>-5.5000000000000002E-5</v>
      </c>
      <c r="BG51" s="30">
        <v>8.1654868928454721E-2</v>
      </c>
      <c r="BH51" s="43">
        <v>-2.3800000000000001E-4</v>
      </c>
      <c r="BI51" s="43">
        <v>-2.33E-4</v>
      </c>
      <c r="BJ51" s="43">
        <v>-1.8599999999999999E-4</v>
      </c>
      <c r="BK51" s="30">
        <v>3.7978796695121345E-2</v>
      </c>
      <c r="BL51" s="43">
        <v>-2.23E-4</v>
      </c>
      <c r="BM51" s="43">
        <v>-2.2100000000000001E-4</v>
      </c>
      <c r="BN51" s="43">
        <v>-2.0100000000000001E-4</v>
      </c>
      <c r="BP51" s="30">
        <v>8.1654868928454721E-2</v>
      </c>
      <c r="BQ51" s="43">
        <v>-5.9000000000000003E-4</v>
      </c>
      <c r="BR51" s="43">
        <v>-4.7699999999999999E-4</v>
      </c>
      <c r="BS51" s="43">
        <v>5.1099999999999995E-4</v>
      </c>
      <c r="BT51" s="30">
        <v>3.7978796695121345E-2</v>
      </c>
      <c r="BU51" s="43">
        <v>-2.5000000000000001E-4</v>
      </c>
      <c r="BV51" s="43">
        <v>-2.2599999999999999E-4</v>
      </c>
      <c r="BW51" s="43">
        <v>-1.1E-5</v>
      </c>
      <c r="BY51" s="30">
        <v>8.1654868928454721E-2</v>
      </c>
      <c r="BZ51" s="43">
        <v>-2.2900000000000001E-4</v>
      </c>
      <c r="CA51" s="43">
        <v>-2.05E-4</v>
      </c>
      <c r="CB51" s="43">
        <v>1.9999999999999999E-6</v>
      </c>
      <c r="CC51" s="30">
        <v>3.7978796695121345E-2</v>
      </c>
      <c r="CD51" s="43">
        <v>-2.3599999999999999E-4</v>
      </c>
      <c r="CE51" s="43">
        <v>-2.13E-4</v>
      </c>
      <c r="CF51" s="43">
        <v>-1.8E-5</v>
      </c>
      <c r="CH51" s="30">
        <v>8.1654868928454721E-2</v>
      </c>
      <c r="CI51" s="43">
        <v>-1.5139999999999999E-3</v>
      </c>
      <c r="CJ51" s="43">
        <v>-1.5200000000000001E-3</v>
      </c>
      <c r="CK51" s="43">
        <v>1.9919999999999998E-3</v>
      </c>
      <c r="CL51" s="30">
        <v>3.7978796695121345E-2</v>
      </c>
      <c r="CM51" s="43">
        <v>-6.0599999999999998E-4</v>
      </c>
      <c r="CN51" s="43">
        <v>-6.0700000000000001E-4</v>
      </c>
      <c r="CO51" s="43">
        <v>1.75E-4</v>
      </c>
      <c r="CQ51" s="30">
        <v>8.1654868928454721E-2</v>
      </c>
      <c r="CR51" s="43">
        <v>-4.4000000000000002E-4</v>
      </c>
      <c r="CS51" s="43">
        <v>-4.4099999999999999E-4</v>
      </c>
      <c r="CT51" s="43">
        <v>7.9999999999999996E-6</v>
      </c>
      <c r="CU51" s="30">
        <v>3.7978796695121345E-2</v>
      </c>
      <c r="CV51" s="43">
        <v>-3.5599999999999998E-4</v>
      </c>
      <c r="CW51" s="43">
        <v>-3.5599999999999998E-4</v>
      </c>
      <c r="CX51" s="43">
        <v>-7.2000000000000002E-5</v>
      </c>
    </row>
    <row r="52" spans="14:102" x14ac:dyDescent="0.25">
      <c r="N52" s="30">
        <v>8.3553828561788057E-2</v>
      </c>
      <c r="O52" s="43">
        <v>-1.111E-3</v>
      </c>
      <c r="P52" s="43">
        <v>-9.2400000000000002E-4</v>
      </c>
      <c r="Q52" s="43">
        <v>8.6799999999999996E-4</v>
      </c>
      <c r="R52" s="30">
        <v>3.7978796695121345E-2</v>
      </c>
      <c r="S52" s="43">
        <v>-5.04E-4</v>
      </c>
      <c r="T52" s="43">
        <v>-4.5100000000000001E-4</v>
      </c>
      <c r="U52" s="43">
        <v>5.5999999999999999E-5</v>
      </c>
      <c r="W52" s="30">
        <v>8.3553828561788057E-2</v>
      </c>
      <c r="X52" s="43">
        <v>-4.26E-4</v>
      </c>
      <c r="Y52" s="43">
        <v>-3.8999999999999999E-4</v>
      </c>
      <c r="Z52" s="43">
        <v>-3.8999999999999999E-5</v>
      </c>
      <c r="AA52" s="30">
        <v>3.7978796695121345E-2</v>
      </c>
      <c r="AB52" s="43">
        <v>-3.6299999999999999E-4</v>
      </c>
      <c r="AC52" s="43">
        <v>-3.3300000000000002E-4</v>
      </c>
      <c r="AD52" s="43">
        <v>-5.1999999999999997E-5</v>
      </c>
      <c r="AF52" s="30">
        <v>8.3553828561788057E-2</v>
      </c>
      <c r="AG52" s="43">
        <v>-8.1400000000000005E-4</v>
      </c>
      <c r="AH52" s="43">
        <v>-6.8400000000000004E-4</v>
      </c>
      <c r="AI52" s="43">
        <v>4.4499999999999997E-4</v>
      </c>
      <c r="AJ52" s="30">
        <v>3.7978796695121345E-2</v>
      </c>
      <c r="AK52" s="43">
        <v>-4.1599999999999997E-4</v>
      </c>
      <c r="AL52" s="43">
        <v>-3.79E-4</v>
      </c>
      <c r="AM52" s="43">
        <v>-5.5000000000000002E-5</v>
      </c>
      <c r="AO52" s="30">
        <v>8.3553828561788057E-2</v>
      </c>
      <c r="AP52" s="43">
        <v>-2.4600000000000002E-4</v>
      </c>
      <c r="AQ52" s="43">
        <v>-2.4000000000000001E-4</v>
      </c>
      <c r="AR52" s="43">
        <v>-1.84E-4</v>
      </c>
      <c r="AS52" s="30">
        <v>3.7978796695121345E-2</v>
      </c>
      <c r="AT52" s="43">
        <v>-2.2100000000000001E-4</v>
      </c>
      <c r="AU52" s="43">
        <v>-2.2000000000000001E-4</v>
      </c>
      <c r="AV52" s="43">
        <v>-2.04E-4</v>
      </c>
      <c r="AX52" s="30">
        <v>8.3553828561788057E-2</v>
      </c>
      <c r="AY52" s="43">
        <v>-8.0800000000000002E-4</v>
      </c>
      <c r="AZ52" s="43">
        <v>-6.78E-4</v>
      </c>
      <c r="BA52" s="43">
        <v>4.4499999999999997E-4</v>
      </c>
      <c r="BB52" s="30">
        <v>3.7978796695121345E-2</v>
      </c>
      <c r="BC52" s="43">
        <v>-4.1399999999999998E-4</v>
      </c>
      <c r="BD52" s="43">
        <v>-3.77E-4</v>
      </c>
      <c r="BE52" s="43">
        <v>-5.5000000000000002E-5</v>
      </c>
      <c r="BG52" s="30">
        <v>8.3553828561788057E-2</v>
      </c>
      <c r="BH52" s="43">
        <v>-2.42E-4</v>
      </c>
      <c r="BI52" s="43">
        <v>-2.3599999999999999E-4</v>
      </c>
      <c r="BJ52" s="43">
        <v>-1.83E-4</v>
      </c>
      <c r="BK52" s="30">
        <v>3.7978796695121345E-2</v>
      </c>
      <c r="BL52" s="43">
        <v>-2.23E-4</v>
      </c>
      <c r="BM52" s="43">
        <v>-2.2100000000000001E-4</v>
      </c>
      <c r="BN52" s="43">
        <v>-2.0100000000000001E-4</v>
      </c>
      <c r="BP52" s="30">
        <v>8.3553828561788057E-2</v>
      </c>
      <c r="BQ52" s="43">
        <v>-6.1200000000000002E-4</v>
      </c>
      <c r="BR52" s="43">
        <v>-4.9200000000000003E-4</v>
      </c>
      <c r="BS52" s="43">
        <v>5.5800000000000001E-4</v>
      </c>
      <c r="BT52" s="30">
        <v>3.7978796695121345E-2</v>
      </c>
      <c r="BU52" s="43">
        <v>-2.5000000000000001E-4</v>
      </c>
      <c r="BV52" s="43">
        <v>-2.2599999999999999E-4</v>
      </c>
      <c r="BW52" s="43">
        <v>-1.1E-5</v>
      </c>
      <c r="BY52" s="30">
        <v>8.3553828561788057E-2</v>
      </c>
      <c r="BZ52" s="43">
        <v>-2.2699999999999999E-4</v>
      </c>
      <c r="CA52" s="43">
        <v>-2.03E-4</v>
      </c>
      <c r="CB52" s="43">
        <v>1.9999999999999999E-6</v>
      </c>
      <c r="CC52" s="30">
        <v>3.7978796695121345E-2</v>
      </c>
      <c r="CD52" s="43">
        <v>-2.3599999999999999E-4</v>
      </c>
      <c r="CE52" s="43">
        <v>-2.13E-4</v>
      </c>
      <c r="CF52" s="43">
        <v>-1.8E-5</v>
      </c>
      <c r="CH52" s="30">
        <v>8.3553828561788057E-2</v>
      </c>
      <c r="CI52" s="43">
        <v>-1.5479999999999999E-3</v>
      </c>
      <c r="CJ52" s="43">
        <v>-1.555E-3</v>
      </c>
      <c r="CK52" s="43">
        <v>2.153E-3</v>
      </c>
      <c r="CL52" s="30">
        <v>3.7978796695121345E-2</v>
      </c>
      <c r="CM52" s="43">
        <v>-6.0599999999999998E-4</v>
      </c>
      <c r="CN52" s="43">
        <v>-6.0700000000000001E-4</v>
      </c>
      <c r="CO52" s="43">
        <v>1.75E-4</v>
      </c>
      <c r="CQ52" s="30">
        <v>8.3553828561788057E-2</v>
      </c>
      <c r="CR52" s="43">
        <v>-4.3899999999999999E-4</v>
      </c>
      <c r="CS52" s="43">
        <v>-4.4000000000000002E-4</v>
      </c>
      <c r="CT52" s="43">
        <v>6.9999999999999999E-6</v>
      </c>
      <c r="CU52" s="30">
        <v>3.7978796695121345E-2</v>
      </c>
      <c r="CV52" s="43">
        <v>-3.5599999999999998E-4</v>
      </c>
      <c r="CW52" s="43">
        <v>-3.5599999999999998E-4</v>
      </c>
      <c r="CX52" s="43">
        <v>-7.2000000000000002E-5</v>
      </c>
    </row>
    <row r="53" spans="14:102" x14ac:dyDescent="0.25">
      <c r="N53" s="30">
        <v>8.5452788195121393E-2</v>
      </c>
      <c r="O53" s="43">
        <v>-1.1529999999999999E-3</v>
      </c>
      <c r="P53" s="43">
        <v>-9.5600000000000004E-4</v>
      </c>
      <c r="Q53" s="43">
        <v>9.3099999999999997E-4</v>
      </c>
      <c r="R53" s="30">
        <v>3.8928276495121344E-2</v>
      </c>
      <c r="S53" s="43">
        <v>-5.1000000000000004E-4</v>
      </c>
      <c r="T53" s="43">
        <v>-4.57E-4</v>
      </c>
      <c r="U53" s="43">
        <v>6.0000000000000002E-5</v>
      </c>
      <c r="W53" s="30">
        <v>8.5452788195121393E-2</v>
      </c>
      <c r="X53" s="43">
        <v>-4.2999999999999999E-4</v>
      </c>
      <c r="Y53" s="43">
        <v>-3.9300000000000001E-4</v>
      </c>
      <c r="Z53" s="43">
        <v>-3.6999999999999998E-5</v>
      </c>
      <c r="AA53" s="30">
        <v>3.8928276495121344E-2</v>
      </c>
      <c r="AB53" s="43">
        <v>-3.6299999999999999E-4</v>
      </c>
      <c r="AC53" s="43">
        <v>-3.3399999999999999E-4</v>
      </c>
      <c r="AD53" s="43">
        <v>-5.1999999999999997E-5</v>
      </c>
      <c r="AF53" s="30">
        <v>8.5452788195121393E-2</v>
      </c>
      <c r="AG53" s="43">
        <v>-8.4199999999999998E-4</v>
      </c>
      <c r="AH53" s="43">
        <v>-7.0399999999999998E-4</v>
      </c>
      <c r="AI53" s="43">
        <v>4.9100000000000001E-4</v>
      </c>
      <c r="AJ53" s="30">
        <v>3.8928276495121344E-2</v>
      </c>
      <c r="AK53" s="43">
        <v>-4.2299999999999998E-4</v>
      </c>
      <c r="AL53" s="43">
        <v>-3.8400000000000001E-4</v>
      </c>
      <c r="AM53" s="43">
        <v>-5.0000000000000002E-5</v>
      </c>
      <c r="AO53" s="30">
        <v>8.5452788195121393E-2</v>
      </c>
      <c r="AP53" s="43">
        <v>-2.4899999999999998E-4</v>
      </c>
      <c r="AQ53" s="43">
        <v>-2.42E-4</v>
      </c>
      <c r="AR53" s="43">
        <v>-1.8100000000000001E-4</v>
      </c>
      <c r="AS53" s="30">
        <v>3.8928276495121344E-2</v>
      </c>
      <c r="AT53" s="43">
        <v>-2.2100000000000001E-4</v>
      </c>
      <c r="AU53" s="43">
        <v>-2.2000000000000001E-4</v>
      </c>
      <c r="AV53" s="43">
        <v>-2.04E-4</v>
      </c>
      <c r="AX53" s="30">
        <v>8.5452788195121393E-2</v>
      </c>
      <c r="AY53" s="43">
        <v>-8.3299999999999997E-4</v>
      </c>
      <c r="AZ53" s="43">
        <v>-6.96E-4</v>
      </c>
      <c r="BA53" s="43">
        <v>4.9100000000000001E-4</v>
      </c>
      <c r="BB53" s="30">
        <v>3.8928276495121344E-2</v>
      </c>
      <c r="BC53" s="43">
        <v>-4.2000000000000002E-4</v>
      </c>
      <c r="BD53" s="43">
        <v>-3.8200000000000002E-4</v>
      </c>
      <c r="BE53" s="43">
        <v>-5.1E-5</v>
      </c>
      <c r="BG53" s="30">
        <v>8.5452788195121393E-2</v>
      </c>
      <c r="BH53" s="43">
        <v>-2.4499999999999999E-4</v>
      </c>
      <c r="BI53" s="43">
        <v>-2.3900000000000001E-4</v>
      </c>
      <c r="BJ53" s="43">
        <v>-1.8000000000000001E-4</v>
      </c>
      <c r="BK53" s="30">
        <v>3.8928276495121344E-2</v>
      </c>
      <c r="BL53" s="43">
        <v>-2.23E-4</v>
      </c>
      <c r="BM53" s="43">
        <v>-2.2100000000000001E-4</v>
      </c>
      <c r="BN53" s="43">
        <v>-2.0100000000000001E-4</v>
      </c>
      <c r="BP53" s="30">
        <v>8.5452788195121393E-2</v>
      </c>
      <c r="BQ53" s="43">
        <v>-6.3400000000000001E-4</v>
      </c>
      <c r="BR53" s="43">
        <v>-5.0699999999999996E-4</v>
      </c>
      <c r="BS53" s="43">
        <v>6.0300000000000002E-4</v>
      </c>
      <c r="BT53" s="30">
        <v>3.8928276495121344E-2</v>
      </c>
      <c r="BU53" s="43">
        <v>-2.5599999999999999E-4</v>
      </c>
      <c r="BV53" s="43">
        <v>-2.3000000000000001E-4</v>
      </c>
      <c r="BW53" s="43">
        <v>-6.0000000000000002E-6</v>
      </c>
      <c r="BY53" s="30">
        <v>8.5452788195121393E-2</v>
      </c>
      <c r="BZ53" s="43">
        <v>-2.2499999999999999E-4</v>
      </c>
      <c r="CA53" s="43">
        <v>-2.02E-4</v>
      </c>
      <c r="CB53" s="43">
        <v>9.9999999999999995E-7</v>
      </c>
      <c r="CC53" s="30">
        <v>3.8928276495121344E-2</v>
      </c>
      <c r="CD53" s="43">
        <v>-2.3599999999999999E-4</v>
      </c>
      <c r="CE53" s="43">
        <v>-2.14E-4</v>
      </c>
      <c r="CF53" s="43">
        <v>-1.8E-5</v>
      </c>
      <c r="CH53" s="30">
        <v>8.5452788195121393E-2</v>
      </c>
      <c r="CI53" s="43">
        <v>-1.58E-3</v>
      </c>
      <c r="CJ53" s="43">
        <v>-1.5870000000000001E-3</v>
      </c>
      <c r="CK53" s="43">
        <v>2.307E-3</v>
      </c>
      <c r="CL53" s="30">
        <v>3.8928276495121344E-2</v>
      </c>
      <c r="CM53" s="43">
        <v>-6.1799999999999995E-4</v>
      </c>
      <c r="CN53" s="43">
        <v>-6.2E-4</v>
      </c>
      <c r="CO53" s="43">
        <v>1.8900000000000001E-4</v>
      </c>
      <c r="CQ53" s="30">
        <v>8.5452788195121393E-2</v>
      </c>
      <c r="CR53" s="43">
        <v>-4.3899999999999999E-4</v>
      </c>
      <c r="CS53" s="43">
        <v>-4.4000000000000002E-4</v>
      </c>
      <c r="CT53" s="43">
        <v>6.9999999999999999E-6</v>
      </c>
      <c r="CU53" s="30">
        <v>3.8928276495121344E-2</v>
      </c>
      <c r="CV53" s="43">
        <v>-3.59E-4</v>
      </c>
      <c r="CW53" s="43">
        <v>-3.59E-4</v>
      </c>
      <c r="CX53" s="43">
        <v>-6.9999999999999994E-5</v>
      </c>
    </row>
    <row r="54" spans="14:102" x14ac:dyDescent="0.25">
      <c r="N54" s="30">
        <v>8.7351747828454715E-2</v>
      </c>
      <c r="O54" s="43">
        <v>-1.1950000000000001E-3</v>
      </c>
      <c r="P54" s="43">
        <v>-9.8900000000000008E-4</v>
      </c>
      <c r="Q54" s="43">
        <v>9.9500000000000001E-4</v>
      </c>
      <c r="R54" s="30">
        <v>3.9877756295121344E-2</v>
      </c>
      <c r="S54" s="43">
        <v>-5.1699999999999999E-4</v>
      </c>
      <c r="T54" s="43">
        <v>-4.6200000000000001E-4</v>
      </c>
      <c r="U54" s="43">
        <v>6.3999999999999997E-5</v>
      </c>
      <c r="W54" s="30">
        <v>8.7351747828454715E-2</v>
      </c>
      <c r="X54" s="43">
        <v>-4.35E-4</v>
      </c>
      <c r="Y54" s="43">
        <v>-3.97E-4</v>
      </c>
      <c r="Z54" s="43">
        <v>-3.4999999999999997E-5</v>
      </c>
      <c r="AA54" s="30">
        <v>3.9877756295121344E-2</v>
      </c>
      <c r="AB54" s="43">
        <v>-3.6400000000000001E-4</v>
      </c>
      <c r="AC54" s="43">
        <v>-3.3500000000000001E-4</v>
      </c>
      <c r="AD54" s="43">
        <v>-5.3000000000000001E-5</v>
      </c>
      <c r="AF54" s="30">
        <v>8.7351747828454715E-2</v>
      </c>
      <c r="AG54" s="43">
        <v>-8.7100000000000003E-4</v>
      </c>
      <c r="AH54" s="43">
        <v>-7.2499999999999995E-4</v>
      </c>
      <c r="AI54" s="43">
        <v>5.4000000000000001E-4</v>
      </c>
      <c r="AJ54" s="30">
        <v>3.9877756295121344E-2</v>
      </c>
      <c r="AK54" s="43">
        <v>-4.2900000000000002E-4</v>
      </c>
      <c r="AL54" s="43">
        <v>-3.8900000000000002E-4</v>
      </c>
      <c r="AM54" s="43">
        <v>-4.6E-5</v>
      </c>
      <c r="AO54" s="30">
        <v>8.7351747828454715E-2</v>
      </c>
      <c r="AP54" s="43">
        <v>-2.5399999999999999E-4</v>
      </c>
      <c r="AQ54" s="43">
        <v>-2.4600000000000002E-4</v>
      </c>
      <c r="AR54" s="43">
        <v>-1.7699999999999999E-4</v>
      </c>
      <c r="AS54" s="30">
        <v>3.9877756295121344E-2</v>
      </c>
      <c r="AT54" s="43">
        <v>-2.2100000000000001E-4</v>
      </c>
      <c r="AU54" s="43">
        <v>-2.2000000000000001E-4</v>
      </c>
      <c r="AV54" s="43">
        <v>-2.04E-4</v>
      </c>
      <c r="AX54" s="30">
        <v>8.7351747828454715E-2</v>
      </c>
      <c r="AY54" s="43">
        <v>-8.6499999999999999E-4</v>
      </c>
      <c r="AZ54" s="43">
        <v>-7.2000000000000005E-4</v>
      </c>
      <c r="BA54" s="43">
        <v>5.4000000000000001E-4</v>
      </c>
      <c r="BB54" s="30">
        <v>3.9877756295121344E-2</v>
      </c>
      <c r="BC54" s="43">
        <v>-4.26E-4</v>
      </c>
      <c r="BD54" s="43">
        <v>-3.86E-4</v>
      </c>
      <c r="BE54" s="43">
        <v>-4.6E-5</v>
      </c>
      <c r="BG54" s="30">
        <v>8.7351747828454715E-2</v>
      </c>
      <c r="BH54" s="43">
        <v>-2.5000000000000001E-4</v>
      </c>
      <c r="BI54" s="43">
        <v>-2.42E-4</v>
      </c>
      <c r="BJ54" s="43">
        <v>-1.7699999999999999E-4</v>
      </c>
      <c r="BK54" s="30">
        <v>3.9877756295121344E-2</v>
      </c>
      <c r="BL54" s="43">
        <v>-2.22E-4</v>
      </c>
      <c r="BM54" s="43">
        <v>-2.2000000000000001E-4</v>
      </c>
      <c r="BN54" s="43">
        <v>-2.0100000000000001E-4</v>
      </c>
      <c r="BP54" s="30">
        <v>8.7351747828454715E-2</v>
      </c>
      <c r="BQ54" s="43">
        <v>-6.5499999999999998E-4</v>
      </c>
      <c r="BR54" s="43">
        <v>-5.2099999999999998E-4</v>
      </c>
      <c r="BS54" s="43">
        <v>6.4700000000000001E-4</v>
      </c>
      <c r="BT54" s="30">
        <v>3.9877756295121344E-2</v>
      </c>
      <c r="BU54" s="43">
        <v>-2.61E-4</v>
      </c>
      <c r="BV54" s="43">
        <v>-2.34E-4</v>
      </c>
      <c r="BW54" s="43">
        <v>-9.9999999999999995E-7</v>
      </c>
      <c r="BY54" s="30">
        <v>8.7351747828454715E-2</v>
      </c>
      <c r="BZ54" s="43">
        <v>-2.23E-4</v>
      </c>
      <c r="CA54" s="43">
        <v>-2.0000000000000001E-4</v>
      </c>
      <c r="CB54" s="43">
        <v>9.9999999999999995E-7</v>
      </c>
      <c r="CC54" s="30">
        <v>3.9877756295121344E-2</v>
      </c>
      <c r="CD54" s="43">
        <v>-2.3599999999999999E-4</v>
      </c>
      <c r="CE54" s="43">
        <v>-2.14E-4</v>
      </c>
      <c r="CF54" s="43">
        <v>-1.7E-5</v>
      </c>
      <c r="CH54" s="30">
        <v>8.7351747828454715E-2</v>
      </c>
      <c r="CI54" s="43">
        <v>-1.6180000000000001E-3</v>
      </c>
      <c r="CJ54" s="43">
        <v>-1.6260000000000001E-3</v>
      </c>
      <c r="CK54" s="43">
        <v>2.457E-3</v>
      </c>
      <c r="CL54" s="30">
        <v>3.9877756295121344E-2</v>
      </c>
      <c r="CM54" s="43">
        <v>-6.3100000000000005E-4</v>
      </c>
      <c r="CN54" s="43">
        <v>-6.3199999999999997E-4</v>
      </c>
      <c r="CO54" s="43">
        <v>2.04E-4</v>
      </c>
      <c r="CQ54" s="30">
        <v>8.7351747828454715E-2</v>
      </c>
      <c r="CR54" s="43">
        <v>-4.3899999999999999E-4</v>
      </c>
      <c r="CS54" s="43">
        <v>-4.3899999999999999E-4</v>
      </c>
      <c r="CT54" s="43">
        <v>6.0000000000000002E-6</v>
      </c>
      <c r="CU54" s="30">
        <v>3.9877756295121344E-2</v>
      </c>
      <c r="CV54" s="43">
        <v>-3.6200000000000002E-4</v>
      </c>
      <c r="CW54" s="43">
        <v>-3.6200000000000002E-4</v>
      </c>
      <c r="CX54" s="43">
        <v>-6.7000000000000002E-5</v>
      </c>
    </row>
    <row r="55" spans="14:102" x14ac:dyDescent="0.25">
      <c r="N55" s="30">
        <v>8.9250707461788051E-2</v>
      </c>
      <c r="O55" s="43">
        <v>-1.2390000000000001E-3</v>
      </c>
      <c r="P55" s="43">
        <v>-1.0219999999999999E-3</v>
      </c>
      <c r="Q55" s="43">
        <v>1.06E-3</v>
      </c>
      <c r="R55" s="30">
        <v>4.0827236095121344E-2</v>
      </c>
      <c r="S55" s="43">
        <v>-5.2400000000000005E-4</v>
      </c>
      <c r="T55" s="43">
        <v>-4.6799999999999999E-4</v>
      </c>
      <c r="U55" s="43">
        <v>6.9999999999999994E-5</v>
      </c>
      <c r="W55" s="30">
        <v>8.9250707461788051E-2</v>
      </c>
      <c r="X55" s="43">
        <v>-4.3899999999999999E-4</v>
      </c>
      <c r="Y55" s="43">
        <v>-4.0099999999999999E-4</v>
      </c>
      <c r="Z55" s="43">
        <v>-3.3000000000000003E-5</v>
      </c>
      <c r="AA55" s="30">
        <v>4.0827236095121344E-2</v>
      </c>
      <c r="AB55" s="43">
        <v>-3.6499999999999998E-4</v>
      </c>
      <c r="AC55" s="43">
        <v>-3.3500000000000001E-4</v>
      </c>
      <c r="AD55" s="43">
        <v>-5.3000000000000001E-5</v>
      </c>
      <c r="AF55" s="30">
        <v>8.9250707461788051E-2</v>
      </c>
      <c r="AG55" s="43">
        <v>-9.01E-4</v>
      </c>
      <c r="AH55" s="43">
        <v>-7.4600000000000003E-4</v>
      </c>
      <c r="AI55" s="43">
        <v>5.9000000000000003E-4</v>
      </c>
      <c r="AJ55" s="30">
        <v>4.0827236095121344E-2</v>
      </c>
      <c r="AK55" s="43">
        <v>-4.35E-4</v>
      </c>
      <c r="AL55" s="43">
        <v>-3.9399999999999998E-4</v>
      </c>
      <c r="AM55" s="43">
        <v>-4.1E-5</v>
      </c>
      <c r="AO55" s="30">
        <v>8.9250707461788051E-2</v>
      </c>
      <c r="AP55" s="43">
        <v>-2.5799999999999998E-4</v>
      </c>
      <c r="AQ55" s="43">
        <v>-2.5000000000000001E-4</v>
      </c>
      <c r="AR55" s="43">
        <v>-1.74E-4</v>
      </c>
      <c r="AS55" s="30">
        <v>4.0827236095121344E-2</v>
      </c>
      <c r="AT55" s="43">
        <v>-2.2100000000000001E-4</v>
      </c>
      <c r="AU55" s="43">
        <v>-2.1900000000000001E-4</v>
      </c>
      <c r="AV55" s="43">
        <v>-2.04E-4</v>
      </c>
      <c r="AX55" s="30">
        <v>8.9250707461788051E-2</v>
      </c>
      <c r="AY55" s="43">
        <v>-8.9499999999999996E-4</v>
      </c>
      <c r="AZ55" s="43">
        <v>-7.4100000000000001E-4</v>
      </c>
      <c r="BA55" s="43">
        <v>5.9100000000000005E-4</v>
      </c>
      <c r="BB55" s="30">
        <v>4.0827236095121344E-2</v>
      </c>
      <c r="BC55" s="43">
        <v>-4.3199999999999998E-4</v>
      </c>
      <c r="BD55" s="43">
        <v>-3.9100000000000002E-4</v>
      </c>
      <c r="BE55" s="43">
        <v>-4.1E-5</v>
      </c>
      <c r="BG55" s="30">
        <v>8.9250707461788051E-2</v>
      </c>
      <c r="BH55" s="43">
        <v>-2.5399999999999999E-4</v>
      </c>
      <c r="BI55" s="43">
        <v>-2.4600000000000002E-4</v>
      </c>
      <c r="BJ55" s="43">
        <v>-1.73E-4</v>
      </c>
      <c r="BK55" s="30">
        <v>4.0827236095121344E-2</v>
      </c>
      <c r="BL55" s="43">
        <v>-2.22E-4</v>
      </c>
      <c r="BM55" s="43">
        <v>-2.2000000000000001E-4</v>
      </c>
      <c r="BN55" s="43">
        <v>-2.0100000000000001E-4</v>
      </c>
      <c r="BP55" s="30">
        <v>8.9250707461788051E-2</v>
      </c>
      <c r="BQ55" s="43">
        <v>-6.78E-4</v>
      </c>
      <c r="BR55" s="43">
        <v>-5.3700000000000004E-4</v>
      </c>
      <c r="BS55" s="43">
        <v>6.9300000000000004E-4</v>
      </c>
      <c r="BT55" s="30">
        <v>4.0827236095121344E-2</v>
      </c>
      <c r="BU55" s="43">
        <v>-2.6699999999999998E-4</v>
      </c>
      <c r="BV55" s="43">
        <v>-2.3900000000000001E-4</v>
      </c>
      <c r="BW55" s="43">
        <v>3.9999999999999998E-6</v>
      </c>
      <c r="BY55" s="30">
        <v>8.9250707461788051E-2</v>
      </c>
      <c r="BZ55" s="43">
        <v>-2.2100000000000001E-4</v>
      </c>
      <c r="CA55" s="43">
        <v>-1.9799999999999999E-4</v>
      </c>
      <c r="CB55" s="43">
        <v>9.9999999999999995E-7</v>
      </c>
      <c r="CC55" s="30">
        <v>4.0827236095121344E-2</v>
      </c>
      <c r="CD55" s="43">
        <v>-2.3699999999999999E-4</v>
      </c>
      <c r="CE55" s="43">
        <v>-2.14E-4</v>
      </c>
      <c r="CF55" s="43">
        <v>-1.5999999999999999E-5</v>
      </c>
      <c r="CH55" s="30">
        <v>8.9250707461788051E-2</v>
      </c>
      <c r="CI55" s="43">
        <v>-1.6639999999999999E-3</v>
      </c>
      <c r="CJ55" s="43">
        <v>-1.6720000000000001E-3</v>
      </c>
      <c r="CK55" s="43">
        <v>2.6050000000000001E-3</v>
      </c>
      <c r="CL55" s="30">
        <v>4.0827236095121344E-2</v>
      </c>
      <c r="CM55" s="43">
        <v>-6.4300000000000002E-4</v>
      </c>
      <c r="CN55" s="43">
        <v>-6.4499999999999996E-4</v>
      </c>
      <c r="CO55" s="43">
        <v>2.1800000000000001E-4</v>
      </c>
      <c r="CQ55" s="30">
        <v>8.9250707461788051E-2</v>
      </c>
      <c r="CR55" s="43">
        <v>-4.3800000000000002E-4</v>
      </c>
      <c r="CS55" s="43">
        <v>-4.3800000000000002E-4</v>
      </c>
      <c r="CT55" s="43">
        <v>5.0000000000000004E-6</v>
      </c>
      <c r="CU55" s="30">
        <v>4.0827236095121344E-2</v>
      </c>
      <c r="CV55" s="43">
        <v>-3.6499999999999998E-4</v>
      </c>
      <c r="CW55" s="43">
        <v>-3.6499999999999998E-4</v>
      </c>
      <c r="CX55" s="43">
        <v>-6.3999999999999997E-5</v>
      </c>
    </row>
    <row r="56" spans="14:102" x14ac:dyDescent="0.25">
      <c r="N56" s="30">
        <v>9.1149667095121387E-2</v>
      </c>
      <c r="O56" s="43">
        <v>-1.2930000000000001E-3</v>
      </c>
      <c r="P56" s="43">
        <v>-1.0629999999999999E-3</v>
      </c>
      <c r="Q56" s="43">
        <v>1.1410000000000001E-3</v>
      </c>
      <c r="R56" s="30">
        <v>4.1776715895121344E-2</v>
      </c>
      <c r="S56" s="43">
        <v>-5.3200000000000003E-4</v>
      </c>
      <c r="T56" s="43">
        <v>-4.75E-4</v>
      </c>
      <c r="U56" s="43">
        <v>7.6000000000000004E-5</v>
      </c>
      <c r="W56" s="30">
        <v>9.1149667095121387E-2</v>
      </c>
      <c r="X56" s="43">
        <v>-4.4499999999999997E-4</v>
      </c>
      <c r="Y56" s="43">
        <v>-4.06E-4</v>
      </c>
      <c r="Z56" s="43">
        <v>-3.0000000000000001E-5</v>
      </c>
      <c r="AA56" s="30">
        <v>4.1776715895121344E-2</v>
      </c>
      <c r="AB56" s="43">
        <v>-3.6600000000000001E-4</v>
      </c>
      <c r="AC56" s="43">
        <v>-3.3599999999999998E-4</v>
      </c>
      <c r="AD56" s="43">
        <v>-5.3000000000000001E-5</v>
      </c>
      <c r="AF56" s="30">
        <v>9.1149667095121387E-2</v>
      </c>
      <c r="AG56" s="43">
        <v>-9.3700000000000001E-4</v>
      </c>
      <c r="AH56" s="43">
        <v>-7.7300000000000003E-4</v>
      </c>
      <c r="AI56" s="43">
        <v>6.5099999999999999E-4</v>
      </c>
      <c r="AJ56" s="30">
        <v>4.1776715895121344E-2</v>
      </c>
      <c r="AK56" s="43">
        <v>-4.4200000000000001E-4</v>
      </c>
      <c r="AL56" s="43">
        <v>-4.0000000000000002E-4</v>
      </c>
      <c r="AM56" s="43">
        <v>-3.4999999999999997E-5</v>
      </c>
      <c r="AO56" s="30">
        <v>9.1149667095121387E-2</v>
      </c>
      <c r="AP56" s="43">
        <v>-2.6499999999999999E-4</v>
      </c>
      <c r="AQ56" s="43">
        <v>-2.5500000000000002E-4</v>
      </c>
      <c r="AR56" s="43">
        <v>-1.6799999999999999E-4</v>
      </c>
      <c r="AS56" s="30">
        <v>4.1776715895121344E-2</v>
      </c>
      <c r="AT56" s="43">
        <v>-2.2000000000000001E-4</v>
      </c>
      <c r="AU56" s="43">
        <v>-2.1900000000000001E-4</v>
      </c>
      <c r="AV56" s="43">
        <v>-2.05E-4</v>
      </c>
      <c r="AX56" s="30">
        <v>9.1149667095121387E-2</v>
      </c>
      <c r="AY56" s="43">
        <v>-9.3099999999999997E-4</v>
      </c>
      <c r="AZ56" s="43">
        <v>-7.67E-4</v>
      </c>
      <c r="BA56" s="43">
        <v>6.5200000000000002E-4</v>
      </c>
      <c r="BB56" s="30">
        <v>4.1776715895121344E-2</v>
      </c>
      <c r="BC56" s="43">
        <v>-4.3899999999999999E-4</v>
      </c>
      <c r="BD56" s="43">
        <v>-3.97E-4</v>
      </c>
      <c r="BE56" s="43">
        <v>-3.6000000000000001E-5</v>
      </c>
      <c r="BG56" s="30">
        <v>9.1149667095121387E-2</v>
      </c>
      <c r="BH56" s="43">
        <v>-2.61E-4</v>
      </c>
      <c r="BI56" s="43">
        <v>-2.5099999999999998E-4</v>
      </c>
      <c r="BJ56" s="43">
        <v>-1.6699999999999999E-4</v>
      </c>
      <c r="BK56" s="30">
        <v>4.1776715895121344E-2</v>
      </c>
      <c r="BL56" s="43">
        <v>-2.2100000000000001E-4</v>
      </c>
      <c r="BM56" s="43">
        <v>-2.2000000000000001E-4</v>
      </c>
      <c r="BN56" s="43">
        <v>-2.02E-4</v>
      </c>
      <c r="BP56" s="30">
        <v>9.1149667095121387E-2</v>
      </c>
      <c r="BQ56" s="43">
        <v>-7.0500000000000001E-4</v>
      </c>
      <c r="BR56" s="43">
        <v>-5.5500000000000005E-4</v>
      </c>
      <c r="BS56" s="43">
        <v>7.4899999999999999E-4</v>
      </c>
      <c r="BT56" s="30">
        <v>4.1776715895121344E-2</v>
      </c>
      <c r="BU56" s="43">
        <v>-2.72E-4</v>
      </c>
      <c r="BV56" s="43">
        <v>-2.4399999999999999E-4</v>
      </c>
      <c r="BW56" s="43">
        <v>9.0000000000000002E-6</v>
      </c>
      <c r="BY56" s="30">
        <v>9.1149667095121387E-2</v>
      </c>
      <c r="BZ56" s="43">
        <v>-2.1699999999999999E-4</v>
      </c>
      <c r="CA56" s="43">
        <v>-1.95E-4</v>
      </c>
      <c r="CB56" s="43">
        <v>-9.9999999999999995E-7</v>
      </c>
      <c r="CC56" s="30">
        <v>4.1776715895121344E-2</v>
      </c>
      <c r="CD56" s="43">
        <v>-2.3699999999999999E-4</v>
      </c>
      <c r="CE56" s="43">
        <v>-2.14E-4</v>
      </c>
      <c r="CF56" s="43">
        <v>-1.5E-5</v>
      </c>
      <c r="CH56" s="30">
        <v>9.1149667095121387E-2</v>
      </c>
      <c r="CI56" s="43">
        <v>-1.6750000000000001E-3</v>
      </c>
      <c r="CJ56" s="43">
        <v>-1.684E-3</v>
      </c>
      <c r="CK56" s="43">
        <v>2.8900000000000002E-3</v>
      </c>
      <c r="CL56" s="30">
        <v>4.1776715895121344E-2</v>
      </c>
      <c r="CM56" s="43">
        <v>-6.6E-4</v>
      </c>
      <c r="CN56" s="43">
        <v>-6.6100000000000002E-4</v>
      </c>
      <c r="CO56" s="43">
        <v>2.4499999999999999E-4</v>
      </c>
      <c r="CQ56" s="30">
        <v>9.1149667095121387E-2</v>
      </c>
      <c r="CR56" s="43">
        <v>-4.3399999999999998E-4</v>
      </c>
      <c r="CS56" s="43">
        <v>-4.35E-4</v>
      </c>
      <c r="CT56" s="43">
        <v>9.9999999999999995E-7</v>
      </c>
      <c r="CU56" s="30">
        <v>4.1776715895121344E-2</v>
      </c>
      <c r="CV56" s="43">
        <v>-3.6699999999999998E-4</v>
      </c>
      <c r="CW56" s="43">
        <v>-3.6699999999999998E-4</v>
      </c>
      <c r="CX56" s="43">
        <v>-6.2000000000000003E-5</v>
      </c>
    </row>
    <row r="57" spans="14:102" x14ac:dyDescent="0.25">
      <c r="N57" s="30">
        <v>9.3048626728454722E-2</v>
      </c>
      <c r="O57" s="43">
        <v>-1.3420000000000001E-3</v>
      </c>
      <c r="P57" s="43">
        <v>-1.101E-3</v>
      </c>
      <c r="Q57" s="43">
        <v>1.212E-3</v>
      </c>
      <c r="R57" s="30">
        <v>4.2726195695121344E-2</v>
      </c>
      <c r="S57" s="43">
        <v>-5.4100000000000003E-4</v>
      </c>
      <c r="T57" s="43">
        <v>-4.8200000000000001E-4</v>
      </c>
      <c r="U57" s="43">
        <v>8.2000000000000001E-5</v>
      </c>
      <c r="W57" s="30">
        <v>9.3048626728454722E-2</v>
      </c>
      <c r="X57" s="43">
        <v>-4.5100000000000001E-4</v>
      </c>
      <c r="Y57" s="43">
        <v>-4.1100000000000002E-4</v>
      </c>
      <c r="Z57" s="43">
        <v>-2.5999999999999998E-5</v>
      </c>
      <c r="AA57" s="30">
        <v>4.2726195695121344E-2</v>
      </c>
      <c r="AB57" s="43">
        <v>-3.6699999999999998E-4</v>
      </c>
      <c r="AC57" s="43">
        <v>-3.3700000000000001E-4</v>
      </c>
      <c r="AD57" s="43">
        <v>-5.3000000000000001E-5</v>
      </c>
      <c r="AF57" s="30">
        <v>9.3048626728454722E-2</v>
      </c>
      <c r="AG57" s="43">
        <v>-9.7199999999999999E-4</v>
      </c>
      <c r="AH57" s="43">
        <v>-7.9799999999999999E-4</v>
      </c>
      <c r="AI57" s="43">
        <v>7.1100000000000004E-4</v>
      </c>
      <c r="AJ57" s="30">
        <v>4.2726195695121344E-2</v>
      </c>
      <c r="AK57" s="43">
        <v>-4.4900000000000002E-4</v>
      </c>
      <c r="AL57" s="43">
        <v>-4.0499999999999998E-4</v>
      </c>
      <c r="AM57" s="43">
        <v>-3.0000000000000001E-5</v>
      </c>
      <c r="AO57" s="30">
        <v>9.3048626728454722E-2</v>
      </c>
      <c r="AP57" s="43">
        <v>-2.7099999999999997E-4</v>
      </c>
      <c r="AQ57" s="43">
        <v>-2.5999999999999998E-4</v>
      </c>
      <c r="AR57" s="43">
        <v>-1.64E-4</v>
      </c>
      <c r="AS57" s="30">
        <v>4.2726195695121344E-2</v>
      </c>
      <c r="AT57" s="43">
        <v>-2.2000000000000001E-4</v>
      </c>
      <c r="AU57" s="43">
        <v>-2.1800000000000001E-4</v>
      </c>
      <c r="AV57" s="43">
        <v>-2.05E-4</v>
      </c>
      <c r="AX57" s="30">
        <v>9.3048626728454722E-2</v>
      </c>
      <c r="AY57" s="43">
        <v>-9.6699999999999998E-4</v>
      </c>
      <c r="AZ57" s="43">
        <v>-7.9299999999999998E-4</v>
      </c>
      <c r="BA57" s="43">
        <v>7.1199999999999996E-4</v>
      </c>
      <c r="BB57" s="30">
        <v>4.2726195695121344E-2</v>
      </c>
      <c r="BC57" s="43">
        <v>-4.46E-4</v>
      </c>
      <c r="BD57" s="43">
        <v>-4.0299999999999998E-4</v>
      </c>
      <c r="BE57" s="43">
        <v>-3.0000000000000001E-5</v>
      </c>
      <c r="BG57" s="30">
        <v>9.3048626728454722E-2</v>
      </c>
      <c r="BH57" s="43">
        <v>-2.6699999999999998E-4</v>
      </c>
      <c r="BI57" s="43">
        <v>-2.5599999999999999E-4</v>
      </c>
      <c r="BJ57" s="43">
        <v>-1.63E-4</v>
      </c>
      <c r="BK57" s="30">
        <v>4.2726195695121344E-2</v>
      </c>
      <c r="BL57" s="43">
        <v>-2.2100000000000001E-4</v>
      </c>
      <c r="BM57" s="43">
        <v>-2.1900000000000001E-4</v>
      </c>
      <c r="BN57" s="43">
        <v>-2.02E-4</v>
      </c>
      <c r="BP57" s="30">
        <v>9.3048626728454722E-2</v>
      </c>
      <c r="BQ57" s="43">
        <v>-7.3300000000000004E-4</v>
      </c>
      <c r="BR57" s="43">
        <v>-5.7499999999999999E-4</v>
      </c>
      <c r="BS57" s="43">
        <v>8.0599999999999997E-4</v>
      </c>
      <c r="BT57" s="30">
        <v>4.2726195695121344E-2</v>
      </c>
      <c r="BU57" s="43">
        <v>-2.7900000000000001E-4</v>
      </c>
      <c r="BV57" s="43">
        <v>-2.4899999999999998E-4</v>
      </c>
      <c r="BW57" s="43">
        <v>1.4E-5</v>
      </c>
      <c r="BY57" s="30">
        <v>9.3048626728454722E-2</v>
      </c>
      <c r="BZ57" s="43">
        <v>-2.14E-4</v>
      </c>
      <c r="CA57" s="43">
        <v>-1.92E-4</v>
      </c>
      <c r="CB57" s="43">
        <v>-3.0000000000000001E-6</v>
      </c>
      <c r="CC57" s="30">
        <v>4.2726195695121344E-2</v>
      </c>
      <c r="CD57" s="43">
        <v>-2.3599999999999999E-4</v>
      </c>
      <c r="CE57" s="43">
        <v>-2.14E-4</v>
      </c>
      <c r="CF57" s="43">
        <v>-1.5E-5</v>
      </c>
      <c r="CH57" s="30">
        <v>9.3048626728454722E-2</v>
      </c>
      <c r="CI57" s="43">
        <v>-1.7160000000000001E-3</v>
      </c>
      <c r="CJ57" s="43">
        <v>-1.725E-3</v>
      </c>
      <c r="CK57" s="43">
        <v>3.1229999999999999E-3</v>
      </c>
      <c r="CL57" s="30">
        <v>4.2726195695121344E-2</v>
      </c>
      <c r="CM57" s="43">
        <v>-6.7500000000000004E-4</v>
      </c>
      <c r="CN57" s="43">
        <v>-6.7699999999999998E-4</v>
      </c>
      <c r="CO57" s="43">
        <v>2.8800000000000001E-4</v>
      </c>
      <c r="CQ57" s="30">
        <v>9.3048626728454722E-2</v>
      </c>
      <c r="CR57" s="43">
        <v>-4.3100000000000001E-4</v>
      </c>
      <c r="CS57" s="43">
        <v>-4.3100000000000001E-4</v>
      </c>
      <c r="CT57" s="43">
        <v>-3.0000000000000001E-6</v>
      </c>
      <c r="CU57" s="30">
        <v>4.2726195695121344E-2</v>
      </c>
      <c r="CV57" s="43">
        <v>-3.6900000000000002E-4</v>
      </c>
      <c r="CW57" s="43">
        <v>-3.6999999999999999E-4</v>
      </c>
      <c r="CX57" s="43">
        <v>-6.0000000000000002E-5</v>
      </c>
    </row>
    <row r="58" spans="14:102" x14ac:dyDescent="0.25">
      <c r="N58" s="30">
        <v>9.4947586361788058E-2</v>
      </c>
      <c r="O58" s="43">
        <v>-1.387E-3</v>
      </c>
      <c r="P58" s="43">
        <v>-1.1360000000000001E-3</v>
      </c>
      <c r="Q58" s="43">
        <v>1.2780000000000001E-3</v>
      </c>
      <c r="R58" s="30">
        <v>4.3675675495121344E-2</v>
      </c>
      <c r="S58" s="43">
        <v>-5.4900000000000001E-4</v>
      </c>
      <c r="T58" s="43">
        <v>-4.8899999999999996E-4</v>
      </c>
      <c r="U58" s="43">
        <v>8.7999999999999998E-5</v>
      </c>
      <c r="W58" s="30">
        <v>9.4947586361788058E-2</v>
      </c>
      <c r="X58" s="43">
        <v>-4.55E-4</v>
      </c>
      <c r="Y58" s="43">
        <v>-4.15E-4</v>
      </c>
      <c r="Z58" s="43">
        <v>-2.4000000000000001E-5</v>
      </c>
      <c r="AA58" s="30">
        <v>4.3675675495121344E-2</v>
      </c>
      <c r="AB58" s="43">
        <v>-3.68E-4</v>
      </c>
      <c r="AC58" s="43">
        <v>-3.3799999999999998E-4</v>
      </c>
      <c r="AD58" s="43">
        <v>-5.3000000000000001E-5</v>
      </c>
      <c r="AF58" s="30">
        <v>9.4947586361788058E-2</v>
      </c>
      <c r="AG58" s="43">
        <v>-1.0039999999999999E-3</v>
      </c>
      <c r="AH58" s="43">
        <v>-8.2100000000000001E-4</v>
      </c>
      <c r="AI58" s="43">
        <v>7.6400000000000003E-4</v>
      </c>
      <c r="AJ58" s="30">
        <v>4.3675675495121344E-2</v>
      </c>
      <c r="AK58" s="43">
        <v>-4.55E-4</v>
      </c>
      <c r="AL58" s="43">
        <v>-4.1100000000000002E-4</v>
      </c>
      <c r="AM58" s="43">
        <v>-2.5000000000000001E-5</v>
      </c>
      <c r="AO58" s="30">
        <v>9.4947586361788058E-2</v>
      </c>
      <c r="AP58" s="43">
        <v>-2.7599999999999999E-4</v>
      </c>
      <c r="AQ58" s="43">
        <v>-2.6400000000000002E-4</v>
      </c>
      <c r="AR58" s="43">
        <v>-1.5899999999999999E-4</v>
      </c>
      <c r="AS58" s="30">
        <v>4.3675675495121344E-2</v>
      </c>
      <c r="AT58" s="43">
        <v>-2.1900000000000001E-4</v>
      </c>
      <c r="AU58" s="43">
        <v>-2.1800000000000001E-4</v>
      </c>
      <c r="AV58" s="43">
        <v>-2.0599999999999999E-4</v>
      </c>
      <c r="AX58" s="30">
        <v>9.4947586361788058E-2</v>
      </c>
      <c r="AY58" s="43">
        <v>-9.9799999999999997E-4</v>
      </c>
      <c r="AZ58" s="43">
        <v>-8.1599999999999999E-4</v>
      </c>
      <c r="BA58" s="43">
        <v>7.6599999999999997E-4</v>
      </c>
      <c r="BB58" s="30">
        <v>4.3675675495121344E-2</v>
      </c>
      <c r="BC58" s="43">
        <v>-4.5199999999999998E-4</v>
      </c>
      <c r="BD58" s="43">
        <v>-4.08E-4</v>
      </c>
      <c r="BE58" s="43">
        <v>-2.5000000000000001E-5</v>
      </c>
      <c r="BG58" s="30">
        <v>9.4947586361788058E-2</v>
      </c>
      <c r="BH58" s="43">
        <v>-2.72E-4</v>
      </c>
      <c r="BI58" s="43">
        <v>-2.5999999999999998E-4</v>
      </c>
      <c r="BJ58" s="43">
        <v>-1.5799999999999999E-4</v>
      </c>
      <c r="BK58" s="30">
        <v>4.3675675495121344E-2</v>
      </c>
      <c r="BL58" s="43">
        <v>-2.2000000000000001E-4</v>
      </c>
      <c r="BM58" s="43">
        <v>-2.1900000000000001E-4</v>
      </c>
      <c r="BN58" s="43">
        <v>-2.03E-4</v>
      </c>
      <c r="BP58" s="30">
        <v>9.4947586361788058E-2</v>
      </c>
      <c r="BQ58" s="43">
        <v>-7.6000000000000004E-4</v>
      </c>
      <c r="BR58" s="43">
        <v>-5.9299999999999999E-4</v>
      </c>
      <c r="BS58" s="43">
        <v>8.6700000000000004E-4</v>
      </c>
      <c r="BT58" s="30">
        <v>4.3675675495121344E-2</v>
      </c>
      <c r="BU58" s="43">
        <v>-2.8499999999999999E-4</v>
      </c>
      <c r="BV58" s="43">
        <v>-2.5300000000000002E-4</v>
      </c>
      <c r="BW58" s="43">
        <v>2.0000000000000002E-5</v>
      </c>
      <c r="BY58" s="30">
        <v>9.4947586361788058E-2</v>
      </c>
      <c r="BZ58" s="43">
        <v>-2.1100000000000001E-4</v>
      </c>
      <c r="CA58" s="43">
        <v>-1.9000000000000001E-4</v>
      </c>
      <c r="CB58" s="43">
        <v>-3.9999999999999998E-6</v>
      </c>
      <c r="CC58" s="30">
        <v>4.3675675495121344E-2</v>
      </c>
      <c r="CD58" s="43">
        <v>-2.3599999999999999E-4</v>
      </c>
      <c r="CE58" s="43">
        <v>-2.14E-4</v>
      </c>
      <c r="CF58" s="43">
        <v>-1.4E-5</v>
      </c>
      <c r="CH58" s="30">
        <v>9.4947586361788058E-2</v>
      </c>
      <c r="CI58" s="43">
        <v>-1.7409999999999999E-3</v>
      </c>
      <c r="CJ58" s="43">
        <v>-1.751E-3</v>
      </c>
      <c r="CK58" s="43">
        <v>3.3419999999999999E-3</v>
      </c>
      <c r="CL58" s="30">
        <v>4.3675675495121344E-2</v>
      </c>
      <c r="CM58" s="43">
        <v>-6.9099999999999999E-4</v>
      </c>
      <c r="CN58" s="43">
        <v>-6.9300000000000004E-4</v>
      </c>
      <c r="CO58" s="43">
        <v>3.2299999999999999E-4</v>
      </c>
      <c r="CQ58" s="30">
        <v>9.4947586361788058E-2</v>
      </c>
      <c r="CR58" s="43">
        <v>-4.2900000000000002E-4</v>
      </c>
      <c r="CS58" s="43">
        <v>-4.2900000000000002E-4</v>
      </c>
      <c r="CT58" s="43">
        <v>-5.0000000000000004E-6</v>
      </c>
      <c r="CU58" s="30">
        <v>4.3675675495121344E-2</v>
      </c>
      <c r="CV58" s="43">
        <v>-3.7199999999999999E-4</v>
      </c>
      <c r="CW58" s="43">
        <v>-3.7199999999999999E-4</v>
      </c>
      <c r="CX58" s="43">
        <v>-5.7000000000000003E-5</v>
      </c>
    </row>
    <row r="59" spans="14:102" x14ac:dyDescent="0.25">
      <c r="N59" s="30">
        <v>9.6846545995121477E-2</v>
      </c>
      <c r="O59" s="43">
        <v>-1.4419999999999999E-3</v>
      </c>
      <c r="P59" s="43">
        <v>-1.178E-3</v>
      </c>
      <c r="Q59" s="43">
        <v>1.364E-3</v>
      </c>
      <c r="R59" s="30">
        <v>4.4625155295121337E-2</v>
      </c>
      <c r="S59" s="43">
        <v>-5.5699999999999999E-4</v>
      </c>
      <c r="T59" s="43">
        <v>-4.9600000000000002E-4</v>
      </c>
      <c r="U59" s="43">
        <v>9.5000000000000005E-5</v>
      </c>
      <c r="W59" s="30">
        <v>9.6846545995121477E-2</v>
      </c>
      <c r="X59" s="43">
        <v>-4.6000000000000001E-4</v>
      </c>
      <c r="Y59" s="43">
        <v>-4.1899999999999999E-4</v>
      </c>
      <c r="Z59" s="43">
        <v>-2.0999999999999999E-5</v>
      </c>
      <c r="AA59" s="30">
        <v>4.4625155295121337E-2</v>
      </c>
      <c r="AB59" s="43">
        <v>-3.6900000000000002E-4</v>
      </c>
      <c r="AC59" s="43">
        <v>-3.39E-4</v>
      </c>
      <c r="AD59" s="43">
        <v>-5.3000000000000001E-5</v>
      </c>
      <c r="AF59" s="30">
        <v>9.6846545995121477E-2</v>
      </c>
      <c r="AG59" s="43">
        <v>-1.0369999999999999E-3</v>
      </c>
      <c r="AH59" s="43">
        <v>-8.4500000000000005E-4</v>
      </c>
      <c r="AI59" s="43">
        <v>8.1899999999999996E-4</v>
      </c>
      <c r="AJ59" s="30">
        <v>4.4625155295121337E-2</v>
      </c>
      <c r="AK59" s="43">
        <v>-4.6200000000000001E-4</v>
      </c>
      <c r="AL59" s="43">
        <v>-4.17E-4</v>
      </c>
      <c r="AM59" s="43">
        <v>-1.9000000000000001E-5</v>
      </c>
      <c r="AO59" s="30">
        <v>9.6846545995121477E-2</v>
      </c>
      <c r="AP59" s="43">
        <v>-2.81E-4</v>
      </c>
      <c r="AQ59" s="43">
        <v>-2.6800000000000001E-4</v>
      </c>
      <c r="AR59" s="43">
        <v>-1.55E-4</v>
      </c>
      <c r="AS59" s="30">
        <v>4.4625155295121337E-2</v>
      </c>
      <c r="AT59" s="43">
        <v>-2.1900000000000001E-4</v>
      </c>
      <c r="AU59" s="43">
        <v>-2.1800000000000001E-4</v>
      </c>
      <c r="AV59" s="43">
        <v>-2.0599999999999999E-4</v>
      </c>
      <c r="AX59" s="30">
        <v>9.6846545995121477E-2</v>
      </c>
      <c r="AY59" s="43">
        <v>-1.031E-3</v>
      </c>
      <c r="AZ59" s="43">
        <v>-8.3900000000000001E-4</v>
      </c>
      <c r="BA59" s="43">
        <v>8.2100000000000001E-4</v>
      </c>
      <c r="BB59" s="30">
        <v>4.4625155295121337E-2</v>
      </c>
      <c r="BC59" s="43">
        <v>-4.5899999999999999E-4</v>
      </c>
      <c r="BD59" s="43">
        <v>-4.1399999999999998E-4</v>
      </c>
      <c r="BE59" s="43">
        <v>-1.9000000000000001E-5</v>
      </c>
      <c r="BG59" s="30">
        <v>9.6846545995121477E-2</v>
      </c>
      <c r="BH59" s="43">
        <v>-2.7700000000000001E-4</v>
      </c>
      <c r="BI59" s="43">
        <v>-2.6499999999999999E-4</v>
      </c>
      <c r="BJ59" s="43">
        <v>-1.54E-4</v>
      </c>
      <c r="BK59" s="30">
        <v>4.4625155295121337E-2</v>
      </c>
      <c r="BL59" s="43">
        <v>-2.2000000000000001E-4</v>
      </c>
      <c r="BM59" s="43">
        <v>-2.1800000000000001E-4</v>
      </c>
      <c r="BN59" s="43">
        <v>-2.03E-4</v>
      </c>
      <c r="BP59" s="30">
        <v>9.6846545995121477E-2</v>
      </c>
      <c r="BQ59" s="43">
        <v>-7.5199999999999996E-4</v>
      </c>
      <c r="BR59" s="43">
        <v>-5.6999999999999998E-4</v>
      </c>
      <c r="BS59" s="43">
        <v>1.0139999999999999E-3</v>
      </c>
      <c r="BT59" s="30">
        <v>4.4625155295121337E-2</v>
      </c>
      <c r="BU59" s="43">
        <v>-2.9100000000000003E-4</v>
      </c>
      <c r="BV59" s="43">
        <v>-2.5799999999999998E-4</v>
      </c>
      <c r="BW59" s="43">
        <v>2.5000000000000001E-5</v>
      </c>
      <c r="BY59" s="30">
        <v>9.6846545995121477E-2</v>
      </c>
      <c r="BZ59" s="43">
        <v>-2.1000000000000001E-4</v>
      </c>
      <c r="CA59" s="43">
        <v>-1.8900000000000001E-4</v>
      </c>
      <c r="CB59" s="43">
        <v>-3.9999999999999998E-6</v>
      </c>
      <c r="CC59" s="30">
        <v>4.4625155295121337E-2</v>
      </c>
      <c r="CD59" s="43">
        <v>-2.3599999999999999E-4</v>
      </c>
      <c r="CE59" s="43">
        <v>-2.13E-4</v>
      </c>
      <c r="CF59" s="43">
        <v>-1.4E-5</v>
      </c>
      <c r="CH59" s="30">
        <v>9.6846545995121477E-2</v>
      </c>
      <c r="CI59" s="43">
        <v>-1.766E-3</v>
      </c>
      <c r="CJ59" s="43">
        <v>-1.7769999999999999E-3</v>
      </c>
      <c r="CK59" s="43">
        <v>3.5690000000000001E-3</v>
      </c>
      <c r="CL59" s="30">
        <v>4.4625155295121337E-2</v>
      </c>
      <c r="CM59" s="43">
        <v>-7.1000000000000002E-4</v>
      </c>
      <c r="CN59" s="43">
        <v>-7.1100000000000004E-4</v>
      </c>
      <c r="CO59" s="43">
        <v>3.5799999999999997E-4</v>
      </c>
      <c r="CQ59" s="30">
        <v>9.6846545995121477E-2</v>
      </c>
      <c r="CR59" s="43">
        <v>-4.26E-4</v>
      </c>
      <c r="CS59" s="43">
        <v>-4.2700000000000002E-4</v>
      </c>
      <c r="CT59" s="43">
        <v>-6.9999999999999999E-6</v>
      </c>
      <c r="CU59" s="30">
        <v>4.4625155295121337E-2</v>
      </c>
      <c r="CV59" s="43">
        <v>-3.7399999999999998E-4</v>
      </c>
      <c r="CW59" s="43">
        <v>-3.7500000000000001E-4</v>
      </c>
      <c r="CX59" s="43">
        <v>-5.5000000000000002E-5</v>
      </c>
    </row>
    <row r="60" spans="14:102" x14ac:dyDescent="0.25">
      <c r="N60" s="30">
        <v>9.8745505628454813E-2</v>
      </c>
      <c r="O60" s="43">
        <v>-1.5009999999999999E-3</v>
      </c>
      <c r="P60" s="43">
        <v>-1.222E-3</v>
      </c>
      <c r="Q60" s="43">
        <v>1.451E-3</v>
      </c>
      <c r="R60" s="30">
        <v>4.5574635095121337E-2</v>
      </c>
      <c r="S60" s="43">
        <v>-5.6499999999999996E-4</v>
      </c>
      <c r="T60" s="43">
        <v>-5.0299999999999997E-4</v>
      </c>
      <c r="U60" s="43">
        <v>1.01E-4</v>
      </c>
      <c r="W60" s="30">
        <v>9.8745505628454813E-2</v>
      </c>
      <c r="X60" s="43">
        <v>-4.6500000000000003E-4</v>
      </c>
      <c r="Y60" s="43">
        <v>-4.2299999999999998E-4</v>
      </c>
      <c r="Z60" s="43">
        <v>-1.8E-5</v>
      </c>
      <c r="AA60" s="30">
        <v>4.5574635095121337E-2</v>
      </c>
      <c r="AB60" s="43">
        <v>-3.6999999999999999E-4</v>
      </c>
      <c r="AC60" s="43">
        <v>-3.4000000000000002E-4</v>
      </c>
      <c r="AD60" s="43">
        <v>-5.3000000000000001E-5</v>
      </c>
      <c r="AF60" s="30">
        <v>9.8745505628454813E-2</v>
      </c>
      <c r="AG60" s="43">
        <v>-1.0709999999999999E-3</v>
      </c>
      <c r="AH60" s="43">
        <v>-8.6899999999999998E-4</v>
      </c>
      <c r="AI60" s="43">
        <v>8.7600000000000004E-4</v>
      </c>
      <c r="AJ60" s="30">
        <v>4.5574635095121337E-2</v>
      </c>
      <c r="AK60" s="43">
        <v>-4.6900000000000002E-4</v>
      </c>
      <c r="AL60" s="43">
        <v>-4.2200000000000001E-4</v>
      </c>
      <c r="AM60" s="43">
        <v>-1.4E-5</v>
      </c>
      <c r="AO60" s="30">
        <v>9.8745505628454813E-2</v>
      </c>
      <c r="AP60" s="43">
        <v>-2.8699999999999998E-4</v>
      </c>
      <c r="AQ60" s="43">
        <v>-2.7300000000000002E-4</v>
      </c>
      <c r="AR60" s="43">
        <v>-1.5100000000000001E-4</v>
      </c>
      <c r="AS60" s="30">
        <v>4.5574635095121337E-2</v>
      </c>
      <c r="AT60" s="43">
        <v>-2.1800000000000001E-4</v>
      </c>
      <c r="AU60" s="43">
        <v>-2.1699999999999999E-4</v>
      </c>
      <c r="AV60" s="43">
        <v>-2.0699999999999999E-4</v>
      </c>
      <c r="AX60" s="30">
        <v>9.8745505628454813E-2</v>
      </c>
      <c r="AY60" s="43">
        <v>-1.065E-3</v>
      </c>
      <c r="AZ60" s="43">
        <v>-8.6399999999999997E-4</v>
      </c>
      <c r="BA60" s="43">
        <v>8.7799999999999998E-4</v>
      </c>
      <c r="BB60" s="30">
        <v>4.5574635095121337E-2</v>
      </c>
      <c r="BC60" s="43">
        <v>-4.66E-4</v>
      </c>
      <c r="BD60" s="43">
        <v>-4.1899999999999999E-4</v>
      </c>
      <c r="BE60" s="43">
        <v>-1.4E-5</v>
      </c>
      <c r="BG60" s="30">
        <v>9.8745505628454813E-2</v>
      </c>
      <c r="BH60" s="43">
        <v>-2.8299999999999999E-4</v>
      </c>
      <c r="BI60" s="43">
        <v>-2.6899999999999998E-4</v>
      </c>
      <c r="BJ60" s="43">
        <v>-1.4899999999999999E-4</v>
      </c>
      <c r="BK60" s="30">
        <v>4.5574635095121337E-2</v>
      </c>
      <c r="BL60" s="43">
        <v>-2.1900000000000001E-4</v>
      </c>
      <c r="BM60" s="43">
        <v>-2.1800000000000001E-4</v>
      </c>
      <c r="BN60" s="43">
        <v>-2.04E-4</v>
      </c>
      <c r="BP60" s="30">
        <v>9.8745505628454813E-2</v>
      </c>
      <c r="BQ60" s="43">
        <v>-7.5900000000000002E-4</v>
      </c>
      <c r="BR60" s="43">
        <v>-5.6499999999999996E-4</v>
      </c>
      <c r="BS60" s="43">
        <v>1.126E-3</v>
      </c>
      <c r="BT60" s="30">
        <v>4.5574635095121337E-2</v>
      </c>
      <c r="BU60" s="43">
        <v>-2.9700000000000001E-4</v>
      </c>
      <c r="BV60" s="43">
        <v>-2.63E-4</v>
      </c>
      <c r="BW60" s="43">
        <v>3.1000000000000001E-5</v>
      </c>
      <c r="BY60" s="30">
        <v>9.8745505628454813E-2</v>
      </c>
      <c r="BZ60" s="43">
        <v>-2.0799999999999999E-4</v>
      </c>
      <c r="CA60" s="43">
        <v>-1.8699999999999999E-4</v>
      </c>
      <c r="CB60" s="43">
        <v>-5.0000000000000004E-6</v>
      </c>
      <c r="CC60" s="30">
        <v>4.5574635095121337E-2</v>
      </c>
      <c r="CD60" s="43">
        <v>-2.3599999999999999E-4</v>
      </c>
      <c r="CE60" s="43">
        <v>-2.13E-4</v>
      </c>
      <c r="CF60" s="43">
        <v>-1.2999999999999999E-5</v>
      </c>
      <c r="CH60" s="30">
        <v>9.8745505628454813E-2</v>
      </c>
      <c r="CI60" s="43">
        <v>-1.7930000000000001E-3</v>
      </c>
      <c r="CJ60" s="43">
        <v>-1.8029999999999999E-3</v>
      </c>
      <c r="CK60" s="43">
        <v>3.8010000000000001E-3</v>
      </c>
      <c r="CL60" s="30">
        <v>4.5574635095121337E-2</v>
      </c>
      <c r="CM60" s="43">
        <v>-7.27E-4</v>
      </c>
      <c r="CN60" s="43">
        <v>-7.2900000000000005E-4</v>
      </c>
      <c r="CO60" s="43">
        <v>3.9300000000000001E-4</v>
      </c>
      <c r="CQ60" s="30">
        <v>9.8745505628454813E-2</v>
      </c>
      <c r="CR60" s="43">
        <v>-4.2400000000000001E-4</v>
      </c>
      <c r="CS60" s="43">
        <v>-4.2400000000000001E-4</v>
      </c>
      <c r="CT60" s="43">
        <v>-1.0000000000000001E-5</v>
      </c>
      <c r="CU60" s="30">
        <v>4.5574635095121337E-2</v>
      </c>
      <c r="CV60" s="43">
        <v>-3.77E-4</v>
      </c>
      <c r="CW60" s="43">
        <v>-3.77E-4</v>
      </c>
      <c r="CX60" s="43">
        <v>-5.1999999999999997E-5</v>
      </c>
    </row>
    <row r="61" spans="14:102" x14ac:dyDescent="0.25">
      <c r="N61" s="30">
        <v>0.10064446526178815</v>
      </c>
      <c r="O61" s="43">
        <v>-1.562E-3</v>
      </c>
      <c r="P61" s="43">
        <v>-1.2689999999999999E-3</v>
      </c>
      <c r="Q61" s="43">
        <v>1.542E-3</v>
      </c>
      <c r="R61" s="30">
        <v>4.6524114895121337E-2</v>
      </c>
      <c r="S61" s="43">
        <v>-5.7399999999999997E-4</v>
      </c>
      <c r="T61" s="43">
        <v>-5.0900000000000001E-4</v>
      </c>
      <c r="U61" s="43">
        <v>1.07E-4</v>
      </c>
      <c r="W61" s="30">
        <v>0.10064446526178815</v>
      </c>
      <c r="X61" s="43">
        <v>-4.7100000000000001E-4</v>
      </c>
      <c r="Y61" s="43">
        <v>-4.28E-4</v>
      </c>
      <c r="Z61" s="43">
        <v>-1.5E-5</v>
      </c>
      <c r="AA61" s="30">
        <v>4.6524114895121337E-2</v>
      </c>
      <c r="AB61" s="43">
        <v>-3.7100000000000002E-4</v>
      </c>
      <c r="AC61" s="43">
        <v>-3.4099999999999999E-4</v>
      </c>
      <c r="AD61" s="43">
        <v>-5.3000000000000001E-5</v>
      </c>
      <c r="AF61" s="30">
        <v>0.10064446526178815</v>
      </c>
      <c r="AG61" s="43">
        <v>-1.106E-3</v>
      </c>
      <c r="AH61" s="43">
        <v>-8.9499999999999996E-4</v>
      </c>
      <c r="AI61" s="43">
        <v>9.3300000000000002E-4</v>
      </c>
      <c r="AJ61" s="30">
        <v>4.6524114895121337E-2</v>
      </c>
      <c r="AK61" s="43">
        <v>-4.7600000000000002E-4</v>
      </c>
      <c r="AL61" s="43">
        <v>-4.28E-4</v>
      </c>
      <c r="AM61" s="43">
        <v>-7.9999999999999996E-6</v>
      </c>
      <c r="AO61" s="30">
        <v>0.10064446526178815</v>
      </c>
      <c r="AP61" s="43">
        <v>-2.9300000000000002E-4</v>
      </c>
      <c r="AQ61" s="43">
        <v>-2.7799999999999998E-4</v>
      </c>
      <c r="AR61" s="43">
        <v>-1.46E-4</v>
      </c>
      <c r="AS61" s="30">
        <v>4.6524114895121337E-2</v>
      </c>
      <c r="AT61" s="43">
        <v>-2.1699999999999999E-4</v>
      </c>
      <c r="AU61" s="43">
        <v>-2.1699999999999999E-4</v>
      </c>
      <c r="AV61" s="43">
        <v>-2.0699999999999999E-4</v>
      </c>
      <c r="AX61" s="30">
        <v>0.10064446526178815</v>
      </c>
      <c r="AY61" s="43">
        <v>-1.1000000000000001E-3</v>
      </c>
      <c r="AZ61" s="43">
        <v>-8.8999999999999995E-4</v>
      </c>
      <c r="BA61" s="43">
        <v>9.3499999999999996E-4</v>
      </c>
      <c r="BB61" s="30">
        <v>4.6524114895121337E-2</v>
      </c>
      <c r="BC61" s="43">
        <v>-4.73E-4</v>
      </c>
      <c r="BD61" s="43">
        <v>-4.2499999999999998E-4</v>
      </c>
      <c r="BE61" s="43">
        <v>-9.0000000000000002E-6</v>
      </c>
      <c r="BG61" s="30">
        <v>0.10064446526178815</v>
      </c>
      <c r="BH61" s="43">
        <v>-2.8899999999999998E-4</v>
      </c>
      <c r="BI61" s="43">
        <v>-2.7399999999999999E-4</v>
      </c>
      <c r="BJ61" s="43">
        <v>-1.44E-4</v>
      </c>
      <c r="BK61" s="30">
        <v>4.6524114895121337E-2</v>
      </c>
      <c r="BL61" s="43">
        <v>-2.1800000000000001E-4</v>
      </c>
      <c r="BM61" s="43">
        <v>-2.1699999999999999E-4</v>
      </c>
      <c r="BN61" s="43">
        <v>-2.04E-4</v>
      </c>
      <c r="BP61" s="30">
        <v>0.10064446526178815</v>
      </c>
      <c r="BQ61" s="43">
        <v>-7.6900000000000004E-4</v>
      </c>
      <c r="BR61" s="43">
        <v>-5.6499999999999996E-4</v>
      </c>
      <c r="BS61" s="43">
        <v>1.2199999999999999E-3</v>
      </c>
      <c r="BT61" s="30">
        <v>4.6524114895121337E-2</v>
      </c>
      <c r="BU61" s="43">
        <v>-3.0299999999999999E-4</v>
      </c>
      <c r="BV61" s="43">
        <v>-2.6800000000000001E-4</v>
      </c>
      <c r="BW61" s="43">
        <v>3.6000000000000001E-5</v>
      </c>
      <c r="BY61" s="30">
        <v>0.10064446526178815</v>
      </c>
      <c r="BZ61" s="43">
        <v>-2.05E-4</v>
      </c>
      <c r="CA61" s="43">
        <v>-1.84E-4</v>
      </c>
      <c r="CB61" s="43">
        <v>-6.0000000000000002E-6</v>
      </c>
      <c r="CC61" s="30">
        <v>4.6524114895121337E-2</v>
      </c>
      <c r="CD61" s="43">
        <v>-2.3599999999999999E-4</v>
      </c>
      <c r="CE61" s="43">
        <v>-2.13E-4</v>
      </c>
      <c r="CF61" s="43">
        <v>-1.2999999999999999E-5</v>
      </c>
      <c r="CH61" s="30">
        <v>0.10064446526178815</v>
      </c>
      <c r="CI61" s="43">
        <v>-1.807E-3</v>
      </c>
      <c r="CJ61" s="43">
        <v>-1.818E-3</v>
      </c>
      <c r="CK61" s="43">
        <v>4.0990000000000002E-3</v>
      </c>
      <c r="CL61" s="30">
        <v>4.6524114895121337E-2</v>
      </c>
      <c r="CM61" s="43">
        <v>-7.45E-4</v>
      </c>
      <c r="CN61" s="43">
        <v>-7.4700000000000005E-4</v>
      </c>
      <c r="CO61" s="43">
        <v>4.28E-4</v>
      </c>
      <c r="CQ61" s="30">
        <v>0.10064446526178815</v>
      </c>
      <c r="CR61" s="43">
        <v>-4.2000000000000002E-4</v>
      </c>
      <c r="CS61" s="43">
        <v>-4.2099999999999999E-4</v>
      </c>
      <c r="CT61" s="43">
        <v>-1.4E-5</v>
      </c>
      <c r="CU61" s="30">
        <v>4.6524114895121337E-2</v>
      </c>
      <c r="CV61" s="43">
        <v>-3.79E-4</v>
      </c>
      <c r="CW61" s="43">
        <v>-3.79E-4</v>
      </c>
      <c r="CX61" s="43">
        <v>-5.0000000000000002E-5</v>
      </c>
    </row>
    <row r="62" spans="14:102" x14ac:dyDescent="0.25">
      <c r="N62" s="30">
        <v>0.10254342489512147</v>
      </c>
      <c r="O62" s="43">
        <v>-1.632E-3</v>
      </c>
      <c r="P62" s="43">
        <v>-1.3190000000000001E-3</v>
      </c>
      <c r="Q62" s="43">
        <v>1.6869999999999999E-3</v>
      </c>
      <c r="R62" s="30">
        <v>4.7473594695121336E-2</v>
      </c>
      <c r="S62" s="43">
        <v>-5.8299999999999997E-4</v>
      </c>
      <c r="T62" s="43">
        <v>-5.1699999999999999E-4</v>
      </c>
      <c r="U62" s="43">
        <v>1.16E-4</v>
      </c>
      <c r="W62" s="30">
        <v>0.10254342489512147</v>
      </c>
      <c r="X62" s="43">
        <v>-4.7600000000000002E-4</v>
      </c>
      <c r="Y62" s="43">
        <v>-4.3199999999999998E-4</v>
      </c>
      <c r="Z62" s="43">
        <v>-1.2E-5</v>
      </c>
      <c r="AA62" s="30">
        <v>4.7473594695121336E-2</v>
      </c>
      <c r="AB62" s="43">
        <v>-3.7199999999999999E-4</v>
      </c>
      <c r="AC62" s="43">
        <v>-3.4200000000000002E-4</v>
      </c>
      <c r="AD62" s="43">
        <v>-5.3000000000000001E-5</v>
      </c>
      <c r="AF62" s="30">
        <v>0.10254342489512147</v>
      </c>
      <c r="AG62" s="43">
        <v>-1.142E-3</v>
      </c>
      <c r="AH62" s="43">
        <v>-9.2199999999999997E-4</v>
      </c>
      <c r="AI62" s="43">
        <v>9.9200000000000004E-4</v>
      </c>
      <c r="AJ62" s="30">
        <v>4.7473594695121336E-2</v>
      </c>
      <c r="AK62" s="43">
        <v>-4.8299999999999998E-4</v>
      </c>
      <c r="AL62" s="43">
        <v>-4.3300000000000001E-4</v>
      </c>
      <c r="AM62" s="43">
        <v>-3.0000000000000001E-6</v>
      </c>
      <c r="AO62" s="30">
        <v>0.10254342489512147</v>
      </c>
      <c r="AP62" s="43">
        <v>-2.99E-4</v>
      </c>
      <c r="AQ62" s="43">
        <v>-2.8299999999999999E-4</v>
      </c>
      <c r="AR62" s="43">
        <v>-1.4100000000000001E-4</v>
      </c>
      <c r="AS62" s="30">
        <v>4.7473594695121336E-2</v>
      </c>
      <c r="AT62" s="43">
        <v>-2.1699999999999999E-4</v>
      </c>
      <c r="AU62" s="43">
        <v>-2.1599999999999999E-4</v>
      </c>
      <c r="AV62" s="43">
        <v>-2.0699999999999999E-4</v>
      </c>
      <c r="AX62" s="30">
        <v>0.10254342489512147</v>
      </c>
      <c r="AY62" s="43">
        <v>-1.1360000000000001E-3</v>
      </c>
      <c r="AZ62" s="43">
        <v>-9.1600000000000004E-4</v>
      </c>
      <c r="BA62" s="43">
        <v>9.9400000000000009E-4</v>
      </c>
      <c r="BB62" s="30">
        <v>4.7473594695121336E-2</v>
      </c>
      <c r="BC62" s="43">
        <v>-4.8000000000000001E-4</v>
      </c>
      <c r="BD62" s="43">
        <v>-4.3100000000000001E-4</v>
      </c>
      <c r="BE62" s="43">
        <v>-3.0000000000000001E-6</v>
      </c>
      <c r="BG62" s="30">
        <v>0.10254342489512147</v>
      </c>
      <c r="BH62" s="43">
        <v>-2.9500000000000001E-4</v>
      </c>
      <c r="BI62" s="43">
        <v>-2.7900000000000001E-4</v>
      </c>
      <c r="BJ62" s="43">
        <v>-1.3899999999999999E-4</v>
      </c>
      <c r="BK62" s="30">
        <v>4.7473594695121336E-2</v>
      </c>
      <c r="BL62" s="43">
        <v>-2.1800000000000001E-4</v>
      </c>
      <c r="BM62" s="43">
        <v>-2.1699999999999999E-4</v>
      </c>
      <c r="BN62" s="43">
        <v>-2.04E-4</v>
      </c>
      <c r="BP62" s="30">
        <v>0.10254342489512147</v>
      </c>
      <c r="BQ62" s="43">
        <v>-7.8100000000000001E-4</v>
      </c>
      <c r="BR62" s="43">
        <v>-5.6499999999999996E-4</v>
      </c>
      <c r="BS62" s="43">
        <v>1.32E-3</v>
      </c>
      <c r="BT62" s="30">
        <v>4.7473594695121336E-2</v>
      </c>
      <c r="BU62" s="43">
        <v>-3.0899999999999998E-4</v>
      </c>
      <c r="BV62" s="43">
        <v>-2.7300000000000002E-4</v>
      </c>
      <c r="BW62" s="43">
        <v>4.1E-5</v>
      </c>
      <c r="BY62" s="30">
        <v>0.10254342489512147</v>
      </c>
      <c r="BZ62" s="43">
        <v>-2.02E-4</v>
      </c>
      <c r="CA62" s="43">
        <v>-1.8200000000000001E-4</v>
      </c>
      <c r="CB62" s="43">
        <v>-6.9999999999999999E-6</v>
      </c>
      <c r="CC62" s="30">
        <v>4.7473594695121336E-2</v>
      </c>
      <c r="CD62" s="43">
        <v>-2.3599999999999999E-4</v>
      </c>
      <c r="CE62" s="43">
        <v>-2.13E-4</v>
      </c>
      <c r="CF62" s="43">
        <v>-1.2E-5</v>
      </c>
      <c r="CH62" s="30">
        <v>0.10254342489512147</v>
      </c>
      <c r="CI62" s="43">
        <v>-1.8270000000000001E-3</v>
      </c>
      <c r="CJ62" s="43">
        <v>-1.8389999999999999E-3</v>
      </c>
      <c r="CK62" s="43">
        <v>4.3779999999999999E-3</v>
      </c>
      <c r="CL62" s="30">
        <v>4.7473594695121336E-2</v>
      </c>
      <c r="CM62" s="43">
        <v>-7.6199999999999998E-4</v>
      </c>
      <c r="CN62" s="43">
        <v>-7.6400000000000003E-4</v>
      </c>
      <c r="CO62" s="43">
        <v>4.6299999999999998E-4</v>
      </c>
      <c r="CQ62" s="30">
        <v>0.10254342489512147</v>
      </c>
      <c r="CR62" s="43">
        <v>-4.17E-4</v>
      </c>
      <c r="CS62" s="43">
        <v>-4.17E-4</v>
      </c>
      <c r="CT62" s="43">
        <v>-1.8E-5</v>
      </c>
      <c r="CU62" s="30">
        <v>4.7473594695121336E-2</v>
      </c>
      <c r="CV62" s="43">
        <v>-3.8200000000000002E-4</v>
      </c>
      <c r="CW62" s="43">
        <v>-3.8200000000000002E-4</v>
      </c>
      <c r="CX62" s="43">
        <v>-4.8000000000000001E-5</v>
      </c>
    </row>
    <row r="63" spans="14:102" x14ac:dyDescent="0.25">
      <c r="N63" s="30">
        <v>0.10444238452845483</v>
      </c>
      <c r="O63" s="43">
        <v>-1.683E-3</v>
      </c>
      <c r="P63" s="43">
        <v>-1.358E-3</v>
      </c>
      <c r="Q63" s="43">
        <v>1.7639999999999999E-3</v>
      </c>
      <c r="R63" s="30">
        <v>4.7473594695121336E-2</v>
      </c>
      <c r="S63" s="43">
        <v>-5.8299999999999997E-4</v>
      </c>
      <c r="T63" s="43">
        <v>-5.1699999999999999E-4</v>
      </c>
      <c r="U63" s="43">
        <v>1.16E-4</v>
      </c>
      <c r="W63" s="30">
        <v>0.10444238452845483</v>
      </c>
      <c r="X63" s="43">
        <v>-4.8000000000000001E-4</v>
      </c>
      <c r="Y63" s="43">
        <v>-4.3600000000000003E-4</v>
      </c>
      <c r="Z63" s="43">
        <v>-1.0000000000000001E-5</v>
      </c>
      <c r="AA63" s="30">
        <v>4.7473594695121336E-2</v>
      </c>
      <c r="AB63" s="43">
        <v>-3.7199999999999999E-4</v>
      </c>
      <c r="AC63" s="43">
        <v>-3.4200000000000002E-4</v>
      </c>
      <c r="AD63" s="43">
        <v>-5.3000000000000001E-5</v>
      </c>
      <c r="AF63" s="30">
        <v>0.10444238452845483</v>
      </c>
      <c r="AG63" s="43">
        <v>-1.176E-3</v>
      </c>
      <c r="AH63" s="43">
        <v>-9.4600000000000001E-4</v>
      </c>
      <c r="AI63" s="43">
        <v>1.0449999999999999E-3</v>
      </c>
      <c r="AJ63" s="30">
        <v>4.7473594695121336E-2</v>
      </c>
      <c r="AK63" s="43">
        <v>-4.8299999999999998E-4</v>
      </c>
      <c r="AL63" s="43">
        <v>-4.3300000000000001E-4</v>
      </c>
      <c r="AM63" s="43">
        <v>-3.0000000000000001E-6</v>
      </c>
      <c r="AO63" s="30">
        <v>0.10444238452845483</v>
      </c>
      <c r="AP63" s="43">
        <v>-3.0400000000000002E-4</v>
      </c>
      <c r="AQ63" s="43">
        <v>-2.8699999999999998E-4</v>
      </c>
      <c r="AR63" s="43">
        <v>-1.36E-4</v>
      </c>
      <c r="AS63" s="30">
        <v>4.7473594695121336E-2</v>
      </c>
      <c r="AT63" s="43">
        <v>-2.1699999999999999E-4</v>
      </c>
      <c r="AU63" s="43">
        <v>-2.1599999999999999E-4</v>
      </c>
      <c r="AV63" s="43">
        <v>-2.0699999999999999E-4</v>
      </c>
      <c r="AX63" s="30">
        <v>0.10444238452845483</v>
      </c>
      <c r="AY63" s="43">
        <v>-1.17E-3</v>
      </c>
      <c r="AZ63" s="43">
        <v>-9.3999999999999997E-4</v>
      </c>
      <c r="BA63" s="43">
        <v>1.0480000000000001E-3</v>
      </c>
      <c r="BB63" s="30">
        <v>4.7473594695121336E-2</v>
      </c>
      <c r="BC63" s="43">
        <v>-4.8000000000000001E-4</v>
      </c>
      <c r="BD63" s="43">
        <v>-4.3100000000000001E-4</v>
      </c>
      <c r="BE63" s="43">
        <v>-3.0000000000000001E-6</v>
      </c>
      <c r="BG63" s="30">
        <v>0.10444238452845483</v>
      </c>
      <c r="BH63" s="43">
        <v>-2.9999999999999997E-4</v>
      </c>
      <c r="BI63" s="43">
        <v>-2.8400000000000002E-4</v>
      </c>
      <c r="BJ63" s="43">
        <v>-1.34E-4</v>
      </c>
      <c r="BK63" s="30">
        <v>4.7473594695121336E-2</v>
      </c>
      <c r="BL63" s="43">
        <v>-2.1800000000000001E-4</v>
      </c>
      <c r="BM63" s="43">
        <v>-2.1699999999999999E-4</v>
      </c>
      <c r="BN63" s="43">
        <v>-2.04E-4</v>
      </c>
      <c r="BP63" s="30">
        <v>0.10444238452845483</v>
      </c>
      <c r="BQ63" s="43">
        <v>-7.9100000000000004E-4</v>
      </c>
      <c r="BR63" s="43">
        <v>-5.6400000000000005E-4</v>
      </c>
      <c r="BS63" s="43">
        <v>1.41E-3</v>
      </c>
      <c r="BT63" s="30">
        <v>4.7473594695121336E-2</v>
      </c>
      <c r="BU63" s="43">
        <v>-3.0899999999999998E-4</v>
      </c>
      <c r="BV63" s="43">
        <v>-2.7300000000000002E-4</v>
      </c>
      <c r="BW63" s="43">
        <v>4.1E-5</v>
      </c>
      <c r="BY63" s="30">
        <v>0.10444238452845483</v>
      </c>
      <c r="BZ63" s="43">
        <v>-1.9900000000000001E-4</v>
      </c>
      <c r="CA63" s="43">
        <v>-1.8000000000000001E-4</v>
      </c>
      <c r="CB63" s="43">
        <v>-7.9999999999999996E-6</v>
      </c>
      <c r="CC63" s="30">
        <v>4.7473594695121336E-2</v>
      </c>
      <c r="CD63" s="43">
        <v>-2.3599999999999999E-4</v>
      </c>
      <c r="CE63" s="43">
        <v>-2.13E-4</v>
      </c>
      <c r="CF63" s="43">
        <v>-1.2E-5</v>
      </c>
      <c r="CH63" s="30">
        <v>0.10444238452845483</v>
      </c>
      <c r="CI63" s="43">
        <v>-1.8580000000000001E-3</v>
      </c>
      <c r="CJ63" s="43">
        <v>-1.8699999999999999E-3</v>
      </c>
      <c r="CK63" s="43">
        <v>4.6030000000000003E-3</v>
      </c>
      <c r="CL63" s="30">
        <v>4.7473594695121336E-2</v>
      </c>
      <c r="CM63" s="43">
        <v>-7.6199999999999998E-4</v>
      </c>
      <c r="CN63" s="43">
        <v>-7.6400000000000003E-4</v>
      </c>
      <c r="CO63" s="43">
        <v>4.6299999999999998E-4</v>
      </c>
      <c r="CQ63" s="30">
        <v>0.10444238452845483</v>
      </c>
      <c r="CR63" s="43">
        <v>-4.1399999999999998E-4</v>
      </c>
      <c r="CS63" s="43">
        <v>-4.15E-4</v>
      </c>
      <c r="CT63" s="43">
        <v>-2.0000000000000002E-5</v>
      </c>
      <c r="CU63" s="30">
        <v>4.7473594695121336E-2</v>
      </c>
      <c r="CV63" s="43">
        <v>-3.8200000000000002E-4</v>
      </c>
      <c r="CW63" s="43">
        <v>-3.8200000000000002E-4</v>
      </c>
      <c r="CX63" s="43">
        <v>-4.8000000000000001E-5</v>
      </c>
    </row>
    <row r="64" spans="14:102" x14ac:dyDescent="0.25">
      <c r="N64" s="30">
        <v>0.10634134416178817</v>
      </c>
      <c r="O64" s="43">
        <v>-1.738E-3</v>
      </c>
      <c r="P64" s="43">
        <v>-1.3990000000000001E-3</v>
      </c>
      <c r="Q64" s="43">
        <v>1.851E-3</v>
      </c>
      <c r="R64" s="30">
        <v>4.8423074495121336E-2</v>
      </c>
      <c r="S64" s="43">
        <v>-5.9199999999999997E-4</v>
      </c>
      <c r="T64" s="43">
        <v>-5.2400000000000005E-4</v>
      </c>
      <c r="U64" s="43">
        <v>1.2300000000000001E-4</v>
      </c>
      <c r="W64" s="30">
        <v>0.10634134416178817</v>
      </c>
      <c r="X64" s="43">
        <v>-4.8299999999999998E-4</v>
      </c>
      <c r="Y64" s="43">
        <v>-4.3899999999999999E-4</v>
      </c>
      <c r="Z64" s="43">
        <v>-9.0000000000000002E-6</v>
      </c>
      <c r="AA64" s="30">
        <v>4.8423074495121336E-2</v>
      </c>
      <c r="AB64" s="43">
        <v>-3.7300000000000001E-4</v>
      </c>
      <c r="AC64" s="43">
        <v>-3.4299999999999999E-4</v>
      </c>
      <c r="AD64" s="43">
        <v>-5.3000000000000001E-5</v>
      </c>
      <c r="AF64" s="30">
        <v>0.10634134416178817</v>
      </c>
      <c r="AG64" s="43">
        <v>-1.209E-3</v>
      </c>
      <c r="AH64" s="43">
        <v>-9.7000000000000005E-4</v>
      </c>
      <c r="AI64" s="43">
        <v>1.0989999999999999E-3</v>
      </c>
      <c r="AJ64" s="30">
        <v>4.8423074495121336E-2</v>
      </c>
      <c r="AK64" s="43">
        <v>-4.8999999999999998E-4</v>
      </c>
      <c r="AL64" s="43">
        <v>-4.3899999999999999E-4</v>
      </c>
      <c r="AM64" s="43">
        <v>3.0000000000000001E-6</v>
      </c>
      <c r="AO64" s="30">
        <v>0.10634134416178817</v>
      </c>
      <c r="AP64" s="43">
        <v>-3.1E-4</v>
      </c>
      <c r="AQ64" s="43">
        <v>-2.92E-4</v>
      </c>
      <c r="AR64" s="43">
        <v>-1.3200000000000001E-4</v>
      </c>
      <c r="AS64" s="30">
        <v>4.8423074495121336E-2</v>
      </c>
      <c r="AT64" s="43">
        <v>-2.1599999999999999E-4</v>
      </c>
      <c r="AU64" s="43">
        <v>-2.1599999999999999E-4</v>
      </c>
      <c r="AV64" s="43">
        <v>-2.0799999999999999E-4</v>
      </c>
      <c r="AX64" s="30">
        <v>0.10634134416178817</v>
      </c>
      <c r="AY64" s="43">
        <v>-1.2030000000000001E-3</v>
      </c>
      <c r="AZ64" s="43">
        <v>-9.6500000000000004E-4</v>
      </c>
      <c r="BA64" s="43">
        <v>1.1019999999999999E-3</v>
      </c>
      <c r="BB64" s="30">
        <v>4.8423074495121336E-2</v>
      </c>
      <c r="BC64" s="43">
        <v>-4.8700000000000002E-4</v>
      </c>
      <c r="BD64" s="43">
        <v>-4.3600000000000003E-4</v>
      </c>
      <c r="BE64" s="43">
        <v>1.9999999999999999E-6</v>
      </c>
      <c r="BG64" s="30">
        <v>0.10634134416178817</v>
      </c>
      <c r="BH64" s="43">
        <v>-3.0600000000000001E-4</v>
      </c>
      <c r="BI64" s="43">
        <v>-2.8800000000000001E-4</v>
      </c>
      <c r="BJ64" s="43">
        <v>-1.2999999999999999E-4</v>
      </c>
      <c r="BK64" s="30">
        <v>4.8423074495121336E-2</v>
      </c>
      <c r="BL64" s="43">
        <v>-2.1699999999999999E-4</v>
      </c>
      <c r="BM64" s="43">
        <v>-2.1599999999999999E-4</v>
      </c>
      <c r="BN64" s="43">
        <v>-2.05E-4</v>
      </c>
      <c r="BP64" s="30">
        <v>0.10634134416178817</v>
      </c>
      <c r="BQ64" s="43">
        <v>-8.0099999999999995E-4</v>
      </c>
      <c r="BR64" s="43">
        <v>-5.6400000000000005E-4</v>
      </c>
      <c r="BS64" s="43">
        <v>1.5020000000000001E-3</v>
      </c>
      <c r="BT64" s="30">
        <v>4.8423074495121336E-2</v>
      </c>
      <c r="BU64" s="43">
        <v>-3.1500000000000001E-4</v>
      </c>
      <c r="BV64" s="43">
        <v>-2.7799999999999998E-4</v>
      </c>
      <c r="BW64" s="43">
        <v>4.6E-5</v>
      </c>
      <c r="BY64" s="30">
        <v>0.10634134416178817</v>
      </c>
      <c r="BZ64" s="43">
        <v>-1.9699999999999999E-4</v>
      </c>
      <c r="CA64" s="43">
        <v>-1.7799999999999999E-4</v>
      </c>
      <c r="CB64" s="43">
        <v>-9.0000000000000002E-6</v>
      </c>
      <c r="CC64" s="30">
        <v>4.8423074495121336E-2</v>
      </c>
      <c r="CD64" s="43">
        <v>-2.3599999999999999E-4</v>
      </c>
      <c r="CE64" s="43">
        <v>-2.13E-4</v>
      </c>
      <c r="CF64" s="43">
        <v>-1.2E-5</v>
      </c>
      <c r="CH64" s="30">
        <v>0.10634134416178817</v>
      </c>
      <c r="CI64" s="43">
        <v>-1.8929999999999999E-3</v>
      </c>
      <c r="CJ64" s="43">
        <v>-1.9059999999999999E-3</v>
      </c>
      <c r="CK64" s="43">
        <v>4.816E-3</v>
      </c>
      <c r="CL64" s="30">
        <v>4.8423074495121336E-2</v>
      </c>
      <c r="CM64" s="43">
        <v>-7.7999999999999999E-4</v>
      </c>
      <c r="CN64" s="43">
        <v>-7.8200000000000003E-4</v>
      </c>
      <c r="CO64" s="43">
        <v>4.9799999999999996E-4</v>
      </c>
      <c r="CQ64" s="30">
        <v>0.10634134416178817</v>
      </c>
      <c r="CR64" s="43">
        <v>-4.1199999999999999E-4</v>
      </c>
      <c r="CS64" s="43">
        <v>-4.1300000000000001E-4</v>
      </c>
      <c r="CT64" s="43">
        <v>-2.3E-5</v>
      </c>
      <c r="CU64" s="30">
        <v>4.8423074495121336E-2</v>
      </c>
      <c r="CV64" s="43">
        <v>-3.8400000000000001E-4</v>
      </c>
      <c r="CW64" s="43">
        <v>-3.8400000000000001E-4</v>
      </c>
      <c r="CX64" s="43">
        <v>-4.5000000000000003E-5</v>
      </c>
    </row>
    <row r="65" spans="14:102" x14ac:dyDescent="0.25">
      <c r="N65" s="30">
        <v>0.10824030379512151</v>
      </c>
      <c r="O65" s="43">
        <v>-1.7849999999999999E-3</v>
      </c>
      <c r="P65" s="43">
        <v>-1.4339999999999999E-3</v>
      </c>
      <c r="Q65" s="43">
        <v>1.9380000000000001E-3</v>
      </c>
      <c r="R65" s="30">
        <v>4.9372554295121336E-2</v>
      </c>
      <c r="S65" s="43">
        <v>-6.0099999999999997E-4</v>
      </c>
      <c r="T65" s="43">
        <v>-5.3200000000000003E-4</v>
      </c>
      <c r="U65" s="43">
        <v>1.3100000000000001E-4</v>
      </c>
      <c r="W65" s="30">
        <v>0.10824030379512151</v>
      </c>
      <c r="X65" s="43">
        <v>-4.8700000000000002E-4</v>
      </c>
      <c r="Y65" s="43">
        <v>-4.4099999999999999E-4</v>
      </c>
      <c r="Z65" s="43">
        <v>-6.9999999999999999E-6</v>
      </c>
      <c r="AA65" s="30">
        <v>4.9372554295121336E-2</v>
      </c>
      <c r="AB65" s="43">
        <v>-3.7399999999999998E-4</v>
      </c>
      <c r="AC65" s="43">
        <v>-3.4400000000000001E-4</v>
      </c>
      <c r="AD65" s="43">
        <v>-5.3000000000000001E-5</v>
      </c>
      <c r="AF65" s="30">
        <v>0.10824030379512151</v>
      </c>
      <c r="AG65" s="43">
        <v>-1.2409999999999999E-3</v>
      </c>
      <c r="AH65" s="43">
        <v>-9.9400000000000009E-4</v>
      </c>
      <c r="AI65" s="43">
        <v>1.1460000000000001E-3</v>
      </c>
      <c r="AJ65" s="30">
        <v>4.9372554295121336E-2</v>
      </c>
      <c r="AK65" s="43">
        <v>-4.9700000000000005E-4</v>
      </c>
      <c r="AL65" s="43">
        <v>-4.4499999999999997E-4</v>
      </c>
      <c r="AM65" s="43">
        <v>7.9999999999999996E-6</v>
      </c>
      <c r="AO65" s="30">
        <v>0.10824030379512151</v>
      </c>
      <c r="AP65" s="43">
        <v>-3.1500000000000001E-4</v>
      </c>
      <c r="AQ65" s="43">
        <v>-2.9599999999999998E-4</v>
      </c>
      <c r="AR65" s="43">
        <v>-1.2799999999999999E-4</v>
      </c>
      <c r="AS65" s="30">
        <v>4.9372554295121336E-2</v>
      </c>
      <c r="AT65" s="43">
        <v>-2.1599999999999999E-4</v>
      </c>
      <c r="AU65" s="43">
        <v>-2.1499999999999999E-4</v>
      </c>
      <c r="AV65" s="43">
        <v>-2.0799999999999999E-4</v>
      </c>
      <c r="AX65" s="30">
        <v>0.10824030379512151</v>
      </c>
      <c r="AY65" s="43">
        <v>-1.235E-3</v>
      </c>
      <c r="AZ65" s="43">
        <v>-9.8900000000000008E-4</v>
      </c>
      <c r="BA65" s="43">
        <v>1.15E-3</v>
      </c>
      <c r="BB65" s="30">
        <v>4.9372554295121336E-2</v>
      </c>
      <c r="BC65" s="43">
        <v>-4.9399999999999997E-4</v>
      </c>
      <c r="BD65" s="43">
        <v>-4.4200000000000001E-4</v>
      </c>
      <c r="BE65" s="43">
        <v>7.9999999999999996E-6</v>
      </c>
      <c r="BG65" s="30">
        <v>0.10824030379512151</v>
      </c>
      <c r="BH65" s="43">
        <v>-3.1100000000000002E-4</v>
      </c>
      <c r="BI65" s="43">
        <v>-2.92E-4</v>
      </c>
      <c r="BJ65" s="43">
        <v>-1.25E-4</v>
      </c>
      <c r="BK65" s="30">
        <v>4.9372554295121336E-2</v>
      </c>
      <c r="BL65" s="43">
        <v>-2.1699999999999999E-4</v>
      </c>
      <c r="BM65" s="43">
        <v>-2.1599999999999999E-4</v>
      </c>
      <c r="BN65" s="43">
        <v>-2.05E-4</v>
      </c>
      <c r="BP65" s="30">
        <v>0.10824030379512151</v>
      </c>
      <c r="BQ65" s="43">
        <v>-8.1400000000000005E-4</v>
      </c>
      <c r="BR65" s="43">
        <v>-5.6800000000000004E-4</v>
      </c>
      <c r="BS65" s="43">
        <v>1.573E-3</v>
      </c>
      <c r="BT65" s="30">
        <v>4.9372554295121336E-2</v>
      </c>
      <c r="BU65" s="43">
        <v>-3.21E-4</v>
      </c>
      <c r="BV65" s="43">
        <v>-2.8299999999999999E-4</v>
      </c>
      <c r="BW65" s="43">
        <v>5.1E-5</v>
      </c>
      <c r="BY65" s="30">
        <v>0.10824030379512151</v>
      </c>
      <c r="BZ65" s="43">
        <v>-1.94E-4</v>
      </c>
      <c r="CA65" s="43">
        <v>-1.75E-4</v>
      </c>
      <c r="CB65" s="43">
        <v>-1.0000000000000001E-5</v>
      </c>
      <c r="CC65" s="30">
        <v>4.9372554295121336E-2</v>
      </c>
      <c r="CD65" s="43">
        <v>-2.3599999999999999E-4</v>
      </c>
      <c r="CE65" s="43">
        <v>-2.13E-4</v>
      </c>
      <c r="CF65" s="43">
        <v>-1.1E-5</v>
      </c>
      <c r="CH65" s="30">
        <v>0.10824030379512151</v>
      </c>
      <c r="CI65" s="43">
        <v>-1.9269999999999999E-3</v>
      </c>
      <c r="CJ65" s="43">
        <v>-1.941E-3</v>
      </c>
      <c r="CK65" s="43">
        <v>5.0270000000000002E-3</v>
      </c>
      <c r="CL65" s="30">
        <v>4.9372554295121336E-2</v>
      </c>
      <c r="CM65" s="43">
        <v>-7.9699999999999997E-4</v>
      </c>
      <c r="CN65" s="43">
        <v>-8.0000000000000004E-4</v>
      </c>
      <c r="CO65" s="43">
        <v>5.3300000000000005E-4</v>
      </c>
      <c r="CQ65" s="30">
        <v>0.10824030379512151</v>
      </c>
      <c r="CR65" s="43">
        <v>-4.0999999999999999E-4</v>
      </c>
      <c r="CS65" s="43">
        <v>-4.1100000000000002E-4</v>
      </c>
      <c r="CT65" s="43">
        <v>-2.5000000000000001E-5</v>
      </c>
      <c r="CU65" s="30">
        <v>4.9372554295121336E-2</v>
      </c>
      <c r="CV65" s="43">
        <v>-3.8699999999999997E-4</v>
      </c>
      <c r="CW65" s="43">
        <v>-3.8699999999999997E-4</v>
      </c>
      <c r="CX65" s="43">
        <v>-4.3000000000000002E-5</v>
      </c>
    </row>
    <row r="66" spans="14:102" x14ac:dyDescent="0.25">
      <c r="N66" s="30">
        <v>0.11013926342845484</v>
      </c>
      <c r="O66" s="43">
        <v>-1.836E-3</v>
      </c>
      <c r="P66" s="43">
        <v>-1.4710000000000001E-3</v>
      </c>
      <c r="Q66" s="43">
        <v>2.0279999999999999E-3</v>
      </c>
      <c r="R66" s="30">
        <v>5.0322034095121336E-2</v>
      </c>
      <c r="S66" s="43">
        <v>-6.0999999999999997E-4</v>
      </c>
      <c r="T66" s="43">
        <v>-5.3899999999999998E-4</v>
      </c>
      <c r="U66" s="43">
        <v>1.3899999999999999E-4</v>
      </c>
      <c r="W66" s="30">
        <v>0.11013926342845484</v>
      </c>
      <c r="X66" s="43">
        <v>-4.8999999999999998E-4</v>
      </c>
      <c r="Y66" s="43">
        <v>-4.44E-4</v>
      </c>
      <c r="Z66" s="43">
        <v>-6.0000000000000002E-6</v>
      </c>
      <c r="AA66" s="30">
        <v>5.0322034095121336E-2</v>
      </c>
      <c r="AB66" s="43">
        <v>-3.7500000000000001E-4</v>
      </c>
      <c r="AC66" s="43">
        <v>-3.4499999999999998E-4</v>
      </c>
      <c r="AD66" s="43">
        <v>-5.3000000000000001E-5</v>
      </c>
      <c r="AF66" s="30">
        <v>0.11013926342845484</v>
      </c>
      <c r="AG66" s="43">
        <v>-1.274E-3</v>
      </c>
      <c r="AH66" s="43">
        <v>-1.018E-3</v>
      </c>
      <c r="AI66" s="43">
        <v>1.196E-3</v>
      </c>
      <c r="AJ66" s="30">
        <v>5.0322034095121336E-2</v>
      </c>
      <c r="AK66" s="43">
        <v>-5.04E-4</v>
      </c>
      <c r="AL66" s="43">
        <v>-4.4999999999999999E-4</v>
      </c>
      <c r="AM66" s="43">
        <v>1.2999999999999999E-5</v>
      </c>
      <c r="AO66" s="30">
        <v>0.11013926342845484</v>
      </c>
      <c r="AP66" s="43">
        <v>-3.21E-4</v>
      </c>
      <c r="AQ66" s="43">
        <v>-2.9999999999999997E-4</v>
      </c>
      <c r="AR66" s="43">
        <v>-1.2300000000000001E-4</v>
      </c>
      <c r="AS66" s="30">
        <v>5.0322034095121336E-2</v>
      </c>
      <c r="AT66" s="43">
        <v>-2.1499999999999999E-4</v>
      </c>
      <c r="AU66" s="43">
        <v>-2.1499999999999999E-4</v>
      </c>
      <c r="AV66" s="43">
        <v>-2.0900000000000001E-4</v>
      </c>
      <c r="AX66" s="30">
        <v>0.11013926342845484</v>
      </c>
      <c r="AY66" s="43">
        <v>-1.268E-3</v>
      </c>
      <c r="AZ66" s="43">
        <v>-1.013E-3</v>
      </c>
      <c r="BA66" s="43">
        <v>1.1999999999999999E-3</v>
      </c>
      <c r="BB66" s="30">
        <v>5.0322034095121336E-2</v>
      </c>
      <c r="BC66" s="43">
        <v>-5.0100000000000003E-4</v>
      </c>
      <c r="BD66" s="43">
        <v>-4.4700000000000002E-4</v>
      </c>
      <c r="BE66" s="43">
        <v>1.2999999999999999E-5</v>
      </c>
      <c r="BG66" s="30">
        <v>0.11013926342845484</v>
      </c>
      <c r="BH66" s="43">
        <v>-3.1700000000000001E-4</v>
      </c>
      <c r="BI66" s="43">
        <v>-2.9700000000000001E-4</v>
      </c>
      <c r="BJ66" s="43">
        <v>-1.2E-4</v>
      </c>
      <c r="BK66" s="30">
        <v>5.0322034095121336E-2</v>
      </c>
      <c r="BL66" s="43">
        <v>-2.1599999999999999E-4</v>
      </c>
      <c r="BM66" s="43">
        <v>-2.1499999999999999E-4</v>
      </c>
      <c r="BN66" s="43">
        <v>-2.0599999999999999E-4</v>
      </c>
      <c r="BP66" s="30">
        <v>0.11013926342845484</v>
      </c>
      <c r="BQ66" s="43">
        <v>-8.2799999999999996E-4</v>
      </c>
      <c r="BR66" s="43">
        <v>-5.7300000000000005E-4</v>
      </c>
      <c r="BS66" s="43">
        <v>1.647E-3</v>
      </c>
      <c r="BT66" s="30">
        <v>5.0322034095121336E-2</v>
      </c>
      <c r="BU66" s="43">
        <v>-3.28E-4</v>
      </c>
      <c r="BV66" s="43">
        <v>-2.8800000000000001E-4</v>
      </c>
      <c r="BW66" s="43">
        <v>5.5999999999999999E-5</v>
      </c>
      <c r="BY66" s="30">
        <v>0.11013926342845484</v>
      </c>
      <c r="BZ66" s="43">
        <v>-1.92E-4</v>
      </c>
      <c r="CA66" s="43">
        <v>-1.73E-4</v>
      </c>
      <c r="CB66" s="43">
        <v>-1.1E-5</v>
      </c>
      <c r="CC66" s="30">
        <v>5.0322034095121336E-2</v>
      </c>
      <c r="CD66" s="43">
        <v>-2.3599999999999999E-4</v>
      </c>
      <c r="CE66" s="43">
        <v>-2.13E-4</v>
      </c>
      <c r="CF66" s="43">
        <v>-1.1E-5</v>
      </c>
      <c r="CH66" s="30">
        <v>0.11013926342845484</v>
      </c>
      <c r="CI66" s="43">
        <v>-1.9620000000000002E-3</v>
      </c>
      <c r="CJ66" s="43">
        <v>-1.9759999999999999E-3</v>
      </c>
      <c r="CK66" s="43">
        <v>5.241E-3</v>
      </c>
      <c r="CL66" s="30">
        <v>5.0322034095121336E-2</v>
      </c>
      <c r="CM66" s="43">
        <v>-8.1499999999999997E-4</v>
      </c>
      <c r="CN66" s="43">
        <v>-8.1700000000000002E-4</v>
      </c>
      <c r="CO66" s="43">
        <v>5.6800000000000004E-4</v>
      </c>
      <c r="CQ66" s="30">
        <v>0.11013926342845484</v>
      </c>
      <c r="CR66" s="43">
        <v>-4.08E-4</v>
      </c>
      <c r="CS66" s="43">
        <v>-4.08E-4</v>
      </c>
      <c r="CT66" s="43">
        <v>-2.8E-5</v>
      </c>
      <c r="CU66" s="30">
        <v>5.0322034095121336E-2</v>
      </c>
      <c r="CV66" s="43">
        <v>-3.8900000000000002E-4</v>
      </c>
      <c r="CW66" s="43">
        <v>-3.8900000000000002E-4</v>
      </c>
      <c r="CX66" s="43">
        <v>-4.1E-5</v>
      </c>
    </row>
    <row r="67" spans="14:102" x14ac:dyDescent="0.25">
      <c r="N67" s="30">
        <v>0.11203822306178819</v>
      </c>
      <c r="O67" s="43">
        <v>-1.8810000000000001E-3</v>
      </c>
      <c r="P67" s="43">
        <v>-1.5039999999999999E-3</v>
      </c>
      <c r="Q67" s="43">
        <v>2.1210000000000001E-3</v>
      </c>
      <c r="R67" s="30">
        <v>5.1271513895121329E-2</v>
      </c>
      <c r="S67" s="43">
        <v>-6.1899999999999998E-4</v>
      </c>
      <c r="T67" s="43">
        <v>-5.4600000000000004E-4</v>
      </c>
      <c r="U67" s="43">
        <v>1.47E-4</v>
      </c>
      <c r="W67" s="30">
        <v>0.11203822306178819</v>
      </c>
      <c r="X67" s="43">
        <v>-4.9299999999999995E-4</v>
      </c>
      <c r="Y67" s="43">
        <v>-4.4700000000000002E-4</v>
      </c>
      <c r="Z67" s="43">
        <v>-5.0000000000000004E-6</v>
      </c>
      <c r="AA67" s="30">
        <v>5.1271513895121329E-2</v>
      </c>
      <c r="AB67" s="43">
        <v>-3.7599999999999998E-4</v>
      </c>
      <c r="AC67" s="43">
        <v>-3.4600000000000001E-4</v>
      </c>
      <c r="AD67" s="43">
        <v>-5.3000000000000001E-5</v>
      </c>
      <c r="AF67" s="30">
        <v>0.11203822306178819</v>
      </c>
      <c r="AG67" s="43">
        <v>-1.307E-3</v>
      </c>
      <c r="AH67" s="43">
        <v>-1.042E-3</v>
      </c>
      <c r="AI67" s="43">
        <v>1.2459999999999999E-3</v>
      </c>
      <c r="AJ67" s="30">
        <v>5.1271513895121329E-2</v>
      </c>
      <c r="AK67" s="43">
        <v>-5.1099999999999995E-4</v>
      </c>
      <c r="AL67" s="43">
        <v>-4.5600000000000003E-4</v>
      </c>
      <c r="AM67" s="43">
        <v>1.9000000000000001E-5</v>
      </c>
      <c r="AO67" s="30">
        <v>0.11203822306178819</v>
      </c>
      <c r="AP67" s="43">
        <v>-3.2600000000000001E-4</v>
      </c>
      <c r="AQ67" s="43">
        <v>-3.0499999999999999E-4</v>
      </c>
      <c r="AR67" s="43">
        <v>-1.1900000000000001E-4</v>
      </c>
      <c r="AS67" s="30">
        <v>5.1271513895121329E-2</v>
      </c>
      <c r="AT67" s="43">
        <v>-2.1499999999999999E-4</v>
      </c>
      <c r="AU67" s="43">
        <v>-2.14E-4</v>
      </c>
      <c r="AV67" s="43">
        <v>-2.0900000000000001E-4</v>
      </c>
      <c r="AX67" s="30">
        <v>0.11203822306178819</v>
      </c>
      <c r="AY67" s="43">
        <v>-1.2999999999999999E-3</v>
      </c>
      <c r="AZ67" s="43">
        <v>-1.0369999999999999E-3</v>
      </c>
      <c r="BA67" s="43">
        <v>1.2489999999999999E-3</v>
      </c>
      <c r="BB67" s="30">
        <v>5.1271513895121329E-2</v>
      </c>
      <c r="BC67" s="43">
        <v>-5.0799999999999999E-4</v>
      </c>
      <c r="BD67" s="43">
        <v>-4.5300000000000001E-4</v>
      </c>
      <c r="BE67" s="43">
        <v>1.9000000000000001E-5</v>
      </c>
      <c r="BG67" s="30">
        <v>0.11203822306178819</v>
      </c>
      <c r="BH67" s="43">
        <v>-3.2200000000000002E-4</v>
      </c>
      <c r="BI67" s="43">
        <v>-3.01E-4</v>
      </c>
      <c r="BJ67" s="43">
        <v>-1.16E-4</v>
      </c>
      <c r="BK67" s="30">
        <v>5.1271513895121329E-2</v>
      </c>
      <c r="BL67" s="43">
        <v>-2.1599999999999999E-4</v>
      </c>
      <c r="BM67" s="43">
        <v>-2.1499999999999999E-4</v>
      </c>
      <c r="BN67" s="43">
        <v>-2.0599999999999999E-4</v>
      </c>
      <c r="BP67" s="30">
        <v>0.11203822306178819</v>
      </c>
      <c r="BQ67" s="43">
        <v>-8.43E-4</v>
      </c>
      <c r="BR67" s="43">
        <v>-5.8E-4</v>
      </c>
      <c r="BS67" s="43">
        <v>1.719E-3</v>
      </c>
      <c r="BT67" s="30">
        <v>5.1271513895121329E-2</v>
      </c>
      <c r="BU67" s="43">
        <v>-3.3399999999999999E-4</v>
      </c>
      <c r="BV67" s="43">
        <v>-2.9300000000000002E-4</v>
      </c>
      <c r="BW67" s="43">
        <v>6.2000000000000003E-5</v>
      </c>
      <c r="BY67" s="30">
        <v>0.11203822306178819</v>
      </c>
      <c r="BZ67" s="43">
        <v>-1.8900000000000001E-4</v>
      </c>
      <c r="CA67" s="43">
        <v>-1.7100000000000001E-4</v>
      </c>
      <c r="CB67" s="43">
        <v>-1.2E-5</v>
      </c>
      <c r="CC67" s="30">
        <v>5.1271513895121329E-2</v>
      </c>
      <c r="CD67" s="43">
        <v>-2.3599999999999999E-4</v>
      </c>
      <c r="CE67" s="43">
        <v>-2.13E-4</v>
      </c>
      <c r="CF67" s="43">
        <v>-1.0000000000000001E-5</v>
      </c>
      <c r="CH67" s="30">
        <v>0.11203822306178819</v>
      </c>
      <c r="CI67" s="43">
        <v>-1.9959999999999999E-3</v>
      </c>
      <c r="CJ67" s="43">
        <v>-2.0110000000000002E-3</v>
      </c>
      <c r="CK67" s="43">
        <v>5.4510000000000001E-3</v>
      </c>
      <c r="CL67" s="30">
        <v>5.1271513895121329E-2</v>
      </c>
      <c r="CM67" s="43">
        <v>-8.3500000000000002E-4</v>
      </c>
      <c r="CN67" s="43">
        <v>-8.3699999999999996E-4</v>
      </c>
      <c r="CO67" s="43">
        <v>6.0400000000000004E-4</v>
      </c>
      <c r="CQ67" s="30">
        <v>0.11203822306178819</v>
      </c>
      <c r="CR67" s="43">
        <v>-4.0499999999999998E-4</v>
      </c>
      <c r="CS67" s="43">
        <v>-4.06E-4</v>
      </c>
      <c r="CT67" s="43">
        <v>-3.0000000000000001E-5</v>
      </c>
      <c r="CU67" s="30">
        <v>5.1271513895121329E-2</v>
      </c>
      <c r="CV67" s="43">
        <v>-3.9100000000000002E-4</v>
      </c>
      <c r="CW67" s="43">
        <v>-3.9199999999999999E-4</v>
      </c>
      <c r="CX67" s="43">
        <v>-3.8000000000000002E-5</v>
      </c>
    </row>
    <row r="68" spans="14:102" x14ac:dyDescent="0.25">
      <c r="N68" s="30">
        <v>0.11393718269512136</v>
      </c>
      <c r="O68" s="43">
        <v>-1.9250000000000001E-3</v>
      </c>
      <c r="P68" s="43">
        <v>-1.5349999999999999E-3</v>
      </c>
      <c r="Q68" s="43">
        <v>2.2139999999999998E-3</v>
      </c>
      <c r="R68" s="30">
        <v>5.2220993695121329E-2</v>
      </c>
      <c r="S68" s="43">
        <v>-6.2799999999999998E-4</v>
      </c>
      <c r="T68" s="43">
        <v>-5.5400000000000002E-4</v>
      </c>
      <c r="U68" s="43">
        <v>1.54E-4</v>
      </c>
      <c r="W68" s="30">
        <v>0.11393718269512136</v>
      </c>
      <c r="X68" s="43">
        <v>-4.9600000000000002E-4</v>
      </c>
      <c r="Y68" s="43">
        <v>-4.4999999999999999E-4</v>
      </c>
      <c r="Z68" s="43">
        <v>-3.0000000000000001E-6</v>
      </c>
      <c r="AA68" s="30">
        <v>5.2220993695121329E-2</v>
      </c>
      <c r="AB68" s="43">
        <v>-3.77E-4</v>
      </c>
      <c r="AC68" s="43">
        <v>-3.4699999999999998E-4</v>
      </c>
      <c r="AD68" s="43">
        <v>-5.3000000000000001E-5</v>
      </c>
      <c r="AF68" s="30">
        <v>0.11393718269512136</v>
      </c>
      <c r="AG68" s="43">
        <v>-1.3389999999999999E-3</v>
      </c>
      <c r="AH68" s="43">
        <v>-1.0660000000000001E-3</v>
      </c>
      <c r="AI68" s="43">
        <v>1.2949999999999999E-3</v>
      </c>
      <c r="AJ68" s="30">
        <v>5.2220993695121329E-2</v>
      </c>
      <c r="AK68" s="43">
        <v>-5.1800000000000001E-4</v>
      </c>
      <c r="AL68" s="43">
        <v>-4.6200000000000001E-4</v>
      </c>
      <c r="AM68" s="43">
        <v>2.4000000000000001E-5</v>
      </c>
      <c r="AO68" s="30">
        <v>0.11393718269512136</v>
      </c>
      <c r="AP68" s="43">
        <v>-3.3100000000000002E-4</v>
      </c>
      <c r="AQ68" s="43">
        <v>-3.0899999999999998E-4</v>
      </c>
      <c r="AR68" s="43">
        <v>-1.1400000000000001E-4</v>
      </c>
      <c r="AS68" s="30">
        <v>5.2220993695121329E-2</v>
      </c>
      <c r="AT68" s="43">
        <v>-2.14E-4</v>
      </c>
      <c r="AU68" s="43">
        <v>-2.14E-4</v>
      </c>
      <c r="AV68" s="43">
        <v>-2.1000000000000001E-4</v>
      </c>
      <c r="AX68" s="30">
        <v>0.11393718269512136</v>
      </c>
      <c r="AY68" s="43">
        <v>-1.333E-3</v>
      </c>
      <c r="AZ68" s="43">
        <v>-1.0610000000000001E-3</v>
      </c>
      <c r="BA68" s="43">
        <v>1.299E-3</v>
      </c>
      <c r="BB68" s="30">
        <v>5.2220993695121329E-2</v>
      </c>
      <c r="BC68" s="43">
        <v>-5.1500000000000005E-4</v>
      </c>
      <c r="BD68" s="43">
        <v>-4.5899999999999999E-4</v>
      </c>
      <c r="BE68" s="43">
        <v>2.4000000000000001E-5</v>
      </c>
      <c r="BG68" s="30">
        <v>0.11393718269512136</v>
      </c>
      <c r="BH68" s="43">
        <v>-3.28E-4</v>
      </c>
      <c r="BI68" s="43">
        <v>-3.0600000000000001E-4</v>
      </c>
      <c r="BJ68" s="43">
        <v>-1.11E-4</v>
      </c>
      <c r="BK68" s="30">
        <v>5.2220993695121329E-2</v>
      </c>
      <c r="BL68" s="43">
        <v>-2.1499999999999999E-4</v>
      </c>
      <c r="BM68" s="43">
        <v>-2.14E-4</v>
      </c>
      <c r="BN68" s="43">
        <v>-2.0699999999999999E-4</v>
      </c>
      <c r="BP68" s="30">
        <v>0.11393718269512136</v>
      </c>
      <c r="BQ68" s="43">
        <v>-8.5800000000000004E-4</v>
      </c>
      <c r="BR68" s="43">
        <v>-5.8600000000000004E-4</v>
      </c>
      <c r="BS68" s="43">
        <v>1.7910000000000001E-3</v>
      </c>
      <c r="BT68" s="30">
        <v>5.2220993695121329E-2</v>
      </c>
      <c r="BU68" s="43">
        <v>-3.4000000000000002E-4</v>
      </c>
      <c r="BV68" s="43">
        <v>-2.9799999999999998E-4</v>
      </c>
      <c r="BW68" s="43">
        <v>6.7000000000000002E-5</v>
      </c>
      <c r="BY68" s="30">
        <v>0.11393718269512136</v>
      </c>
      <c r="BZ68" s="43">
        <v>-1.8699999999999999E-4</v>
      </c>
      <c r="CA68" s="43">
        <v>-1.6899999999999999E-4</v>
      </c>
      <c r="CB68" s="43">
        <v>-1.2999999999999999E-5</v>
      </c>
      <c r="CC68" s="30">
        <v>5.2220993695121329E-2</v>
      </c>
      <c r="CD68" s="43">
        <v>-2.3599999999999999E-4</v>
      </c>
      <c r="CE68" s="43">
        <v>-2.13E-4</v>
      </c>
      <c r="CF68" s="43">
        <v>-1.0000000000000001E-5</v>
      </c>
      <c r="CH68" s="30">
        <v>0.11393718269512136</v>
      </c>
      <c r="CI68" s="43">
        <v>-2.0309999999999998E-3</v>
      </c>
      <c r="CJ68" s="43">
        <v>-2.0449999999999999E-3</v>
      </c>
      <c r="CK68" s="43">
        <v>5.6620000000000004E-3</v>
      </c>
      <c r="CL68" s="30">
        <v>5.2220993695121329E-2</v>
      </c>
      <c r="CM68" s="43">
        <v>-8.5400000000000005E-4</v>
      </c>
      <c r="CN68" s="43">
        <v>-8.5700000000000001E-4</v>
      </c>
      <c r="CO68" s="43">
        <v>6.4000000000000005E-4</v>
      </c>
      <c r="CQ68" s="30">
        <v>0.11393718269512136</v>
      </c>
      <c r="CR68" s="43">
        <v>-4.0299999999999998E-4</v>
      </c>
      <c r="CS68" s="43">
        <v>-4.0400000000000001E-4</v>
      </c>
      <c r="CT68" s="43">
        <v>-3.1999999999999999E-5</v>
      </c>
      <c r="CU68" s="30">
        <v>5.2220993695121329E-2</v>
      </c>
      <c r="CV68" s="43">
        <v>-3.9399999999999998E-4</v>
      </c>
      <c r="CW68" s="43">
        <v>-3.9399999999999998E-4</v>
      </c>
      <c r="CX68" s="43">
        <v>-3.6000000000000001E-5</v>
      </c>
    </row>
    <row r="69" spans="14:102" x14ac:dyDescent="0.25">
      <c r="N69" s="30"/>
      <c r="R69" s="30">
        <v>5.3170473495121329E-2</v>
      </c>
      <c r="S69" s="43">
        <v>-6.3599999999999996E-4</v>
      </c>
      <c r="T69" s="43">
        <v>-5.6099999999999998E-4</v>
      </c>
      <c r="U69" s="43">
        <v>1.63E-4</v>
      </c>
      <c r="W69" s="30"/>
      <c r="AA69" s="30">
        <v>5.3170473495121329E-2</v>
      </c>
      <c r="AB69" s="43">
        <v>-3.7800000000000003E-4</v>
      </c>
      <c r="AC69" s="43">
        <v>-3.48E-4</v>
      </c>
      <c r="AD69" s="43">
        <v>-5.3000000000000001E-5</v>
      </c>
      <c r="AF69" s="30"/>
      <c r="AJ69" s="30">
        <v>5.3170473495121329E-2</v>
      </c>
      <c r="AK69" s="43">
        <v>-5.2499999999999997E-4</v>
      </c>
      <c r="AL69" s="43">
        <v>-4.6799999999999999E-4</v>
      </c>
      <c r="AM69" s="43">
        <v>3.0000000000000001E-5</v>
      </c>
      <c r="AO69" s="30"/>
      <c r="AS69" s="30">
        <v>5.3170473495121329E-2</v>
      </c>
      <c r="AT69" s="43">
        <v>-2.13E-4</v>
      </c>
      <c r="AU69" s="43">
        <v>-2.13E-4</v>
      </c>
      <c r="AV69" s="43">
        <v>-2.1000000000000001E-4</v>
      </c>
      <c r="AX69" s="30"/>
      <c r="BB69" s="30">
        <v>5.3170473495121329E-2</v>
      </c>
      <c r="BC69" s="43">
        <v>-5.2099999999999998E-4</v>
      </c>
      <c r="BD69" s="43">
        <v>-4.6500000000000003E-4</v>
      </c>
      <c r="BE69" s="43">
        <v>3.0000000000000001E-5</v>
      </c>
      <c r="BG69" s="30"/>
      <c r="BK69" s="30">
        <v>5.3170473495121329E-2</v>
      </c>
      <c r="BL69" s="43">
        <v>-2.14E-4</v>
      </c>
      <c r="BM69" s="43">
        <v>-2.14E-4</v>
      </c>
      <c r="BN69" s="43">
        <v>-2.0699999999999999E-4</v>
      </c>
      <c r="BP69" s="30"/>
      <c r="BT69" s="30">
        <v>5.3170473495121329E-2</v>
      </c>
      <c r="BU69" s="43">
        <v>-3.4600000000000001E-4</v>
      </c>
      <c r="BV69" s="43">
        <v>-3.0299999999999999E-4</v>
      </c>
      <c r="BW69" s="43">
        <v>7.2000000000000002E-5</v>
      </c>
      <c r="BY69" s="30"/>
      <c r="CC69" s="30">
        <v>5.3170473495121329E-2</v>
      </c>
      <c r="CD69" s="43">
        <v>-2.3599999999999999E-4</v>
      </c>
      <c r="CE69" s="43">
        <v>-2.13E-4</v>
      </c>
      <c r="CF69" s="43">
        <v>-9.0000000000000002E-6</v>
      </c>
      <c r="CH69" s="30"/>
      <c r="CL69" s="30">
        <v>5.3170473495121329E-2</v>
      </c>
      <c r="CM69" s="43">
        <v>-8.7399999999999999E-4</v>
      </c>
      <c r="CN69" s="43">
        <v>-8.7699999999999996E-4</v>
      </c>
      <c r="CO69" s="43">
        <v>6.7599999999999995E-4</v>
      </c>
      <c r="CQ69" s="30"/>
      <c r="CU69" s="30">
        <v>5.3170473495121329E-2</v>
      </c>
      <c r="CV69" s="43">
        <v>-3.9599999999999998E-4</v>
      </c>
      <c r="CW69" s="43">
        <v>-3.97E-4</v>
      </c>
      <c r="CX69" s="43">
        <v>-3.4E-5</v>
      </c>
    </row>
    <row r="70" spans="14:102" x14ac:dyDescent="0.25">
      <c r="N70" s="30"/>
      <c r="R70" s="30">
        <v>5.4119953295121329E-2</v>
      </c>
      <c r="S70" s="43">
        <v>-6.4499999999999996E-4</v>
      </c>
      <c r="T70" s="43">
        <v>-5.6800000000000004E-4</v>
      </c>
      <c r="U70" s="43">
        <v>1.7200000000000001E-4</v>
      </c>
      <c r="W70" s="30"/>
      <c r="AA70" s="30">
        <v>5.4119953295121329E-2</v>
      </c>
      <c r="AB70" s="43">
        <v>-3.8000000000000002E-4</v>
      </c>
      <c r="AC70" s="43">
        <v>-3.4900000000000003E-4</v>
      </c>
      <c r="AD70" s="43">
        <v>-5.3000000000000001E-5</v>
      </c>
      <c r="AF70" s="30"/>
      <c r="AJ70" s="30">
        <v>5.4119953295121329E-2</v>
      </c>
      <c r="AK70" s="43">
        <v>-5.3200000000000003E-4</v>
      </c>
      <c r="AL70" s="43">
        <v>-4.73E-4</v>
      </c>
      <c r="AM70" s="43">
        <v>3.6000000000000001E-5</v>
      </c>
      <c r="AO70" s="30"/>
      <c r="AS70" s="30">
        <v>5.4119953295121329E-2</v>
      </c>
      <c r="AT70" s="43">
        <v>-2.14E-4</v>
      </c>
      <c r="AU70" s="43">
        <v>-2.14E-4</v>
      </c>
      <c r="AV70" s="43">
        <v>-2.1000000000000001E-4</v>
      </c>
      <c r="AX70" s="30"/>
      <c r="BB70" s="30">
        <v>5.4119953295121329E-2</v>
      </c>
      <c r="BC70" s="43">
        <v>-5.2899999999999996E-4</v>
      </c>
      <c r="BD70" s="43">
        <v>-4.6999999999999999E-4</v>
      </c>
      <c r="BE70" s="43">
        <v>3.4999999999999997E-5</v>
      </c>
      <c r="BG70" s="30"/>
      <c r="BK70" s="30">
        <v>5.4119953295121329E-2</v>
      </c>
      <c r="BL70" s="43">
        <v>-2.14E-4</v>
      </c>
      <c r="BM70" s="43">
        <v>-2.13E-4</v>
      </c>
      <c r="BN70" s="43">
        <v>-2.0799999999999999E-4</v>
      </c>
      <c r="BP70" s="30"/>
      <c r="BT70" s="30">
        <v>5.4119953295121329E-2</v>
      </c>
      <c r="BU70" s="43">
        <v>-3.5300000000000002E-4</v>
      </c>
      <c r="BV70" s="43">
        <v>-3.0800000000000001E-4</v>
      </c>
      <c r="BW70" s="43">
        <v>7.7999999999999999E-5</v>
      </c>
      <c r="BY70" s="30"/>
      <c r="CC70" s="30">
        <v>5.4119953295121329E-2</v>
      </c>
      <c r="CD70" s="43">
        <v>-2.3599999999999999E-4</v>
      </c>
      <c r="CE70" s="43">
        <v>-2.12E-4</v>
      </c>
      <c r="CF70" s="43">
        <v>-9.0000000000000002E-6</v>
      </c>
      <c r="CH70" s="30"/>
      <c r="CL70" s="30">
        <v>5.4119953295121329E-2</v>
      </c>
      <c r="CM70" s="43">
        <v>-8.9400000000000005E-4</v>
      </c>
      <c r="CN70" s="43">
        <v>-8.9700000000000001E-4</v>
      </c>
      <c r="CO70" s="43">
        <v>7.1299999999999998E-4</v>
      </c>
      <c r="CQ70" s="30"/>
      <c r="CU70" s="30">
        <v>5.4119953295121329E-2</v>
      </c>
      <c r="CV70" s="43">
        <v>-3.9899999999999999E-4</v>
      </c>
      <c r="CW70" s="43">
        <v>-3.9899999999999999E-4</v>
      </c>
      <c r="CX70" s="43">
        <v>-3.1000000000000001E-5</v>
      </c>
    </row>
    <row r="71" spans="14:102" x14ac:dyDescent="0.25">
      <c r="N71" s="30"/>
      <c r="R71" s="30">
        <v>5.5069433095121328E-2</v>
      </c>
      <c r="S71" s="43">
        <v>-6.5399999999999996E-4</v>
      </c>
      <c r="T71" s="43">
        <v>-5.7600000000000001E-4</v>
      </c>
      <c r="U71" s="43">
        <v>1.8100000000000001E-4</v>
      </c>
      <c r="W71" s="30"/>
      <c r="AA71" s="30">
        <v>5.5069433095121328E-2</v>
      </c>
      <c r="AB71" s="43">
        <v>-3.8099999999999999E-4</v>
      </c>
      <c r="AC71" s="43">
        <v>-3.5E-4</v>
      </c>
      <c r="AD71" s="43">
        <v>-5.3000000000000001E-5</v>
      </c>
      <c r="AF71" s="30"/>
      <c r="AJ71" s="30">
        <v>5.5069433095121328E-2</v>
      </c>
      <c r="AK71" s="43">
        <v>-5.3899999999999998E-4</v>
      </c>
      <c r="AL71" s="43">
        <v>-4.7899999999999999E-4</v>
      </c>
      <c r="AM71" s="43">
        <v>4.1E-5</v>
      </c>
      <c r="AO71" s="30"/>
      <c r="AS71" s="30">
        <v>5.5069433095121328E-2</v>
      </c>
      <c r="AT71" s="43">
        <v>-2.14E-4</v>
      </c>
      <c r="AU71" s="43">
        <v>-2.14E-4</v>
      </c>
      <c r="AV71" s="43">
        <v>-2.0900000000000001E-4</v>
      </c>
      <c r="AX71" s="30"/>
      <c r="BB71" s="30">
        <v>5.5069433095121328E-2</v>
      </c>
      <c r="BC71" s="43">
        <v>-5.3600000000000002E-4</v>
      </c>
      <c r="BD71" s="43">
        <v>-4.7600000000000002E-4</v>
      </c>
      <c r="BE71" s="43">
        <v>4.1E-5</v>
      </c>
      <c r="BG71" s="30"/>
      <c r="BK71" s="30">
        <v>5.5069433095121328E-2</v>
      </c>
      <c r="BL71" s="43">
        <v>-2.13E-4</v>
      </c>
      <c r="BM71" s="43">
        <v>-2.13E-4</v>
      </c>
      <c r="BN71" s="43">
        <v>-2.0799999999999999E-4</v>
      </c>
      <c r="BP71" s="30"/>
      <c r="BT71" s="30">
        <v>5.5069433095121328E-2</v>
      </c>
      <c r="BU71" s="43">
        <v>-3.6000000000000002E-4</v>
      </c>
      <c r="BV71" s="43">
        <v>-3.1399999999999999E-4</v>
      </c>
      <c r="BW71" s="43">
        <v>8.6000000000000003E-5</v>
      </c>
      <c r="BY71" s="30"/>
      <c r="CC71" s="30">
        <v>5.5069433095121328E-2</v>
      </c>
      <c r="CD71" s="43">
        <v>-2.3599999999999999E-4</v>
      </c>
      <c r="CE71" s="43">
        <v>-2.12E-4</v>
      </c>
      <c r="CF71" s="43">
        <v>-7.9999999999999996E-6</v>
      </c>
      <c r="CH71" s="30"/>
      <c r="CL71" s="30">
        <v>5.5069433095121328E-2</v>
      </c>
      <c r="CM71" s="43">
        <v>-9.1399999999999999E-4</v>
      </c>
      <c r="CN71" s="43">
        <v>-9.1699999999999995E-4</v>
      </c>
      <c r="CO71" s="43">
        <v>7.5000000000000002E-4</v>
      </c>
      <c r="CQ71" s="30"/>
      <c r="CU71" s="30">
        <v>5.5069433095121328E-2</v>
      </c>
      <c r="CV71" s="43">
        <v>-4.0099999999999999E-4</v>
      </c>
      <c r="CW71" s="43">
        <v>-4.0099999999999999E-4</v>
      </c>
      <c r="CX71" s="43">
        <v>-2.9E-5</v>
      </c>
    </row>
    <row r="72" spans="14:102" x14ac:dyDescent="0.25">
      <c r="N72" s="30"/>
      <c r="R72" s="30">
        <v>5.6018912895121328E-2</v>
      </c>
      <c r="S72" s="43">
        <v>-6.6299999999999996E-4</v>
      </c>
      <c r="T72" s="43">
        <v>-5.8299999999999997E-4</v>
      </c>
      <c r="U72" s="43">
        <v>1.9000000000000001E-4</v>
      </c>
      <c r="W72" s="30"/>
      <c r="AA72" s="30">
        <v>5.6018912895121328E-2</v>
      </c>
      <c r="AB72" s="43">
        <v>-3.8200000000000002E-4</v>
      </c>
      <c r="AC72" s="43">
        <v>-3.5100000000000002E-4</v>
      </c>
      <c r="AD72" s="43">
        <v>-5.1999999999999997E-5</v>
      </c>
      <c r="AF72" s="30"/>
      <c r="AJ72" s="30">
        <v>5.6018912895121328E-2</v>
      </c>
      <c r="AK72" s="43">
        <v>-5.4699999999999996E-4</v>
      </c>
      <c r="AL72" s="43">
        <v>-4.8500000000000003E-4</v>
      </c>
      <c r="AM72" s="43">
        <v>4.6999999999999997E-5</v>
      </c>
      <c r="AO72" s="30"/>
      <c r="AS72" s="30">
        <v>5.6018912895121328E-2</v>
      </c>
      <c r="AT72" s="43">
        <v>-2.1499999999999999E-4</v>
      </c>
      <c r="AU72" s="43">
        <v>-2.1499999999999999E-4</v>
      </c>
      <c r="AV72" s="43">
        <v>-2.0900000000000001E-4</v>
      </c>
      <c r="AX72" s="30"/>
      <c r="BB72" s="30">
        <v>5.6018912895121328E-2</v>
      </c>
      <c r="BC72" s="43">
        <v>-5.4299999999999997E-4</v>
      </c>
      <c r="BD72" s="43">
        <v>-4.8200000000000001E-4</v>
      </c>
      <c r="BE72" s="43">
        <v>4.6999999999999997E-5</v>
      </c>
      <c r="BG72" s="30"/>
      <c r="BK72" s="30">
        <v>5.6018912895121328E-2</v>
      </c>
      <c r="BL72" s="43">
        <v>-2.12E-4</v>
      </c>
      <c r="BM72" s="43">
        <v>-2.12E-4</v>
      </c>
      <c r="BN72" s="43">
        <v>-2.0900000000000001E-4</v>
      </c>
      <c r="BP72" s="30"/>
      <c r="BT72" s="30">
        <v>5.6018912895121328E-2</v>
      </c>
      <c r="BU72" s="43">
        <v>-3.6699999999999998E-4</v>
      </c>
      <c r="BV72" s="43">
        <v>-3.19E-4</v>
      </c>
      <c r="BW72" s="43">
        <v>9.3999999999999994E-5</v>
      </c>
      <c r="BY72" s="30"/>
      <c r="CC72" s="30">
        <v>5.6018912895121328E-2</v>
      </c>
      <c r="CD72" s="43">
        <v>-2.3599999999999999E-4</v>
      </c>
      <c r="CE72" s="43">
        <v>-2.12E-4</v>
      </c>
      <c r="CF72" s="43">
        <v>-6.9999999999999999E-6</v>
      </c>
      <c r="CH72" s="30"/>
      <c r="CL72" s="30">
        <v>5.6018912895121328E-2</v>
      </c>
      <c r="CM72" s="43">
        <v>-9.3400000000000004E-4</v>
      </c>
      <c r="CN72" s="43">
        <v>-9.3700000000000001E-4</v>
      </c>
      <c r="CO72" s="43">
        <v>7.8700000000000005E-4</v>
      </c>
      <c r="CQ72" s="30"/>
      <c r="CU72" s="30">
        <v>5.6018912895121328E-2</v>
      </c>
      <c r="CV72" s="43">
        <v>-4.0299999999999998E-4</v>
      </c>
      <c r="CW72" s="43">
        <v>-4.0400000000000001E-4</v>
      </c>
      <c r="CX72" s="43">
        <v>-2.6999999999999999E-5</v>
      </c>
    </row>
    <row r="73" spans="14:102" x14ac:dyDescent="0.25">
      <c r="N73" s="30"/>
      <c r="R73" s="30">
        <v>5.6968392695121328E-2</v>
      </c>
      <c r="S73" s="43">
        <v>-6.7400000000000001E-4</v>
      </c>
      <c r="T73" s="43">
        <v>-5.9199999999999997E-4</v>
      </c>
      <c r="U73" s="43">
        <v>2.02E-4</v>
      </c>
      <c r="W73" s="30"/>
      <c r="AA73" s="30">
        <v>5.6968392695121328E-2</v>
      </c>
      <c r="AB73" s="43">
        <v>-3.8299999999999999E-4</v>
      </c>
      <c r="AC73" s="43">
        <v>-3.5199999999999999E-4</v>
      </c>
      <c r="AD73" s="43">
        <v>-5.1999999999999997E-5</v>
      </c>
      <c r="AF73" s="30"/>
      <c r="AJ73" s="30">
        <v>5.6968392695121328E-2</v>
      </c>
      <c r="AK73" s="43">
        <v>-5.5400000000000002E-4</v>
      </c>
      <c r="AL73" s="43">
        <v>-4.9100000000000001E-4</v>
      </c>
      <c r="AM73" s="43">
        <v>5.1999999999999997E-5</v>
      </c>
      <c r="AO73" s="30"/>
      <c r="AS73" s="30">
        <v>5.6968392695121328E-2</v>
      </c>
      <c r="AT73" s="43">
        <v>-2.1599999999999999E-4</v>
      </c>
      <c r="AU73" s="43">
        <v>-2.1499999999999999E-4</v>
      </c>
      <c r="AV73" s="43">
        <v>-2.0799999999999999E-4</v>
      </c>
      <c r="AX73" s="30"/>
      <c r="BB73" s="30">
        <v>5.6968392695121328E-2</v>
      </c>
      <c r="BC73" s="43">
        <v>-5.5000000000000003E-4</v>
      </c>
      <c r="BD73" s="43">
        <v>-4.8799999999999999E-4</v>
      </c>
      <c r="BE73" s="43">
        <v>5.1999999999999997E-5</v>
      </c>
      <c r="BG73" s="30"/>
      <c r="BK73" s="30">
        <v>5.6968392695121328E-2</v>
      </c>
      <c r="BL73" s="43">
        <v>-2.12E-4</v>
      </c>
      <c r="BM73" s="43">
        <v>-2.12E-4</v>
      </c>
      <c r="BN73" s="43">
        <v>-2.0900000000000001E-4</v>
      </c>
      <c r="BP73" s="30"/>
      <c r="BT73" s="30">
        <v>5.6968392695121328E-2</v>
      </c>
      <c r="BU73" s="43">
        <v>-3.7399999999999998E-4</v>
      </c>
      <c r="BV73" s="43">
        <v>-3.2499999999999999E-4</v>
      </c>
      <c r="BW73" s="43">
        <v>1.02E-4</v>
      </c>
      <c r="BY73" s="30"/>
      <c r="CC73" s="30">
        <v>5.6968392695121328E-2</v>
      </c>
      <c r="CD73" s="43">
        <v>-2.3599999999999999E-4</v>
      </c>
      <c r="CE73" s="43">
        <v>-2.12E-4</v>
      </c>
      <c r="CF73" s="43">
        <v>-6.9999999999999999E-6</v>
      </c>
      <c r="CH73" s="30"/>
      <c r="CL73" s="30">
        <v>5.6968392695121328E-2</v>
      </c>
      <c r="CM73" s="43">
        <v>-9.5399999999999999E-4</v>
      </c>
      <c r="CN73" s="43">
        <v>-9.5799999999999998E-4</v>
      </c>
      <c r="CO73" s="43">
        <v>8.2399999999999997E-4</v>
      </c>
      <c r="CQ73" s="30"/>
      <c r="CU73" s="30">
        <v>5.6968392695121328E-2</v>
      </c>
      <c r="CV73" s="43">
        <v>-4.06E-4</v>
      </c>
      <c r="CW73" s="43">
        <v>-4.06E-4</v>
      </c>
      <c r="CX73" s="43">
        <v>-2.4000000000000001E-5</v>
      </c>
    </row>
    <row r="74" spans="14:102" x14ac:dyDescent="0.25">
      <c r="N74" s="30"/>
      <c r="R74" s="30">
        <v>5.6968392695121328E-2</v>
      </c>
      <c r="S74" s="43">
        <v>-6.7400000000000001E-4</v>
      </c>
      <c r="T74" s="43">
        <v>-5.9199999999999997E-4</v>
      </c>
      <c r="U74" s="43">
        <v>2.02E-4</v>
      </c>
      <c r="W74" s="30"/>
      <c r="AA74" s="30">
        <v>5.6968392695121328E-2</v>
      </c>
      <c r="AB74" s="43">
        <v>-3.8299999999999999E-4</v>
      </c>
      <c r="AC74" s="43">
        <v>-3.5199999999999999E-4</v>
      </c>
      <c r="AD74" s="43">
        <v>-5.1999999999999997E-5</v>
      </c>
      <c r="AF74" s="30"/>
      <c r="AJ74" s="30">
        <v>5.6968392695121328E-2</v>
      </c>
      <c r="AK74" s="43">
        <v>-5.5400000000000002E-4</v>
      </c>
      <c r="AL74" s="43">
        <v>-4.9100000000000001E-4</v>
      </c>
      <c r="AM74" s="43">
        <v>5.1999999999999997E-5</v>
      </c>
      <c r="AO74" s="30"/>
      <c r="AS74" s="30">
        <v>5.6968392695121328E-2</v>
      </c>
      <c r="AT74" s="43">
        <v>-2.1599999999999999E-4</v>
      </c>
      <c r="AU74" s="43">
        <v>-2.1499999999999999E-4</v>
      </c>
      <c r="AV74" s="43">
        <v>-2.0799999999999999E-4</v>
      </c>
      <c r="AX74" s="30"/>
      <c r="BB74" s="30">
        <v>5.6968392695121328E-2</v>
      </c>
      <c r="BC74" s="43">
        <v>-5.5000000000000003E-4</v>
      </c>
      <c r="BD74" s="43">
        <v>-4.8799999999999999E-4</v>
      </c>
      <c r="BE74" s="43">
        <v>5.1999999999999997E-5</v>
      </c>
      <c r="BG74" s="30"/>
      <c r="BK74" s="30">
        <v>5.6968392695121328E-2</v>
      </c>
      <c r="BL74" s="43">
        <v>-2.12E-4</v>
      </c>
      <c r="BM74" s="43">
        <v>-2.12E-4</v>
      </c>
      <c r="BN74" s="43">
        <v>-2.0900000000000001E-4</v>
      </c>
      <c r="BP74" s="30"/>
      <c r="BT74" s="30">
        <v>5.6968392695121328E-2</v>
      </c>
      <c r="BU74" s="43">
        <v>-3.7399999999999998E-4</v>
      </c>
      <c r="BV74" s="43">
        <v>-3.2499999999999999E-4</v>
      </c>
      <c r="BW74" s="43">
        <v>1.02E-4</v>
      </c>
      <c r="BY74" s="30"/>
      <c r="CC74" s="30">
        <v>5.6968392695121328E-2</v>
      </c>
      <c r="CD74" s="43">
        <v>-2.3599999999999999E-4</v>
      </c>
      <c r="CE74" s="43">
        <v>-2.12E-4</v>
      </c>
      <c r="CF74" s="43">
        <v>-6.9999999999999999E-6</v>
      </c>
      <c r="CH74" s="30"/>
      <c r="CL74" s="30">
        <v>5.6968392695121328E-2</v>
      </c>
      <c r="CM74" s="43">
        <v>-9.5399999999999999E-4</v>
      </c>
      <c r="CN74" s="43">
        <v>-9.5799999999999998E-4</v>
      </c>
      <c r="CO74" s="43">
        <v>8.2399999999999997E-4</v>
      </c>
      <c r="CQ74" s="30"/>
      <c r="CU74" s="30">
        <v>5.6968392695121328E-2</v>
      </c>
      <c r="CV74" s="43">
        <v>-4.06E-4</v>
      </c>
      <c r="CW74" s="43">
        <v>-4.06E-4</v>
      </c>
      <c r="CX74" s="43">
        <v>-2.4000000000000001E-5</v>
      </c>
    </row>
    <row r="75" spans="14:102" x14ac:dyDescent="0.25">
      <c r="N75" s="30"/>
      <c r="R75" s="30">
        <v>5.7917872495121321E-2</v>
      </c>
      <c r="S75" s="43">
        <v>-6.8499999999999995E-4</v>
      </c>
      <c r="T75" s="43">
        <v>-5.9999999999999995E-4</v>
      </c>
      <c r="U75" s="43">
        <v>2.14E-4</v>
      </c>
      <c r="W75" s="30"/>
      <c r="AA75" s="30">
        <v>5.7917872495121321E-2</v>
      </c>
      <c r="AB75" s="43">
        <v>-3.8400000000000001E-4</v>
      </c>
      <c r="AC75" s="43">
        <v>-3.5300000000000002E-4</v>
      </c>
      <c r="AD75" s="43">
        <v>-5.1999999999999997E-5</v>
      </c>
      <c r="AF75" s="30"/>
      <c r="AJ75" s="30">
        <v>5.7917872495121321E-2</v>
      </c>
      <c r="AK75" s="43">
        <v>-5.6099999999999998E-4</v>
      </c>
      <c r="AL75" s="43">
        <v>-4.9700000000000005E-4</v>
      </c>
      <c r="AM75" s="43">
        <v>5.8E-5</v>
      </c>
      <c r="AO75" s="30"/>
      <c r="AS75" s="30">
        <v>5.7917872495121321E-2</v>
      </c>
      <c r="AT75" s="43">
        <v>-2.1599999999999999E-4</v>
      </c>
      <c r="AU75" s="43">
        <v>-2.1599999999999999E-4</v>
      </c>
      <c r="AV75" s="43">
        <v>-2.0799999999999999E-4</v>
      </c>
      <c r="AX75" s="30"/>
      <c r="BB75" s="30">
        <v>5.7917872495121321E-2</v>
      </c>
      <c r="BC75" s="43">
        <v>-5.5699999999999999E-4</v>
      </c>
      <c r="BD75" s="43">
        <v>-4.9399999999999997E-4</v>
      </c>
      <c r="BE75" s="43">
        <v>5.8E-5</v>
      </c>
      <c r="BG75" s="30"/>
      <c r="BK75" s="30">
        <v>5.7917872495121321E-2</v>
      </c>
      <c r="BL75" s="43">
        <v>-2.13E-4</v>
      </c>
      <c r="BM75" s="43">
        <v>-2.13E-4</v>
      </c>
      <c r="BN75" s="43">
        <v>-2.0799999999999999E-4</v>
      </c>
      <c r="BP75" s="30"/>
      <c r="BT75" s="30">
        <v>5.7917872495121321E-2</v>
      </c>
      <c r="BU75" s="43">
        <v>-3.8099999999999999E-4</v>
      </c>
      <c r="BV75" s="43">
        <v>-3.3E-4</v>
      </c>
      <c r="BW75" s="43">
        <v>1.1E-4</v>
      </c>
      <c r="BY75" s="30"/>
      <c r="CC75" s="30">
        <v>5.7917872495121321E-2</v>
      </c>
      <c r="CD75" s="43">
        <v>-2.3599999999999999E-4</v>
      </c>
      <c r="CE75" s="43">
        <v>-2.12E-4</v>
      </c>
      <c r="CF75" s="43">
        <v>-6.0000000000000002E-6</v>
      </c>
      <c r="CH75" s="30"/>
      <c r="CL75" s="30">
        <v>5.7917872495121321E-2</v>
      </c>
      <c r="CM75" s="43">
        <v>-9.7499999999999996E-4</v>
      </c>
      <c r="CN75" s="43">
        <v>-9.7799999999999992E-4</v>
      </c>
      <c r="CO75" s="43">
        <v>8.61E-4</v>
      </c>
      <c r="CQ75" s="30"/>
      <c r="CU75" s="30">
        <v>5.7917872495121321E-2</v>
      </c>
      <c r="CV75" s="43">
        <v>-4.08E-4</v>
      </c>
      <c r="CW75" s="43">
        <v>-4.0900000000000002E-4</v>
      </c>
      <c r="CX75" s="43">
        <v>-2.1999999999999999E-5</v>
      </c>
    </row>
    <row r="76" spans="14:102" x14ac:dyDescent="0.25">
      <c r="N76" s="30"/>
      <c r="R76" s="30">
        <v>5.8867352295121321E-2</v>
      </c>
      <c r="S76" s="43">
        <v>-6.96E-4</v>
      </c>
      <c r="T76" s="43">
        <v>-6.0899999999999995E-4</v>
      </c>
      <c r="U76" s="43">
        <v>2.2599999999999999E-4</v>
      </c>
      <c r="W76" s="30"/>
      <c r="AA76" s="30">
        <v>5.8867352295121321E-2</v>
      </c>
      <c r="AB76" s="43">
        <v>-3.86E-4</v>
      </c>
      <c r="AC76" s="43">
        <v>-3.5399999999999999E-4</v>
      </c>
      <c r="AD76" s="43">
        <v>-5.1999999999999997E-5</v>
      </c>
      <c r="AF76" s="30"/>
      <c r="AJ76" s="30">
        <v>5.8867352295121321E-2</v>
      </c>
      <c r="AK76" s="43">
        <v>-5.6899999999999995E-4</v>
      </c>
      <c r="AL76" s="43">
        <v>-5.0299999999999997E-4</v>
      </c>
      <c r="AM76" s="43">
        <v>6.7000000000000002E-5</v>
      </c>
      <c r="AO76" s="30"/>
      <c r="AS76" s="30">
        <v>5.8867352295121321E-2</v>
      </c>
      <c r="AT76" s="43">
        <v>-2.1699999999999999E-4</v>
      </c>
      <c r="AU76" s="43">
        <v>-2.1599999999999999E-4</v>
      </c>
      <c r="AV76" s="43">
        <v>-2.0699999999999999E-4</v>
      </c>
      <c r="AX76" s="30"/>
      <c r="BB76" s="30">
        <v>5.8867352295121321E-2</v>
      </c>
      <c r="BC76" s="43">
        <v>-5.6599999999999999E-4</v>
      </c>
      <c r="BD76" s="43">
        <v>-5.0000000000000001E-4</v>
      </c>
      <c r="BE76" s="43">
        <v>6.7000000000000002E-5</v>
      </c>
      <c r="BG76" s="30"/>
      <c r="BK76" s="30">
        <v>5.8867352295121321E-2</v>
      </c>
      <c r="BL76" s="43">
        <v>-2.13E-4</v>
      </c>
      <c r="BM76" s="43">
        <v>-2.13E-4</v>
      </c>
      <c r="BN76" s="43">
        <v>-2.0699999999999999E-4</v>
      </c>
      <c r="BP76" s="30"/>
      <c r="BT76" s="30">
        <v>5.8867352295121321E-2</v>
      </c>
      <c r="BU76" s="43">
        <v>-3.88E-4</v>
      </c>
      <c r="BV76" s="43">
        <v>-3.3599999999999998E-4</v>
      </c>
      <c r="BW76" s="43">
        <v>1.18E-4</v>
      </c>
      <c r="BY76" s="30"/>
      <c r="CC76" s="30">
        <v>5.8867352295121321E-2</v>
      </c>
      <c r="CD76" s="43">
        <v>-2.3599999999999999E-4</v>
      </c>
      <c r="CE76" s="43">
        <v>-2.12E-4</v>
      </c>
      <c r="CF76" s="43">
        <v>-6.0000000000000002E-6</v>
      </c>
      <c r="CH76" s="30"/>
      <c r="CL76" s="30">
        <v>5.8867352295121321E-2</v>
      </c>
      <c r="CM76" s="43">
        <v>-9.9599999999999992E-4</v>
      </c>
      <c r="CN76" s="43">
        <v>-9.990000000000001E-4</v>
      </c>
      <c r="CO76" s="43">
        <v>8.9999999999999998E-4</v>
      </c>
      <c r="CQ76" s="30"/>
      <c r="CU76" s="30">
        <v>5.8867352295121321E-2</v>
      </c>
      <c r="CV76" s="43">
        <v>-4.0999999999999999E-4</v>
      </c>
      <c r="CW76" s="43">
        <v>-4.1100000000000002E-4</v>
      </c>
      <c r="CX76" s="43">
        <v>-2.0000000000000002E-5</v>
      </c>
    </row>
    <row r="77" spans="14:102" x14ac:dyDescent="0.25">
      <c r="N77" s="30"/>
      <c r="R77" s="30">
        <v>5.9816832095121321E-2</v>
      </c>
      <c r="S77" s="43">
        <v>-7.0799999999999997E-4</v>
      </c>
      <c r="T77" s="43">
        <v>-6.1799999999999995E-4</v>
      </c>
      <c r="U77" s="43">
        <v>2.4000000000000001E-4</v>
      </c>
      <c r="W77" s="30"/>
      <c r="AA77" s="30">
        <v>5.9816832095121321E-2</v>
      </c>
      <c r="AB77" s="43">
        <v>-3.8699999999999997E-4</v>
      </c>
      <c r="AC77" s="43">
        <v>-3.5599999999999998E-4</v>
      </c>
      <c r="AD77" s="43">
        <v>-5.1E-5</v>
      </c>
      <c r="AF77" s="30"/>
      <c r="AJ77" s="30">
        <v>5.9816832095121321E-2</v>
      </c>
      <c r="AK77" s="43">
        <v>-5.7799999999999995E-4</v>
      </c>
      <c r="AL77" s="43">
        <v>-5.1000000000000004E-4</v>
      </c>
      <c r="AM77" s="43">
        <v>7.7000000000000001E-5</v>
      </c>
      <c r="AO77" s="30"/>
      <c r="AS77" s="30">
        <v>5.9816832095121321E-2</v>
      </c>
      <c r="AT77" s="43">
        <v>-2.1800000000000001E-4</v>
      </c>
      <c r="AU77" s="43">
        <v>-2.1699999999999999E-4</v>
      </c>
      <c r="AV77" s="43">
        <v>-2.0599999999999999E-4</v>
      </c>
      <c r="AX77" s="30"/>
      <c r="BB77" s="30">
        <v>5.9816832095121321E-2</v>
      </c>
      <c r="BC77" s="43">
        <v>-5.7399999999999997E-4</v>
      </c>
      <c r="BD77" s="43">
        <v>-5.0699999999999996E-4</v>
      </c>
      <c r="BE77" s="43">
        <v>7.6000000000000004E-5</v>
      </c>
      <c r="BG77" s="30"/>
      <c r="BK77" s="30">
        <v>5.9816832095121321E-2</v>
      </c>
      <c r="BL77" s="43">
        <v>-2.14E-4</v>
      </c>
      <c r="BM77" s="43">
        <v>-2.14E-4</v>
      </c>
      <c r="BN77" s="43">
        <v>-2.0699999999999999E-4</v>
      </c>
      <c r="BP77" s="30"/>
      <c r="BT77" s="30">
        <v>5.9816832095121321E-2</v>
      </c>
      <c r="BU77" s="43">
        <v>-3.97E-4</v>
      </c>
      <c r="BV77" s="43">
        <v>-3.4299999999999999E-4</v>
      </c>
      <c r="BW77" s="43">
        <v>1.2799999999999999E-4</v>
      </c>
      <c r="BY77" s="30"/>
      <c r="CC77" s="30">
        <v>5.9816832095121321E-2</v>
      </c>
      <c r="CD77" s="43">
        <v>-2.3499999999999999E-4</v>
      </c>
      <c r="CE77" s="43">
        <v>-2.1100000000000001E-4</v>
      </c>
      <c r="CF77" s="43">
        <v>-6.0000000000000002E-6</v>
      </c>
      <c r="CH77" s="30"/>
      <c r="CL77" s="30">
        <v>5.9816832095121321E-2</v>
      </c>
      <c r="CM77" s="43">
        <v>-1.0200000000000001E-3</v>
      </c>
      <c r="CN77" s="43">
        <v>-1.023E-3</v>
      </c>
      <c r="CO77" s="43">
        <v>9.4399999999999996E-4</v>
      </c>
      <c r="CQ77" s="30"/>
      <c r="CU77" s="30">
        <v>5.9816832095121321E-2</v>
      </c>
      <c r="CV77" s="43">
        <v>-4.1199999999999999E-4</v>
      </c>
      <c r="CW77" s="43">
        <v>-4.1199999999999999E-4</v>
      </c>
      <c r="CX77" s="43">
        <v>-1.9000000000000001E-5</v>
      </c>
    </row>
    <row r="78" spans="14:102" x14ac:dyDescent="0.25">
      <c r="N78" s="30"/>
      <c r="R78" s="30">
        <v>6.0766311895121321E-2</v>
      </c>
      <c r="S78" s="43">
        <v>-7.2199999999999999E-4</v>
      </c>
      <c r="T78" s="43">
        <v>-6.3000000000000003E-4</v>
      </c>
      <c r="U78" s="43">
        <v>2.6200000000000003E-4</v>
      </c>
      <c r="W78" s="30"/>
      <c r="AA78" s="30">
        <v>6.0766311895121321E-2</v>
      </c>
      <c r="AB78" s="43">
        <v>-3.8900000000000002E-4</v>
      </c>
      <c r="AC78" s="43">
        <v>-3.57E-4</v>
      </c>
      <c r="AD78" s="43">
        <v>-5.1E-5</v>
      </c>
      <c r="AF78" s="30"/>
      <c r="AJ78" s="30">
        <v>6.0766311895121321E-2</v>
      </c>
      <c r="AK78" s="43">
        <v>-5.8799999999999998E-4</v>
      </c>
      <c r="AL78" s="43">
        <v>-5.1800000000000001E-4</v>
      </c>
      <c r="AM78" s="43">
        <v>8.6000000000000003E-5</v>
      </c>
      <c r="AO78" s="30"/>
      <c r="AS78" s="30">
        <v>6.0766311895121321E-2</v>
      </c>
      <c r="AT78" s="43">
        <v>-2.1900000000000001E-4</v>
      </c>
      <c r="AU78" s="43">
        <v>-2.1800000000000001E-4</v>
      </c>
      <c r="AV78" s="43">
        <v>-2.05E-4</v>
      </c>
      <c r="AX78" s="30"/>
      <c r="BB78" s="30">
        <v>6.0766311895121321E-2</v>
      </c>
      <c r="BC78" s="43">
        <v>-5.8399999999999999E-4</v>
      </c>
      <c r="BD78" s="43">
        <v>-5.1500000000000005E-4</v>
      </c>
      <c r="BE78" s="43">
        <v>8.6000000000000003E-5</v>
      </c>
      <c r="BG78" s="30"/>
      <c r="BK78" s="30">
        <v>6.0766311895121321E-2</v>
      </c>
      <c r="BL78" s="43">
        <v>-2.1599999999999999E-4</v>
      </c>
      <c r="BM78" s="43">
        <v>-2.1499999999999999E-4</v>
      </c>
      <c r="BN78" s="43">
        <v>-2.0599999999999999E-4</v>
      </c>
      <c r="BP78" s="30"/>
      <c r="BT78" s="30">
        <v>6.0766311895121321E-2</v>
      </c>
      <c r="BU78" s="43">
        <v>-4.0499999999999998E-4</v>
      </c>
      <c r="BV78" s="43">
        <v>-3.4900000000000003E-4</v>
      </c>
      <c r="BW78" s="43">
        <v>1.37E-4</v>
      </c>
      <c r="BY78" s="30"/>
      <c r="CC78" s="30">
        <v>6.0766311895121321E-2</v>
      </c>
      <c r="CD78" s="43">
        <v>-2.34E-4</v>
      </c>
      <c r="CE78" s="43">
        <v>-2.1100000000000001E-4</v>
      </c>
      <c r="CF78" s="43">
        <v>-6.0000000000000002E-6</v>
      </c>
      <c r="CH78" s="30"/>
      <c r="CL78" s="30">
        <v>6.0766311895121321E-2</v>
      </c>
      <c r="CM78" s="43">
        <v>-1.044E-3</v>
      </c>
      <c r="CN78" s="43">
        <v>-1.0480000000000001E-3</v>
      </c>
      <c r="CO78" s="43">
        <v>9.8900000000000008E-4</v>
      </c>
      <c r="CQ78" s="30"/>
      <c r="CU78" s="30">
        <v>6.0766311895121321E-2</v>
      </c>
      <c r="CV78" s="43">
        <v>-4.1300000000000001E-4</v>
      </c>
      <c r="CW78" s="43">
        <v>-4.1300000000000001E-4</v>
      </c>
      <c r="CX78" s="43">
        <v>-1.8E-5</v>
      </c>
    </row>
    <row r="79" spans="14:102" x14ac:dyDescent="0.25">
      <c r="N79" s="30"/>
      <c r="R79" s="30">
        <v>6.1715791695121321E-2</v>
      </c>
      <c r="S79" s="43">
        <v>-7.36E-4</v>
      </c>
      <c r="T79" s="43">
        <v>-6.4000000000000005E-4</v>
      </c>
      <c r="U79" s="43">
        <v>2.7999999999999998E-4</v>
      </c>
      <c r="W79" s="30"/>
      <c r="AA79" s="30">
        <v>6.1715791695121321E-2</v>
      </c>
      <c r="AB79" s="43">
        <v>-3.9100000000000002E-4</v>
      </c>
      <c r="AC79" s="43">
        <v>-3.59E-4</v>
      </c>
      <c r="AD79" s="43">
        <v>-5.0000000000000002E-5</v>
      </c>
      <c r="AF79" s="30"/>
      <c r="AJ79" s="30">
        <v>6.1715791695121321E-2</v>
      </c>
      <c r="AK79" s="43">
        <v>-5.9699999999999998E-4</v>
      </c>
      <c r="AL79" s="43">
        <v>-5.2499999999999997E-4</v>
      </c>
      <c r="AM79" s="43">
        <v>9.6000000000000002E-5</v>
      </c>
      <c r="AO79" s="30"/>
      <c r="AS79" s="30">
        <v>6.1715791695121321E-2</v>
      </c>
      <c r="AT79" s="43">
        <v>-2.2100000000000001E-4</v>
      </c>
      <c r="AU79" s="43">
        <v>-2.1900000000000001E-4</v>
      </c>
      <c r="AV79" s="43">
        <v>-2.04E-4</v>
      </c>
      <c r="AX79" s="30"/>
      <c r="BB79" s="30">
        <v>6.1715791695121321E-2</v>
      </c>
      <c r="BC79" s="43">
        <v>-5.9299999999999999E-4</v>
      </c>
      <c r="BD79" s="43">
        <v>-5.22E-4</v>
      </c>
      <c r="BE79" s="43">
        <v>9.6000000000000002E-5</v>
      </c>
      <c r="BG79" s="30"/>
      <c r="BK79" s="30">
        <v>6.1715791695121321E-2</v>
      </c>
      <c r="BL79" s="43">
        <v>-2.1699999999999999E-4</v>
      </c>
      <c r="BM79" s="43">
        <v>-2.1599999999999999E-4</v>
      </c>
      <c r="BN79" s="43">
        <v>-2.05E-4</v>
      </c>
      <c r="BP79" s="30"/>
      <c r="BT79" s="30">
        <v>6.1715791695121321E-2</v>
      </c>
      <c r="BU79" s="43">
        <v>-4.1300000000000001E-4</v>
      </c>
      <c r="BV79" s="43">
        <v>-3.5599999999999998E-4</v>
      </c>
      <c r="BW79" s="43">
        <v>1.47E-4</v>
      </c>
      <c r="BY79" s="30"/>
      <c r="CC79" s="30">
        <v>6.1715791695121321E-2</v>
      </c>
      <c r="CD79" s="43">
        <v>-2.34E-4</v>
      </c>
      <c r="CE79" s="43">
        <v>-2.1000000000000001E-4</v>
      </c>
      <c r="CF79" s="43">
        <v>-6.0000000000000002E-6</v>
      </c>
      <c r="CH79" s="30"/>
      <c r="CL79" s="30">
        <v>6.1715791695121321E-2</v>
      </c>
      <c r="CM79" s="43">
        <v>-1.0690000000000001E-3</v>
      </c>
      <c r="CN79" s="43">
        <v>-1.072E-3</v>
      </c>
      <c r="CO79" s="43">
        <v>1.034E-3</v>
      </c>
      <c r="CQ79" s="30"/>
      <c r="CU79" s="30">
        <v>6.1715791695121321E-2</v>
      </c>
      <c r="CV79" s="43">
        <v>-4.1399999999999998E-4</v>
      </c>
      <c r="CW79" s="43">
        <v>-4.15E-4</v>
      </c>
      <c r="CX79" s="43">
        <v>-1.5999999999999999E-5</v>
      </c>
    </row>
    <row r="80" spans="14:102" x14ac:dyDescent="0.25">
      <c r="N80" s="30"/>
      <c r="R80" s="30">
        <v>6.2665271495121314E-2</v>
      </c>
      <c r="S80" s="43">
        <v>-7.5000000000000002E-4</v>
      </c>
      <c r="T80" s="43">
        <v>-6.5099999999999999E-4</v>
      </c>
      <c r="U80" s="43">
        <v>2.9799999999999998E-4</v>
      </c>
      <c r="W80" s="30"/>
      <c r="AA80" s="30">
        <v>6.2665271495121314E-2</v>
      </c>
      <c r="AB80" s="43">
        <v>-3.9199999999999999E-4</v>
      </c>
      <c r="AC80" s="43">
        <v>-3.6000000000000002E-4</v>
      </c>
      <c r="AD80" s="43">
        <v>-5.0000000000000002E-5</v>
      </c>
      <c r="AF80" s="30"/>
      <c r="AJ80" s="30">
        <v>6.2665271495121314E-2</v>
      </c>
      <c r="AK80" s="43">
        <v>-6.0599999999999998E-4</v>
      </c>
      <c r="AL80" s="43">
        <v>-5.3200000000000003E-4</v>
      </c>
      <c r="AM80" s="43">
        <v>1.05E-4</v>
      </c>
      <c r="AO80" s="30"/>
      <c r="AS80" s="30">
        <v>6.2665271495121314E-2</v>
      </c>
      <c r="AT80" s="43">
        <v>-2.22E-4</v>
      </c>
      <c r="AU80" s="43">
        <v>-2.2000000000000001E-4</v>
      </c>
      <c r="AV80" s="43">
        <v>-2.03E-4</v>
      </c>
      <c r="AX80" s="30"/>
      <c r="BB80" s="30">
        <v>6.2665271495121314E-2</v>
      </c>
      <c r="BC80" s="43">
        <v>-6.02E-4</v>
      </c>
      <c r="BD80" s="43">
        <v>-5.2899999999999996E-4</v>
      </c>
      <c r="BE80" s="43">
        <v>1.05E-4</v>
      </c>
      <c r="BG80" s="30"/>
      <c r="BK80" s="30">
        <v>6.2665271495121314E-2</v>
      </c>
      <c r="BL80" s="43">
        <v>-2.1800000000000001E-4</v>
      </c>
      <c r="BM80" s="43">
        <v>-2.1699999999999999E-4</v>
      </c>
      <c r="BN80" s="43">
        <v>-2.04E-4</v>
      </c>
      <c r="BP80" s="30"/>
      <c r="BT80" s="30">
        <v>6.2665271495121314E-2</v>
      </c>
      <c r="BU80" s="43">
        <v>-4.2099999999999999E-4</v>
      </c>
      <c r="BV80" s="43">
        <v>-3.6200000000000002E-4</v>
      </c>
      <c r="BW80" s="43">
        <v>1.56E-4</v>
      </c>
      <c r="BY80" s="30"/>
      <c r="CC80" s="30">
        <v>6.2665271495121314E-2</v>
      </c>
      <c r="CD80" s="43">
        <v>-2.33E-4</v>
      </c>
      <c r="CE80" s="43">
        <v>-2.1000000000000001E-4</v>
      </c>
      <c r="CF80" s="43">
        <v>-6.0000000000000002E-6</v>
      </c>
      <c r="CH80" s="30"/>
      <c r="CL80" s="30">
        <v>6.2665271495121314E-2</v>
      </c>
      <c r="CM80" s="43">
        <v>-1.0920000000000001E-3</v>
      </c>
      <c r="CN80" s="43">
        <v>-1.096E-3</v>
      </c>
      <c r="CO80" s="43">
        <v>1.077E-3</v>
      </c>
      <c r="CQ80" s="30"/>
      <c r="CU80" s="30">
        <v>6.2665271495121314E-2</v>
      </c>
      <c r="CV80" s="43">
        <v>-4.1599999999999997E-4</v>
      </c>
      <c r="CW80" s="43">
        <v>-4.1599999999999997E-4</v>
      </c>
      <c r="CX80" s="43">
        <v>-1.5E-5</v>
      </c>
    </row>
    <row r="81" spans="14:102" x14ac:dyDescent="0.25">
      <c r="N81" s="30"/>
      <c r="R81" s="30">
        <v>6.3614751295121313E-2</v>
      </c>
      <c r="S81" s="43">
        <v>-7.6300000000000001E-4</v>
      </c>
      <c r="T81" s="43">
        <v>-6.6E-4</v>
      </c>
      <c r="U81" s="43">
        <v>3.2699999999999998E-4</v>
      </c>
      <c r="W81" s="30"/>
      <c r="AA81" s="30">
        <v>6.3614751295121313E-2</v>
      </c>
      <c r="AB81" s="43">
        <v>-3.9399999999999998E-4</v>
      </c>
      <c r="AC81" s="43">
        <v>-3.6200000000000002E-4</v>
      </c>
      <c r="AD81" s="43">
        <v>-4.8999999999999998E-5</v>
      </c>
      <c r="AF81" s="30"/>
      <c r="AJ81" s="30">
        <v>6.3614751295121313E-2</v>
      </c>
      <c r="AK81" s="43">
        <v>-6.1499999999999999E-4</v>
      </c>
      <c r="AL81" s="43">
        <v>-5.4000000000000001E-4</v>
      </c>
      <c r="AM81" s="43">
        <v>1.15E-4</v>
      </c>
      <c r="AO81" s="30"/>
      <c r="AS81" s="30">
        <v>6.3614751295121313E-2</v>
      </c>
      <c r="AT81" s="43">
        <v>-2.23E-4</v>
      </c>
      <c r="AU81" s="43">
        <v>-2.2100000000000001E-4</v>
      </c>
      <c r="AV81" s="43">
        <v>-2.02E-4</v>
      </c>
      <c r="AX81" s="30"/>
      <c r="BB81" s="30">
        <v>6.3614751295121313E-2</v>
      </c>
      <c r="BC81" s="43">
        <v>-6.11E-4</v>
      </c>
      <c r="BD81" s="43">
        <v>-5.3600000000000002E-4</v>
      </c>
      <c r="BE81" s="43">
        <v>1.15E-4</v>
      </c>
      <c r="BG81" s="30"/>
      <c r="BK81" s="30">
        <v>6.3614751295121313E-2</v>
      </c>
      <c r="BL81" s="43">
        <v>-2.1900000000000001E-4</v>
      </c>
      <c r="BM81" s="43">
        <v>-2.1800000000000001E-4</v>
      </c>
      <c r="BN81" s="43">
        <v>-2.03E-4</v>
      </c>
      <c r="BP81" s="30"/>
      <c r="BT81" s="30">
        <v>6.3614751295121313E-2</v>
      </c>
      <c r="BU81" s="43">
        <v>-4.2999999999999999E-4</v>
      </c>
      <c r="BV81" s="43">
        <v>-3.6900000000000002E-4</v>
      </c>
      <c r="BW81" s="43">
        <v>1.65E-4</v>
      </c>
      <c r="BY81" s="30"/>
      <c r="CC81" s="30">
        <v>6.3614751295121313E-2</v>
      </c>
      <c r="CD81" s="43">
        <v>-2.33E-4</v>
      </c>
      <c r="CE81" s="43">
        <v>-2.0900000000000001E-4</v>
      </c>
      <c r="CF81" s="43">
        <v>-5.0000000000000004E-6</v>
      </c>
      <c r="CH81" s="30"/>
      <c r="CL81" s="30">
        <v>6.3614751295121313E-2</v>
      </c>
      <c r="CM81" s="43">
        <v>-1.1169999999999999E-3</v>
      </c>
      <c r="CN81" s="43">
        <v>-1.121E-3</v>
      </c>
      <c r="CO81" s="43">
        <v>1.122E-3</v>
      </c>
      <c r="CQ81" s="30"/>
      <c r="CU81" s="30">
        <v>6.3614751295121313E-2</v>
      </c>
      <c r="CV81" s="43">
        <v>-4.17E-4</v>
      </c>
      <c r="CW81" s="43">
        <v>-4.17E-4</v>
      </c>
      <c r="CX81" s="43">
        <v>-1.4E-5</v>
      </c>
    </row>
    <row r="82" spans="14:102" x14ac:dyDescent="0.25">
      <c r="N82" s="30"/>
      <c r="R82" s="30">
        <v>6.4564231095121313E-2</v>
      </c>
      <c r="S82" s="43">
        <v>-7.7999999999999999E-4</v>
      </c>
      <c r="T82" s="43">
        <v>-6.7299999999999999E-4</v>
      </c>
      <c r="U82" s="43">
        <v>3.5599999999999998E-4</v>
      </c>
      <c r="W82" s="30"/>
      <c r="AA82" s="30">
        <v>6.4564231095121313E-2</v>
      </c>
      <c r="AB82" s="43">
        <v>-3.9599999999999998E-4</v>
      </c>
      <c r="AC82" s="43">
        <v>-3.6299999999999999E-4</v>
      </c>
      <c r="AD82" s="43">
        <v>-4.8000000000000001E-5</v>
      </c>
      <c r="AF82" s="30"/>
      <c r="AJ82" s="30">
        <v>6.4564231095121313E-2</v>
      </c>
      <c r="AK82" s="43">
        <v>-6.2600000000000004E-4</v>
      </c>
      <c r="AL82" s="43">
        <v>-5.4799999999999998E-4</v>
      </c>
      <c r="AM82" s="43">
        <v>1.26E-4</v>
      </c>
      <c r="AO82" s="30"/>
      <c r="AS82" s="30">
        <v>6.4564231095121313E-2</v>
      </c>
      <c r="AT82" s="43">
        <v>-2.2499999999999999E-4</v>
      </c>
      <c r="AU82" s="43">
        <v>-2.23E-4</v>
      </c>
      <c r="AV82" s="43">
        <v>-2.0100000000000001E-4</v>
      </c>
      <c r="AX82" s="30"/>
      <c r="BB82" s="30">
        <v>6.4564231095121313E-2</v>
      </c>
      <c r="BC82" s="43">
        <v>-6.2200000000000005E-4</v>
      </c>
      <c r="BD82" s="43">
        <v>-5.44E-4</v>
      </c>
      <c r="BE82" s="43">
        <v>1.25E-4</v>
      </c>
      <c r="BG82" s="30"/>
      <c r="BK82" s="30">
        <v>6.4564231095121313E-2</v>
      </c>
      <c r="BL82" s="43">
        <v>-2.2100000000000001E-4</v>
      </c>
      <c r="BM82" s="43">
        <v>-2.1900000000000001E-4</v>
      </c>
      <c r="BN82" s="43">
        <v>-2.0100000000000001E-4</v>
      </c>
      <c r="BP82" s="30"/>
      <c r="BT82" s="30">
        <v>6.4564231095121313E-2</v>
      </c>
      <c r="BU82" s="43">
        <v>-4.3899999999999999E-4</v>
      </c>
      <c r="BV82" s="43">
        <v>-3.7599999999999998E-4</v>
      </c>
      <c r="BW82" s="43">
        <v>1.76E-4</v>
      </c>
      <c r="BY82" s="30"/>
      <c r="CC82" s="30">
        <v>6.4564231095121313E-2</v>
      </c>
      <c r="CD82" s="43">
        <v>-2.32E-4</v>
      </c>
      <c r="CE82" s="43">
        <v>-2.0799999999999999E-4</v>
      </c>
      <c r="CF82" s="43">
        <v>-6.0000000000000002E-6</v>
      </c>
      <c r="CH82" s="30"/>
      <c r="CL82" s="30">
        <v>6.4564231095121313E-2</v>
      </c>
      <c r="CM82" s="43">
        <v>-1.145E-3</v>
      </c>
      <c r="CN82" s="43">
        <v>-1.1490000000000001E-3</v>
      </c>
      <c r="CO82" s="43">
        <v>1.1720000000000001E-3</v>
      </c>
      <c r="CQ82" s="30"/>
      <c r="CU82" s="30">
        <v>6.4564231095121313E-2</v>
      </c>
      <c r="CV82" s="43">
        <v>-4.17E-4</v>
      </c>
      <c r="CW82" s="43">
        <v>-4.1800000000000002E-4</v>
      </c>
      <c r="CX82" s="43">
        <v>-1.2999999999999999E-5</v>
      </c>
    </row>
    <row r="83" spans="14:102" x14ac:dyDescent="0.25">
      <c r="N83" s="30"/>
      <c r="R83" s="30">
        <v>6.5513710895121327E-2</v>
      </c>
      <c r="S83" s="43">
        <v>-7.9500000000000003E-4</v>
      </c>
      <c r="T83" s="43">
        <v>-6.8400000000000004E-4</v>
      </c>
      <c r="U83" s="43">
        <v>3.8299999999999999E-4</v>
      </c>
      <c r="W83" s="30"/>
      <c r="AA83" s="30">
        <v>6.5513710895121327E-2</v>
      </c>
      <c r="AB83" s="43">
        <v>-3.9800000000000002E-4</v>
      </c>
      <c r="AC83" s="43">
        <v>-3.6499999999999998E-4</v>
      </c>
      <c r="AD83" s="43">
        <v>-4.6999999999999997E-5</v>
      </c>
      <c r="AF83" s="30"/>
      <c r="AJ83" s="30">
        <v>6.5513710895121327E-2</v>
      </c>
      <c r="AK83" s="43">
        <v>-6.3599999999999996E-4</v>
      </c>
      <c r="AL83" s="43">
        <v>-5.5599999999999996E-4</v>
      </c>
      <c r="AM83" s="43">
        <v>1.37E-4</v>
      </c>
      <c r="AO83" s="30"/>
      <c r="AS83" s="30">
        <v>6.5513710895121327E-2</v>
      </c>
      <c r="AT83" s="43">
        <v>-2.2699999999999999E-4</v>
      </c>
      <c r="AU83" s="43">
        <v>-2.24E-4</v>
      </c>
      <c r="AV83" s="43">
        <v>-1.9900000000000001E-4</v>
      </c>
      <c r="AX83" s="30"/>
      <c r="BB83" s="30">
        <v>6.5513710895121327E-2</v>
      </c>
      <c r="BC83" s="43">
        <v>-6.3199999999999997E-4</v>
      </c>
      <c r="BD83" s="43">
        <v>-5.5199999999999997E-4</v>
      </c>
      <c r="BE83" s="43">
        <v>1.36E-4</v>
      </c>
      <c r="BG83" s="30"/>
      <c r="BK83" s="30">
        <v>6.5513710895121327E-2</v>
      </c>
      <c r="BL83" s="43">
        <v>-2.23E-4</v>
      </c>
      <c r="BM83" s="43">
        <v>-2.2100000000000001E-4</v>
      </c>
      <c r="BN83" s="43">
        <v>-2.0000000000000001E-4</v>
      </c>
      <c r="BP83" s="30"/>
      <c r="BT83" s="30">
        <v>6.5513710895121327E-2</v>
      </c>
      <c r="BU83" s="43">
        <v>-4.4999999999999999E-4</v>
      </c>
      <c r="BV83" s="43">
        <v>-3.8299999999999999E-4</v>
      </c>
      <c r="BW83" s="43">
        <v>2.0699999999999999E-4</v>
      </c>
      <c r="BY83" s="30"/>
      <c r="CC83" s="30">
        <v>6.5513710895121327E-2</v>
      </c>
      <c r="CD83" s="43">
        <v>-2.31E-4</v>
      </c>
      <c r="CE83" s="43">
        <v>-2.0799999999999999E-4</v>
      </c>
      <c r="CF83" s="43">
        <v>-5.0000000000000004E-6</v>
      </c>
      <c r="CH83" s="30"/>
      <c r="CL83" s="30">
        <v>6.5513710895121327E-2</v>
      </c>
      <c r="CM83" s="43">
        <v>-1.1720000000000001E-3</v>
      </c>
      <c r="CN83" s="43">
        <v>-1.176E-3</v>
      </c>
      <c r="CO83" s="43">
        <v>1.2210000000000001E-3</v>
      </c>
      <c r="CQ83" s="30"/>
      <c r="CU83" s="30">
        <v>6.5513710895121327E-2</v>
      </c>
      <c r="CV83" s="43">
        <v>-4.1800000000000002E-4</v>
      </c>
      <c r="CW83" s="43">
        <v>-4.1899999999999999E-4</v>
      </c>
      <c r="CX83" s="43">
        <v>-1.2999999999999999E-5</v>
      </c>
    </row>
    <row r="84" spans="14:102" x14ac:dyDescent="0.25">
      <c r="N84" s="30"/>
      <c r="R84" s="30">
        <v>6.6463190695121327E-2</v>
      </c>
      <c r="S84" s="43">
        <v>-8.0999999999999996E-4</v>
      </c>
      <c r="T84" s="43">
        <v>-6.9499999999999998E-4</v>
      </c>
      <c r="U84" s="43">
        <v>4.0900000000000002E-4</v>
      </c>
      <c r="W84" s="30"/>
      <c r="AA84" s="30">
        <v>6.6463190695121327E-2</v>
      </c>
      <c r="AB84" s="43">
        <v>-3.9899999999999999E-4</v>
      </c>
      <c r="AC84" s="43">
        <v>-3.6600000000000001E-4</v>
      </c>
      <c r="AD84" s="43">
        <v>-4.6999999999999997E-5</v>
      </c>
      <c r="AF84" s="30"/>
      <c r="AJ84" s="30">
        <v>6.6463190695121327E-2</v>
      </c>
      <c r="AK84" s="43">
        <v>-6.4499999999999996E-4</v>
      </c>
      <c r="AL84" s="43">
        <v>-5.6400000000000005E-4</v>
      </c>
      <c r="AM84" s="43">
        <v>1.47E-4</v>
      </c>
      <c r="AO84" s="30"/>
      <c r="AS84" s="30">
        <v>6.6463190695121327E-2</v>
      </c>
      <c r="AT84" s="43">
        <v>-2.2800000000000001E-4</v>
      </c>
      <c r="AU84" s="43">
        <v>-2.2499999999999999E-4</v>
      </c>
      <c r="AV84" s="43">
        <v>-1.9799999999999999E-4</v>
      </c>
      <c r="AX84" s="30"/>
      <c r="BB84" s="30">
        <v>6.6463190695121327E-2</v>
      </c>
      <c r="BC84" s="43">
        <v>-6.4199999999999999E-4</v>
      </c>
      <c r="BD84" s="43">
        <v>-5.5999999999999995E-4</v>
      </c>
      <c r="BE84" s="43">
        <v>1.46E-4</v>
      </c>
      <c r="BG84" s="30"/>
      <c r="BK84" s="30">
        <v>6.6463190695121327E-2</v>
      </c>
      <c r="BL84" s="43">
        <v>-2.24E-4</v>
      </c>
      <c r="BM84" s="43">
        <v>-2.22E-4</v>
      </c>
      <c r="BN84" s="43">
        <v>-1.9799999999999999E-4</v>
      </c>
      <c r="BP84" s="30"/>
      <c r="BT84" s="30">
        <v>6.6463190695121327E-2</v>
      </c>
      <c r="BU84" s="43">
        <v>-4.5899999999999999E-4</v>
      </c>
      <c r="BV84" s="43">
        <v>-3.88E-4</v>
      </c>
      <c r="BW84" s="43">
        <v>2.2599999999999999E-4</v>
      </c>
      <c r="BY84" s="30"/>
      <c r="CC84" s="30">
        <v>6.6463190695121327E-2</v>
      </c>
      <c r="CD84" s="43">
        <v>-2.31E-4</v>
      </c>
      <c r="CE84" s="43">
        <v>-2.0799999999999999E-4</v>
      </c>
      <c r="CF84" s="43">
        <v>-5.0000000000000004E-6</v>
      </c>
      <c r="CH84" s="30"/>
      <c r="CL84" s="30">
        <v>6.6463190695121327E-2</v>
      </c>
      <c r="CM84" s="43">
        <v>-1.1969999999999999E-3</v>
      </c>
      <c r="CN84" s="43">
        <v>-1.2019999999999999E-3</v>
      </c>
      <c r="CO84" s="43">
        <v>1.266E-3</v>
      </c>
      <c r="CQ84" s="30"/>
      <c r="CU84" s="30">
        <v>6.6463190695121327E-2</v>
      </c>
      <c r="CV84" s="43">
        <v>-4.1899999999999999E-4</v>
      </c>
      <c r="CW84" s="43">
        <v>-4.2000000000000002E-4</v>
      </c>
      <c r="CX84" s="43">
        <v>-1.2E-5</v>
      </c>
    </row>
    <row r="85" spans="14:102" x14ac:dyDescent="0.25">
      <c r="N85" s="30"/>
      <c r="R85" s="30">
        <v>6.6463190695121327E-2</v>
      </c>
      <c r="S85" s="43">
        <v>-8.0999999999999996E-4</v>
      </c>
      <c r="T85" s="43">
        <v>-6.9499999999999998E-4</v>
      </c>
      <c r="U85" s="43">
        <v>4.0900000000000002E-4</v>
      </c>
      <c r="W85" s="30"/>
      <c r="AA85" s="30">
        <v>6.6463190695121327E-2</v>
      </c>
      <c r="AB85" s="43">
        <v>-3.9899999999999999E-4</v>
      </c>
      <c r="AC85" s="43">
        <v>-3.6600000000000001E-4</v>
      </c>
      <c r="AD85" s="43">
        <v>-4.6999999999999997E-5</v>
      </c>
      <c r="AF85" s="30"/>
      <c r="AJ85" s="30">
        <v>6.6463190695121327E-2</v>
      </c>
      <c r="AK85" s="43">
        <v>-6.4499999999999996E-4</v>
      </c>
      <c r="AL85" s="43">
        <v>-5.6400000000000005E-4</v>
      </c>
      <c r="AM85" s="43">
        <v>1.47E-4</v>
      </c>
      <c r="AO85" s="30"/>
      <c r="AS85" s="30">
        <v>6.6463190695121327E-2</v>
      </c>
      <c r="AT85" s="43">
        <v>-2.2800000000000001E-4</v>
      </c>
      <c r="AU85" s="43">
        <v>-2.2499999999999999E-4</v>
      </c>
      <c r="AV85" s="43">
        <v>-1.9799999999999999E-4</v>
      </c>
      <c r="AX85" s="30"/>
      <c r="BB85" s="30">
        <v>6.6463190695121327E-2</v>
      </c>
      <c r="BC85" s="43">
        <v>-6.4199999999999999E-4</v>
      </c>
      <c r="BD85" s="43">
        <v>-5.5999999999999995E-4</v>
      </c>
      <c r="BE85" s="43">
        <v>1.46E-4</v>
      </c>
      <c r="BG85" s="30"/>
      <c r="BK85" s="30">
        <v>6.6463190695121327E-2</v>
      </c>
      <c r="BL85" s="43">
        <v>-2.24E-4</v>
      </c>
      <c r="BM85" s="43">
        <v>-2.22E-4</v>
      </c>
      <c r="BN85" s="43">
        <v>-1.9799999999999999E-4</v>
      </c>
      <c r="BP85" s="30"/>
      <c r="BT85" s="30">
        <v>6.6463190695121327E-2</v>
      </c>
      <c r="BU85" s="43">
        <v>-4.5899999999999999E-4</v>
      </c>
      <c r="BV85" s="43">
        <v>-3.88E-4</v>
      </c>
      <c r="BW85" s="43">
        <v>2.2599999999999999E-4</v>
      </c>
      <c r="BY85" s="30"/>
      <c r="CC85" s="30">
        <v>6.6463190695121327E-2</v>
      </c>
      <c r="CD85" s="43">
        <v>-2.31E-4</v>
      </c>
      <c r="CE85" s="43">
        <v>-2.0799999999999999E-4</v>
      </c>
      <c r="CF85" s="43">
        <v>-5.0000000000000004E-6</v>
      </c>
      <c r="CH85" s="30"/>
      <c r="CL85" s="30">
        <v>6.6463190695121327E-2</v>
      </c>
      <c r="CM85" s="43">
        <v>-1.1969999999999999E-3</v>
      </c>
      <c r="CN85" s="43">
        <v>-1.2019999999999999E-3</v>
      </c>
      <c r="CO85" s="43">
        <v>1.266E-3</v>
      </c>
      <c r="CQ85" s="30"/>
      <c r="CU85" s="30">
        <v>6.6463190695121327E-2</v>
      </c>
      <c r="CV85" s="43">
        <v>-4.1899999999999999E-4</v>
      </c>
      <c r="CW85" s="43">
        <v>-4.2000000000000002E-4</v>
      </c>
      <c r="CX85" s="43">
        <v>-1.2E-5</v>
      </c>
    </row>
    <row r="86" spans="14:102" x14ac:dyDescent="0.25">
      <c r="N86" s="30"/>
      <c r="R86" s="30">
        <v>6.7412670495121341E-2</v>
      </c>
      <c r="S86" s="43">
        <v>-8.2399999999999997E-4</v>
      </c>
      <c r="T86" s="43">
        <v>-7.0500000000000001E-4</v>
      </c>
      <c r="U86" s="43">
        <v>4.35E-4</v>
      </c>
      <c r="W86" s="30"/>
      <c r="AA86" s="30">
        <v>6.7412670495121341E-2</v>
      </c>
      <c r="AB86" s="43">
        <v>-4.0099999999999999E-4</v>
      </c>
      <c r="AC86" s="43">
        <v>-3.68E-4</v>
      </c>
      <c r="AD86" s="43">
        <v>-4.6E-5</v>
      </c>
      <c r="AF86" s="30"/>
      <c r="AJ86" s="30">
        <v>6.7412670495121341E-2</v>
      </c>
      <c r="AK86" s="43">
        <v>-6.5499999999999998E-4</v>
      </c>
      <c r="AL86" s="43">
        <v>-5.71E-4</v>
      </c>
      <c r="AM86" s="43">
        <v>1.56E-4</v>
      </c>
      <c r="AO86" s="30"/>
      <c r="AS86" s="30">
        <v>6.7412670495121341E-2</v>
      </c>
      <c r="AT86" s="43">
        <v>-2.2900000000000001E-4</v>
      </c>
      <c r="AU86" s="43">
        <v>-2.2599999999999999E-4</v>
      </c>
      <c r="AV86" s="43">
        <v>-1.9699999999999999E-4</v>
      </c>
      <c r="AX86" s="30"/>
      <c r="BB86" s="30">
        <v>6.7412670495121341E-2</v>
      </c>
      <c r="BC86" s="43">
        <v>-6.5099999999999999E-4</v>
      </c>
      <c r="BD86" s="43">
        <v>-5.6800000000000004E-4</v>
      </c>
      <c r="BE86" s="43">
        <v>1.56E-4</v>
      </c>
      <c r="BG86" s="30"/>
      <c r="BK86" s="30">
        <v>6.7412670495121341E-2</v>
      </c>
      <c r="BL86" s="43">
        <v>-2.2499999999999999E-4</v>
      </c>
      <c r="BM86" s="43">
        <v>-2.23E-4</v>
      </c>
      <c r="BN86" s="43">
        <v>-1.9699999999999999E-4</v>
      </c>
      <c r="BP86" s="30"/>
      <c r="BT86" s="30">
        <v>6.7412670495121341E-2</v>
      </c>
      <c r="BU86" s="43">
        <v>-4.6700000000000002E-4</v>
      </c>
      <c r="BV86" s="43">
        <v>-3.9399999999999998E-4</v>
      </c>
      <c r="BW86" s="43">
        <v>2.4399999999999999E-4</v>
      </c>
      <c r="BY86" s="30"/>
      <c r="CC86" s="30">
        <v>6.7412670495121341E-2</v>
      </c>
      <c r="CD86" s="43">
        <v>-2.31E-4</v>
      </c>
      <c r="CE86" s="43">
        <v>-2.0699999999999999E-4</v>
      </c>
      <c r="CF86" s="43">
        <v>-5.0000000000000004E-6</v>
      </c>
      <c r="CH86" s="30"/>
      <c r="CL86" s="30">
        <v>6.7412670495121341E-2</v>
      </c>
      <c r="CM86" s="43">
        <v>-1.2210000000000001E-3</v>
      </c>
      <c r="CN86" s="43">
        <v>-1.2260000000000001E-3</v>
      </c>
      <c r="CO86" s="43">
        <v>1.3090000000000001E-3</v>
      </c>
      <c r="CQ86" s="30"/>
      <c r="CU86" s="30">
        <v>6.7412670495121341E-2</v>
      </c>
      <c r="CV86" s="43">
        <v>-4.2099999999999999E-4</v>
      </c>
      <c r="CW86" s="43">
        <v>-4.2099999999999999E-4</v>
      </c>
      <c r="CX86" s="43">
        <v>-1.0000000000000001E-5</v>
      </c>
    </row>
    <row r="87" spans="14:102" x14ac:dyDescent="0.25">
      <c r="N87" s="30"/>
      <c r="R87" s="30">
        <v>6.8362150295121341E-2</v>
      </c>
      <c r="S87" s="43">
        <v>-8.4000000000000003E-4</v>
      </c>
      <c r="T87" s="43">
        <v>-7.1699999999999997E-4</v>
      </c>
      <c r="U87" s="43">
        <v>4.5899999999999999E-4</v>
      </c>
      <c r="W87" s="30"/>
      <c r="AA87" s="30">
        <v>6.8362150295121341E-2</v>
      </c>
      <c r="AB87" s="43">
        <v>-4.0200000000000001E-4</v>
      </c>
      <c r="AC87" s="43">
        <v>-3.6900000000000002E-4</v>
      </c>
      <c r="AD87" s="43">
        <v>-4.6E-5</v>
      </c>
      <c r="AF87" s="30"/>
      <c r="AJ87" s="30">
        <v>6.8362150295121341E-2</v>
      </c>
      <c r="AK87" s="43">
        <v>-6.6299999999999996E-4</v>
      </c>
      <c r="AL87" s="43">
        <v>-5.7700000000000004E-4</v>
      </c>
      <c r="AM87" s="43">
        <v>1.65E-4</v>
      </c>
      <c r="AO87" s="30"/>
      <c r="AS87" s="30">
        <v>6.8362150295121341E-2</v>
      </c>
      <c r="AT87" s="43">
        <v>-2.3000000000000001E-4</v>
      </c>
      <c r="AU87" s="43">
        <v>-2.2699999999999999E-4</v>
      </c>
      <c r="AV87" s="43">
        <v>-1.9599999999999999E-4</v>
      </c>
      <c r="AX87" s="30"/>
      <c r="BB87" s="30">
        <v>6.8362150295121341E-2</v>
      </c>
      <c r="BC87" s="43">
        <v>-6.6E-4</v>
      </c>
      <c r="BD87" s="43">
        <v>-5.7499999999999999E-4</v>
      </c>
      <c r="BE87" s="43">
        <v>1.65E-4</v>
      </c>
      <c r="BG87" s="30"/>
      <c r="BK87" s="30">
        <v>6.8362150295121341E-2</v>
      </c>
      <c r="BL87" s="43">
        <v>-2.2599999999999999E-4</v>
      </c>
      <c r="BM87" s="43">
        <v>-2.24E-4</v>
      </c>
      <c r="BN87" s="43">
        <v>-1.9699999999999999E-4</v>
      </c>
      <c r="BP87" s="30"/>
      <c r="BT87" s="30">
        <v>6.8362150295121341E-2</v>
      </c>
      <c r="BU87" s="43">
        <v>-4.75E-4</v>
      </c>
      <c r="BV87" s="43">
        <v>-3.9899999999999999E-4</v>
      </c>
      <c r="BW87" s="43">
        <v>2.6200000000000003E-4</v>
      </c>
      <c r="BY87" s="30"/>
      <c r="CC87" s="30">
        <v>6.8362150295121341E-2</v>
      </c>
      <c r="CD87" s="43">
        <v>-2.31E-4</v>
      </c>
      <c r="CE87" s="43">
        <v>-2.0699999999999999E-4</v>
      </c>
      <c r="CF87" s="43">
        <v>-3.9999999999999998E-6</v>
      </c>
      <c r="CH87" s="30"/>
      <c r="CL87" s="30">
        <v>6.8362150295121341E-2</v>
      </c>
      <c r="CM87" s="43">
        <v>-1.243E-3</v>
      </c>
      <c r="CN87" s="43">
        <v>-1.248E-3</v>
      </c>
      <c r="CO87" s="43">
        <v>1.3470000000000001E-3</v>
      </c>
      <c r="CQ87" s="30"/>
      <c r="CU87" s="30">
        <v>6.8362150295121341E-2</v>
      </c>
      <c r="CV87" s="43">
        <v>-4.2299999999999998E-4</v>
      </c>
      <c r="CW87" s="43">
        <v>-4.2299999999999998E-4</v>
      </c>
      <c r="CX87" s="43">
        <v>-7.9999999999999996E-6</v>
      </c>
    </row>
    <row r="88" spans="14:102" x14ac:dyDescent="0.25">
      <c r="N88" s="30"/>
      <c r="R88" s="30">
        <v>6.931163009512134E-2</v>
      </c>
      <c r="S88" s="43">
        <v>-8.5400000000000005E-4</v>
      </c>
      <c r="T88" s="43">
        <v>-7.2800000000000002E-4</v>
      </c>
      <c r="U88" s="43">
        <v>4.8299999999999998E-4</v>
      </c>
      <c r="W88" s="30"/>
      <c r="AA88" s="30">
        <v>6.931163009512134E-2</v>
      </c>
      <c r="AB88" s="43">
        <v>-4.0299999999999998E-4</v>
      </c>
      <c r="AC88" s="43">
        <v>-3.6999999999999999E-4</v>
      </c>
      <c r="AD88" s="43">
        <v>-4.6E-5</v>
      </c>
      <c r="AF88" s="30"/>
      <c r="AJ88" s="30">
        <v>6.931163009512134E-2</v>
      </c>
      <c r="AK88" s="43">
        <v>-6.7199999999999996E-4</v>
      </c>
      <c r="AL88" s="43">
        <v>-5.8399999999999999E-4</v>
      </c>
      <c r="AM88" s="43">
        <v>1.73E-4</v>
      </c>
      <c r="AO88" s="30"/>
      <c r="AS88" s="30">
        <v>6.931163009512134E-2</v>
      </c>
      <c r="AT88" s="43">
        <v>-2.31E-4</v>
      </c>
      <c r="AU88" s="43">
        <v>-2.2800000000000001E-4</v>
      </c>
      <c r="AV88" s="43">
        <v>-1.9599999999999999E-4</v>
      </c>
      <c r="AX88" s="30"/>
      <c r="BB88" s="30">
        <v>6.931163009512134E-2</v>
      </c>
      <c r="BC88" s="43">
        <v>-6.69E-4</v>
      </c>
      <c r="BD88" s="43">
        <v>-5.8200000000000005E-4</v>
      </c>
      <c r="BE88" s="43">
        <v>1.74E-4</v>
      </c>
      <c r="BG88" s="30"/>
      <c r="BK88" s="30">
        <v>6.931163009512134E-2</v>
      </c>
      <c r="BL88" s="43">
        <v>-2.2699999999999999E-4</v>
      </c>
      <c r="BM88" s="43">
        <v>-2.24E-4</v>
      </c>
      <c r="BN88" s="43">
        <v>-1.9599999999999999E-4</v>
      </c>
      <c r="BP88" s="30"/>
      <c r="BT88" s="30">
        <v>6.931163009512134E-2</v>
      </c>
      <c r="BU88" s="43">
        <v>-4.8299999999999998E-4</v>
      </c>
      <c r="BV88" s="43">
        <v>-4.0400000000000001E-4</v>
      </c>
      <c r="BW88" s="43">
        <v>2.7900000000000001E-4</v>
      </c>
      <c r="BY88" s="30"/>
      <c r="CC88" s="30">
        <v>6.931163009512134E-2</v>
      </c>
      <c r="CD88" s="43">
        <v>-2.3000000000000001E-4</v>
      </c>
      <c r="CE88" s="43">
        <v>-2.0699999999999999E-4</v>
      </c>
      <c r="CF88" s="43">
        <v>-3.9999999999999998E-6</v>
      </c>
      <c r="CH88" s="30"/>
      <c r="CL88" s="30">
        <v>6.931163009512134E-2</v>
      </c>
      <c r="CM88" s="43">
        <v>-1.266E-3</v>
      </c>
      <c r="CN88" s="43">
        <v>-1.271E-3</v>
      </c>
      <c r="CO88" s="43">
        <v>1.3849999999999999E-3</v>
      </c>
      <c r="CQ88" s="30"/>
      <c r="CU88" s="30">
        <v>6.931163009512134E-2</v>
      </c>
      <c r="CV88" s="43">
        <v>-4.2499999999999998E-4</v>
      </c>
      <c r="CW88" s="43">
        <v>-4.2499999999999998E-4</v>
      </c>
      <c r="CX88" s="43">
        <v>-6.9999999999999999E-6</v>
      </c>
    </row>
    <row r="89" spans="14:102" x14ac:dyDescent="0.25">
      <c r="N89" s="30"/>
      <c r="R89" s="30">
        <v>7.0261109895121354E-2</v>
      </c>
      <c r="S89" s="43">
        <v>-8.6899999999999998E-4</v>
      </c>
      <c r="T89" s="43">
        <v>-7.3999999999999999E-4</v>
      </c>
      <c r="U89" s="43">
        <v>5.0699999999999996E-4</v>
      </c>
      <c r="W89" s="30"/>
      <c r="AA89" s="30">
        <v>7.0261109895121354E-2</v>
      </c>
      <c r="AB89" s="43">
        <v>-4.0499999999999998E-4</v>
      </c>
      <c r="AC89" s="43">
        <v>-3.7100000000000002E-4</v>
      </c>
      <c r="AD89" s="43">
        <v>-4.6E-5</v>
      </c>
      <c r="AF89" s="30"/>
      <c r="AJ89" s="30">
        <v>7.0261109895121354E-2</v>
      </c>
      <c r="AK89" s="43">
        <v>-6.8000000000000005E-4</v>
      </c>
      <c r="AL89" s="43">
        <v>-5.9100000000000005E-4</v>
      </c>
      <c r="AM89" s="43">
        <v>1.8200000000000001E-4</v>
      </c>
      <c r="AO89" s="30"/>
      <c r="AS89" s="30">
        <v>7.0261109895121354E-2</v>
      </c>
      <c r="AT89" s="43">
        <v>-2.32E-4</v>
      </c>
      <c r="AU89" s="43">
        <v>-2.2900000000000001E-4</v>
      </c>
      <c r="AV89" s="43">
        <v>-1.95E-4</v>
      </c>
      <c r="AX89" s="30"/>
      <c r="BB89" s="30">
        <v>7.0261109895121354E-2</v>
      </c>
      <c r="BC89" s="43">
        <v>-6.78E-4</v>
      </c>
      <c r="BD89" s="43">
        <v>-5.8900000000000001E-4</v>
      </c>
      <c r="BE89" s="43">
        <v>1.84E-4</v>
      </c>
      <c r="BG89" s="30"/>
      <c r="BK89" s="30">
        <v>7.0261109895121354E-2</v>
      </c>
      <c r="BL89" s="43">
        <v>-2.2800000000000001E-4</v>
      </c>
      <c r="BM89" s="43">
        <v>-2.2499999999999999E-4</v>
      </c>
      <c r="BN89" s="43">
        <v>-1.95E-4</v>
      </c>
      <c r="BP89" s="30"/>
      <c r="BT89" s="30">
        <v>7.0261109895121354E-2</v>
      </c>
      <c r="BU89" s="43">
        <v>-4.9100000000000001E-4</v>
      </c>
      <c r="BV89" s="43">
        <v>-4.0999999999999999E-4</v>
      </c>
      <c r="BW89" s="43">
        <v>2.9700000000000001E-4</v>
      </c>
      <c r="BY89" s="30"/>
      <c r="CC89" s="30">
        <v>7.0261109895121354E-2</v>
      </c>
      <c r="CD89" s="43">
        <v>-2.3000000000000001E-4</v>
      </c>
      <c r="CE89" s="43">
        <v>-2.0699999999999999E-4</v>
      </c>
      <c r="CF89" s="43">
        <v>-3.0000000000000001E-6</v>
      </c>
      <c r="CH89" s="30"/>
      <c r="CL89" s="30">
        <v>7.0261109895121354E-2</v>
      </c>
      <c r="CM89" s="43">
        <v>-1.2880000000000001E-3</v>
      </c>
      <c r="CN89" s="43">
        <v>-1.2930000000000001E-3</v>
      </c>
      <c r="CO89" s="43">
        <v>1.423E-3</v>
      </c>
      <c r="CQ89" s="30"/>
      <c r="CU89" s="30">
        <v>7.0261109895121354E-2</v>
      </c>
      <c r="CV89" s="43">
        <v>-4.26E-4</v>
      </c>
      <c r="CW89" s="43">
        <v>-4.2700000000000002E-4</v>
      </c>
      <c r="CX89" s="43">
        <v>-5.0000000000000004E-6</v>
      </c>
    </row>
    <row r="90" spans="14:102" x14ac:dyDescent="0.25">
      <c r="N90" s="30"/>
      <c r="R90" s="30">
        <v>7.1210589695121354E-2</v>
      </c>
      <c r="S90" s="43">
        <v>-8.8400000000000002E-4</v>
      </c>
      <c r="T90" s="43">
        <v>-7.5100000000000004E-4</v>
      </c>
      <c r="U90" s="43">
        <v>5.3200000000000003E-4</v>
      </c>
      <c r="W90" s="30"/>
      <c r="AA90" s="30">
        <v>7.1210589695121354E-2</v>
      </c>
      <c r="AB90" s="43">
        <v>-4.06E-4</v>
      </c>
      <c r="AC90" s="43">
        <v>-3.7199999999999999E-4</v>
      </c>
      <c r="AD90" s="43">
        <v>-4.5000000000000003E-5</v>
      </c>
      <c r="AF90" s="30"/>
      <c r="AJ90" s="30">
        <v>7.1210589695121354E-2</v>
      </c>
      <c r="AK90" s="43">
        <v>-6.8900000000000005E-4</v>
      </c>
      <c r="AL90" s="43">
        <v>-5.9800000000000001E-4</v>
      </c>
      <c r="AM90" s="43">
        <v>1.9100000000000001E-4</v>
      </c>
      <c r="AO90" s="30"/>
      <c r="AS90" s="30">
        <v>7.1210589695121354E-2</v>
      </c>
      <c r="AT90" s="43">
        <v>-2.33E-4</v>
      </c>
      <c r="AU90" s="43">
        <v>-2.3000000000000001E-4</v>
      </c>
      <c r="AV90" s="43">
        <v>-1.94E-4</v>
      </c>
      <c r="AX90" s="30"/>
      <c r="BB90" s="30">
        <v>7.1210589695121354E-2</v>
      </c>
      <c r="BC90" s="43">
        <v>-6.8599999999999998E-4</v>
      </c>
      <c r="BD90" s="43">
        <v>-5.9599999999999996E-4</v>
      </c>
      <c r="BE90" s="43">
        <v>1.93E-4</v>
      </c>
      <c r="BG90" s="30"/>
      <c r="BK90" s="30">
        <v>7.1210589695121354E-2</v>
      </c>
      <c r="BL90" s="43">
        <v>-2.2900000000000001E-4</v>
      </c>
      <c r="BM90" s="43">
        <v>-2.2599999999999999E-4</v>
      </c>
      <c r="BN90" s="43">
        <v>-1.94E-4</v>
      </c>
      <c r="BP90" s="30"/>
      <c r="BT90" s="30">
        <v>7.1210589695121354E-2</v>
      </c>
      <c r="BU90" s="43">
        <v>-4.9899999999999999E-4</v>
      </c>
      <c r="BV90" s="43">
        <v>-4.15E-4</v>
      </c>
      <c r="BW90" s="43">
        <v>3.1500000000000001E-4</v>
      </c>
      <c r="BY90" s="30"/>
      <c r="CC90" s="30">
        <v>7.1210589695121354E-2</v>
      </c>
      <c r="CD90" s="43">
        <v>-2.3000000000000001E-4</v>
      </c>
      <c r="CE90" s="43">
        <v>-2.0699999999999999E-4</v>
      </c>
      <c r="CF90" s="43">
        <v>-3.0000000000000001E-6</v>
      </c>
      <c r="CH90" s="30"/>
      <c r="CL90" s="30">
        <v>7.1210589695121354E-2</v>
      </c>
      <c r="CM90" s="43">
        <v>-1.3110000000000001E-3</v>
      </c>
      <c r="CN90" s="43">
        <v>-1.3159999999999999E-3</v>
      </c>
      <c r="CO90" s="43">
        <v>1.462E-3</v>
      </c>
      <c r="CQ90" s="30"/>
      <c r="CU90" s="30">
        <v>7.1210589695121354E-2</v>
      </c>
      <c r="CV90" s="43">
        <v>-4.28E-4</v>
      </c>
      <c r="CW90" s="43">
        <v>-4.2900000000000002E-4</v>
      </c>
      <c r="CX90" s="43">
        <v>-3.0000000000000001E-6</v>
      </c>
    </row>
    <row r="91" spans="14:102" x14ac:dyDescent="0.25">
      <c r="N91" s="30"/>
      <c r="R91" s="30">
        <v>7.2160069495121368E-2</v>
      </c>
      <c r="S91" s="43">
        <v>-9.0200000000000002E-4</v>
      </c>
      <c r="T91" s="43">
        <v>-7.6400000000000003E-4</v>
      </c>
      <c r="U91" s="43">
        <v>5.5800000000000001E-4</v>
      </c>
      <c r="W91" s="30"/>
      <c r="AA91" s="30">
        <v>7.2160069495121368E-2</v>
      </c>
      <c r="AB91" s="43">
        <v>-4.08E-4</v>
      </c>
      <c r="AC91" s="43">
        <v>-3.7300000000000001E-4</v>
      </c>
      <c r="AD91" s="43">
        <v>-4.5000000000000003E-5</v>
      </c>
      <c r="AF91" s="30"/>
      <c r="AJ91" s="30">
        <v>7.2160069495121368E-2</v>
      </c>
      <c r="AK91" s="43">
        <v>-6.9800000000000005E-4</v>
      </c>
      <c r="AL91" s="43">
        <v>-6.0400000000000004E-4</v>
      </c>
      <c r="AM91" s="43">
        <v>2.13E-4</v>
      </c>
      <c r="AO91" s="30"/>
      <c r="AS91" s="30">
        <v>7.2160069495121368E-2</v>
      </c>
      <c r="AT91" s="43">
        <v>-2.34E-4</v>
      </c>
      <c r="AU91" s="43">
        <v>-2.3000000000000001E-4</v>
      </c>
      <c r="AV91" s="43">
        <v>-1.93E-4</v>
      </c>
      <c r="AX91" s="30"/>
      <c r="BB91" s="30">
        <v>7.2160069495121368E-2</v>
      </c>
      <c r="BC91" s="43">
        <v>-6.9700000000000003E-4</v>
      </c>
      <c r="BD91" s="43">
        <v>-6.02E-4</v>
      </c>
      <c r="BE91" s="43">
        <v>2.1699999999999999E-4</v>
      </c>
      <c r="BG91" s="30"/>
      <c r="BK91" s="30">
        <v>7.2160069495121368E-2</v>
      </c>
      <c r="BL91" s="43">
        <v>-2.3000000000000001E-4</v>
      </c>
      <c r="BM91" s="43">
        <v>-2.2599999999999999E-4</v>
      </c>
      <c r="BN91" s="43">
        <v>-1.93E-4</v>
      </c>
      <c r="BP91" s="30"/>
      <c r="BT91" s="30">
        <v>7.2160069495121368E-2</v>
      </c>
      <c r="BU91" s="43">
        <v>-5.0699999999999996E-4</v>
      </c>
      <c r="BV91" s="43">
        <v>-4.2000000000000002E-4</v>
      </c>
      <c r="BW91" s="43">
        <v>3.3300000000000002E-4</v>
      </c>
      <c r="BY91" s="30"/>
      <c r="CC91" s="30">
        <v>7.2160069495121368E-2</v>
      </c>
      <c r="CD91" s="43">
        <v>-2.3000000000000001E-4</v>
      </c>
      <c r="CE91" s="43">
        <v>-2.0699999999999999E-4</v>
      </c>
      <c r="CF91" s="43">
        <v>-1.9999999999999999E-6</v>
      </c>
      <c r="CH91" s="30"/>
      <c r="CL91" s="30">
        <v>7.2160069495121368E-2</v>
      </c>
      <c r="CM91" s="43">
        <v>-1.3339999999999999E-3</v>
      </c>
      <c r="CN91" s="43">
        <v>-1.3389999999999999E-3</v>
      </c>
      <c r="CO91" s="43">
        <v>1.5020000000000001E-3</v>
      </c>
      <c r="CQ91" s="30"/>
      <c r="CU91" s="30">
        <v>7.2160069495121368E-2</v>
      </c>
      <c r="CV91" s="43">
        <v>-4.2999999999999999E-4</v>
      </c>
      <c r="CW91" s="43">
        <v>-4.2999999999999999E-4</v>
      </c>
      <c r="CX91" s="43">
        <v>-1.9999999999999999E-6</v>
      </c>
    </row>
    <row r="92" spans="14:102" x14ac:dyDescent="0.25">
      <c r="N92" s="30"/>
      <c r="R92" s="30">
        <v>7.3109549295121368E-2</v>
      </c>
      <c r="S92" s="43">
        <v>-9.19E-4</v>
      </c>
      <c r="T92" s="43">
        <v>-7.7700000000000002E-4</v>
      </c>
      <c r="U92" s="43">
        <v>5.8399999999999999E-4</v>
      </c>
      <c r="W92" s="30"/>
      <c r="AA92" s="30">
        <v>7.3109549295121368E-2</v>
      </c>
      <c r="AB92" s="43">
        <v>-4.0900000000000002E-4</v>
      </c>
      <c r="AC92" s="43">
        <v>-3.7500000000000001E-4</v>
      </c>
      <c r="AD92" s="43">
        <v>-4.5000000000000003E-5</v>
      </c>
      <c r="AF92" s="30"/>
      <c r="AJ92" s="30">
        <v>7.3109549295121368E-2</v>
      </c>
      <c r="AK92" s="43">
        <v>-7.0699999999999995E-4</v>
      </c>
      <c r="AL92" s="43">
        <v>-6.0999999999999997E-4</v>
      </c>
      <c r="AM92" s="43">
        <v>2.32E-4</v>
      </c>
      <c r="AO92" s="30"/>
      <c r="AS92" s="30">
        <v>7.3109549295121368E-2</v>
      </c>
      <c r="AT92" s="43">
        <v>-2.3499999999999999E-4</v>
      </c>
      <c r="AU92" s="43">
        <v>-2.31E-4</v>
      </c>
      <c r="AV92" s="43">
        <v>-1.93E-4</v>
      </c>
      <c r="AX92" s="30"/>
      <c r="BB92" s="30">
        <v>7.3109549295121368E-2</v>
      </c>
      <c r="BC92" s="43">
        <v>-7.0600000000000003E-4</v>
      </c>
      <c r="BD92" s="43">
        <v>-6.0899999999999995E-4</v>
      </c>
      <c r="BE92" s="43">
        <v>2.3599999999999999E-4</v>
      </c>
      <c r="BG92" s="30"/>
      <c r="BK92" s="30">
        <v>7.3109549295121368E-2</v>
      </c>
      <c r="BL92" s="43">
        <v>-2.31E-4</v>
      </c>
      <c r="BM92" s="43">
        <v>-2.2699999999999999E-4</v>
      </c>
      <c r="BN92" s="43">
        <v>-1.93E-4</v>
      </c>
      <c r="BP92" s="30"/>
      <c r="BT92" s="30">
        <v>7.3109549295121368E-2</v>
      </c>
      <c r="BU92" s="43">
        <v>-5.1500000000000005E-4</v>
      </c>
      <c r="BV92" s="43">
        <v>-4.26E-4</v>
      </c>
      <c r="BW92" s="43">
        <v>3.5100000000000002E-4</v>
      </c>
      <c r="BY92" s="30"/>
      <c r="CC92" s="30">
        <v>7.3109549295121368E-2</v>
      </c>
      <c r="CD92" s="43">
        <v>-2.3000000000000001E-4</v>
      </c>
      <c r="CE92" s="43">
        <v>-2.0599999999999999E-4</v>
      </c>
      <c r="CF92" s="43">
        <v>-1.9999999999999999E-6</v>
      </c>
      <c r="CH92" s="30"/>
      <c r="CL92" s="30">
        <v>7.3109549295121368E-2</v>
      </c>
      <c r="CM92" s="43">
        <v>-1.3569999999999999E-3</v>
      </c>
      <c r="CN92" s="43">
        <v>-1.3630000000000001E-3</v>
      </c>
      <c r="CO92" s="43">
        <v>1.5410000000000001E-3</v>
      </c>
      <c r="CQ92" s="30"/>
      <c r="CU92" s="30">
        <v>7.3109549295121368E-2</v>
      </c>
      <c r="CV92" s="43">
        <v>-4.3199999999999998E-4</v>
      </c>
      <c r="CW92" s="43">
        <v>-4.3199999999999998E-4</v>
      </c>
      <c r="CX92" s="43">
        <v>1.323E-8</v>
      </c>
    </row>
    <row r="93" spans="14:102" x14ac:dyDescent="0.25">
      <c r="N93" s="30"/>
      <c r="R93" s="30">
        <v>7.4059029095121381E-2</v>
      </c>
      <c r="S93" s="43">
        <v>-9.3499999999999996E-4</v>
      </c>
      <c r="T93" s="43">
        <v>-7.9000000000000001E-4</v>
      </c>
      <c r="U93" s="43">
        <v>6.0999999999999997E-4</v>
      </c>
      <c r="W93" s="30"/>
      <c r="AA93" s="30">
        <v>7.4059029095121381E-2</v>
      </c>
      <c r="AB93" s="43">
        <v>-4.0999999999999999E-4</v>
      </c>
      <c r="AC93" s="43">
        <v>-3.7599999999999998E-4</v>
      </c>
      <c r="AD93" s="43">
        <v>-4.3999999999999999E-5</v>
      </c>
      <c r="AF93" s="30"/>
      <c r="AJ93" s="30">
        <v>7.4059029095121381E-2</v>
      </c>
      <c r="AK93" s="43">
        <v>-7.1599999999999995E-4</v>
      </c>
      <c r="AL93" s="43">
        <v>-6.1600000000000001E-4</v>
      </c>
      <c r="AM93" s="43">
        <v>2.5000000000000001E-4</v>
      </c>
      <c r="AO93" s="30"/>
      <c r="AS93" s="30">
        <v>7.4059029095121381E-2</v>
      </c>
      <c r="AT93" s="43">
        <v>-2.3599999999999999E-4</v>
      </c>
      <c r="AU93" s="43">
        <v>-2.32E-4</v>
      </c>
      <c r="AV93" s="43">
        <v>-1.92E-4</v>
      </c>
      <c r="AX93" s="30"/>
      <c r="BB93" s="30">
        <v>7.4059029095121381E-2</v>
      </c>
      <c r="BC93" s="43">
        <v>-7.1599999999999995E-4</v>
      </c>
      <c r="BD93" s="43">
        <v>-6.1600000000000001E-4</v>
      </c>
      <c r="BE93" s="43">
        <v>2.5500000000000002E-4</v>
      </c>
      <c r="BG93" s="30"/>
      <c r="BK93" s="30">
        <v>7.4059029095121381E-2</v>
      </c>
      <c r="BL93" s="43">
        <v>-2.32E-4</v>
      </c>
      <c r="BM93" s="43">
        <v>-2.2800000000000001E-4</v>
      </c>
      <c r="BN93" s="43">
        <v>-1.92E-4</v>
      </c>
      <c r="BP93" s="30"/>
      <c r="BT93" s="30">
        <v>7.4059029095121381E-2</v>
      </c>
      <c r="BU93" s="43">
        <v>-5.2300000000000003E-4</v>
      </c>
      <c r="BV93" s="43">
        <v>-4.3100000000000001E-4</v>
      </c>
      <c r="BW93" s="43">
        <v>3.6900000000000002E-4</v>
      </c>
      <c r="BY93" s="30"/>
      <c r="CC93" s="30">
        <v>7.4059029095121381E-2</v>
      </c>
      <c r="CD93" s="43">
        <v>-2.3000000000000001E-4</v>
      </c>
      <c r="CE93" s="43">
        <v>-2.0599999999999999E-4</v>
      </c>
      <c r="CF93" s="43">
        <v>-9.9999999999999995E-7</v>
      </c>
      <c r="CH93" s="30"/>
      <c r="CL93" s="30">
        <v>7.4059029095121381E-2</v>
      </c>
      <c r="CM93" s="43">
        <v>-1.3799999999999999E-3</v>
      </c>
      <c r="CN93" s="43">
        <v>-1.3860000000000001E-3</v>
      </c>
      <c r="CO93" s="43">
        <v>1.5809999999999999E-3</v>
      </c>
      <c r="CQ93" s="30"/>
      <c r="CU93" s="30">
        <v>7.4059029095121381E-2</v>
      </c>
      <c r="CV93" s="43">
        <v>-4.3300000000000001E-4</v>
      </c>
      <c r="CW93" s="43">
        <v>-4.3399999999999998E-4</v>
      </c>
      <c r="CX93" s="43">
        <v>1.9999999999999999E-6</v>
      </c>
    </row>
    <row r="94" spans="14:102" x14ac:dyDescent="0.25">
      <c r="N94" s="30"/>
      <c r="R94" s="30">
        <v>7.5008508895121381E-2</v>
      </c>
      <c r="S94" s="43">
        <v>-9.5200000000000005E-4</v>
      </c>
      <c r="T94" s="43">
        <v>-8.0199999999999998E-4</v>
      </c>
      <c r="U94" s="43">
        <v>6.3599999999999996E-4</v>
      </c>
      <c r="W94" s="30"/>
      <c r="AA94" s="30">
        <v>7.5008508895121381E-2</v>
      </c>
      <c r="AB94" s="43">
        <v>-4.1199999999999999E-4</v>
      </c>
      <c r="AC94" s="43">
        <v>-3.77E-4</v>
      </c>
      <c r="AD94" s="43">
        <v>-4.3999999999999999E-5</v>
      </c>
      <c r="AF94" s="30"/>
      <c r="AJ94" s="30">
        <v>7.5008508895121381E-2</v>
      </c>
      <c r="AK94" s="43">
        <v>-7.2499999999999995E-4</v>
      </c>
      <c r="AL94" s="43">
        <v>-6.2299999999999996E-4</v>
      </c>
      <c r="AM94" s="43">
        <v>2.6899999999999998E-4</v>
      </c>
      <c r="AO94" s="30"/>
      <c r="AS94" s="30">
        <v>7.5008508895121381E-2</v>
      </c>
      <c r="AT94" s="43">
        <v>-2.3699999999999999E-4</v>
      </c>
      <c r="AU94" s="43">
        <v>-2.32E-4</v>
      </c>
      <c r="AV94" s="43">
        <v>-1.9100000000000001E-4</v>
      </c>
      <c r="AX94" s="30"/>
      <c r="BB94" s="30">
        <v>7.5008508895121381E-2</v>
      </c>
      <c r="BC94" s="43">
        <v>-7.2499999999999995E-4</v>
      </c>
      <c r="BD94" s="43">
        <v>-6.2200000000000005E-4</v>
      </c>
      <c r="BE94" s="43">
        <v>2.7500000000000002E-4</v>
      </c>
      <c r="BG94" s="30"/>
      <c r="BK94" s="30">
        <v>7.5008508895121381E-2</v>
      </c>
      <c r="BL94" s="43">
        <v>-2.32E-4</v>
      </c>
      <c r="BM94" s="43">
        <v>-2.2800000000000001E-4</v>
      </c>
      <c r="BN94" s="43">
        <v>-1.9100000000000001E-4</v>
      </c>
      <c r="BP94" s="30"/>
      <c r="BT94" s="30">
        <v>7.5008508895121381E-2</v>
      </c>
      <c r="BU94" s="43">
        <v>-5.31E-4</v>
      </c>
      <c r="BV94" s="43">
        <v>-4.3600000000000003E-4</v>
      </c>
      <c r="BW94" s="43">
        <v>3.8699999999999997E-4</v>
      </c>
      <c r="BY94" s="30"/>
      <c r="CC94" s="30">
        <v>7.5008508895121381E-2</v>
      </c>
      <c r="CD94" s="43">
        <v>-2.3000000000000001E-4</v>
      </c>
      <c r="CE94" s="43">
        <v>-2.0599999999999999E-4</v>
      </c>
      <c r="CF94" s="43">
        <v>-9.9999999999999995E-7</v>
      </c>
      <c r="CH94" s="30"/>
      <c r="CL94" s="30">
        <v>7.5008508895121381E-2</v>
      </c>
      <c r="CM94" s="43">
        <v>-1.403E-3</v>
      </c>
      <c r="CN94" s="43">
        <v>-1.4090000000000001E-3</v>
      </c>
      <c r="CO94" s="43">
        <v>1.6199999999999999E-3</v>
      </c>
      <c r="CQ94" s="30"/>
      <c r="CU94" s="30">
        <v>7.5008508895121381E-2</v>
      </c>
      <c r="CV94" s="43">
        <v>-4.35E-4</v>
      </c>
      <c r="CW94" s="43">
        <v>-4.3600000000000003E-4</v>
      </c>
      <c r="CX94" s="43">
        <v>3.0000000000000001E-6</v>
      </c>
    </row>
    <row r="95" spans="14:102" x14ac:dyDescent="0.25">
      <c r="N95" s="30"/>
      <c r="R95" s="30">
        <v>7.5957988695121326E-2</v>
      </c>
      <c r="S95" s="43">
        <v>-9.6900000000000003E-4</v>
      </c>
      <c r="T95" s="43">
        <v>-8.1499999999999997E-4</v>
      </c>
      <c r="U95" s="43">
        <v>6.6100000000000002E-4</v>
      </c>
      <c r="W95" s="30"/>
      <c r="AA95" s="30">
        <v>7.5957988695121326E-2</v>
      </c>
      <c r="AB95" s="43">
        <v>-4.1300000000000001E-4</v>
      </c>
      <c r="AC95" s="43">
        <v>-3.7800000000000003E-4</v>
      </c>
      <c r="AD95" s="43">
        <v>-4.3000000000000002E-5</v>
      </c>
      <c r="AF95" s="30"/>
      <c r="AJ95" s="30">
        <v>7.5957988695121326E-2</v>
      </c>
      <c r="AK95" s="43">
        <v>-7.3399999999999995E-4</v>
      </c>
      <c r="AL95" s="43">
        <v>-6.29E-4</v>
      </c>
      <c r="AM95" s="43">
        <v>2.8699999999999998E-4</v>
      </c>
      <c r="AO95" s="30"/>
      <c r="AS95" s="30">
        <v>7.5957988695121326E-2</v>
      </c>
      <c r="AT95" s="43">
        <v>-2.3800000000000001E-4</v>
      </c>
      <c r="AU95" s="43">
        <v>-2.33E-4</v>
      </c>
      <c r="AV95" s="43">
        <v>-1.9100000000000001E-4</v>
      </c>
      <c r="AX95" s="30"/>
      <c r="BB95" s="30">
        <v>7.5957988695121326E-2</v>
      </c>
      <c r="BC95" s="43">
        <v>-7.3499999999999998E-4</v>
      </c>
      <c r="BD95" s="43">
        <v>-6.29E-4</v>
      </c>
      <c r="BE95" s="43">
        <v>2.9300000000000002E-4</v>
      </c>
      <c r="BG95" s="30"/>
      <c r="BK95" s="30">
        <v>7.5957988695121326E-2</v>
      </c>
      <c r="BL95" s="43">
        <v>-2.33E-4</v>
      </c>
      <c r="BM95" s="43">
        <v>-2.2900000000000001E-4</v>
      </c>
      <c r="BN95" s="43">
        <v>-1.9100000000000001E-4</v>
      </c>
      <c r="BP95" s="30"/>
      <c r="BT95" s="30">
        <v>7.5957988695121326E-2</v>
      </c>
      <c r="BU95" s="43">
        <v>-5.3899999999999998E-4</v>
      </c>
      <c r="BV95" s="43">
        <v>-4.4099999999999999E-4</v>
      </c>
      <c r="BW95" s="43">
        <v>4.0499999999999998E-4</v>
      </c>
      <c r="BY95" s="30"/>
      <c r="CC95" s="30">
        <v>7.5957988695121326E-2</v>
      </c>
      <c r="CD95" s="43">
        <v>-2.3000000000000001E-4</v>
      </c>
      <c r="CE95" s="43">
        <v>-2.0599999999999999E-4</v>
      </c>
      <c r="CF95" s="43">
        <v>-3.9219999999999998E-7</v>
      </c>
      <c r="CH95" s="30"/>
      <c r="CL95" s="30">
        <v>7.5957988695121326E-2</v>
      </c>
      <c r="CM95" s="43">
        <v>-1.4270000000000001E-3</v>
      </c>
      <c r="CN95" s="43">
        <v>-1.4319999999999999E-3</v>
      </c>
      <c r="CO95" s="43">
        <v>1.66E-3</v>
      </c>
      <c r="CQ95" s="30"/>
      <c r="CU95" s="30">
        <v>7.5957988695121326E-2</v>
      </c>
      <c r="CV95" s="43">
        <v>-4.37E-4</v>
      </c>
      <c r="CW95" s="43">
        <v>-4.37E-4</v>
      </c>
      <c r="CX95" s="43">
        <v>5.0000000000000004E-6</v>
      </c>
    </row>
    <row r="96" spans="14:102" x14ac:dyDescent="0.25">
      <c r="N96" s="30"/>
      <c r="R96" s="30">
        <v>7.5957988695121326E-2</v>
      </c>
      <c r="S96" s="43">
        <v>-9.6900000000000003E-4</v>
      </c>
      <c r="T96" s="43">
        <v>-8.1499999999999997E-4</v>
      </c>
      <c r="U96" s="43">
        <v>6.6100000000000002E-4</v>
      </c>
      <c r="W96" s="30"/>
      <c r="AA96" s="30">
        <v>7.5957988695121326E-2</v>
      </c>
      <c r="AB96" s="43">
        <v>-4.1300000000000001E-4</v>
      </c>
      <c r="AC96" s="43">
        <v>-3.7800000000000003E-4</v>
      </c>
      <c r="AD96" s="43">
        <v>-4.3000000000000002E-5</v>
      </c>
      <c r="AF96" s="30"/>
      <c r="AJ96" s="30">
        <v>7.5957988695121326E-2</v>
      </c>
      <c r="AK96" s="43">
        <v>-7.3399999999999995E-4</v>
      </c>
      <c r="AL96" s="43">
        <v>-6.29E-4</v>
      </c>
      <c r="AM96" s="43">
        <v>2.8699999999999998E-4</v>
      </c>
      <c r="AO96" s="30"/>
      <c r="AS96" s="30">
        <v>7.5957988695121326E-2</v>
      </c>
      <c r="AT96" s="43">
        <v>-2.3800000000000001E-4</v>
      </c>
      <c r="AU96" s="43">
        <v>-2.33E-4</v>
      </c>
      <c r="AV96" s="43">
        <v>-1.9100000000000001E-4</v>
      </c>
      <c r="AX96" s="30"/>
      <c r="BB96" s="30">
        <v>7.5957988695121326E-2</v>
      </c>
      <c r="BC96" s="43">
        <v>-7.3499999999999998E-4</v>
      </c>
      <c r="BD96" s="43">
        <v>-6.29E-4</v>
      </c>
      <c r="BE96" s="43">
        <v>2.9300000000000002E-4</v>
      </c>
      <c r="BG96" s="30"/>
      <c r="BK96" s="30">
        <v>7.5957988695121326E-2</v>
      </c>
      <c r="BL96" s="43">
        <v>-2.33E-4</v>
      </c>
      <c r="BM96" s="43">
        <v>-2.2900000000000001E-4</v>
      </c>
      <c r="BN96" s="43">
        <v>-1.9100000000000001E-4</v>
      </c>
      <c r="BP96" s="30"/>
      <c r="BT96" s="30">
        <v>7.5957988695121326E-2</v>
      </c>
      <c r="BU96" s="43">
        <v>-5.3899999999999998E-4</v>
      </c>
      <c r="BV96" s="43">
        <v>-4.4099999999999999E-4</v>
      </c>
      <c r="BW96" s="43">
        <v>4.0499999999999998E-4</v>
      </c>
      <c r="BY96" s="30"/>
      <c r="CC96" s="30">
        <v>7.5957988695121326E-2</v>
      </c>
      <c r="CD96" s="43">
        <v>-2.3000000000000001E-4</v>
      </c>
      <c r="CE96" s="43">
        <v>-2.0599999999999999E-4</v>
      </c>
      <c r="CF96" s="43">
        <v>-3.9219999999999998E-7</v>
      </c>
      <c r="CH96" s="30"/>
      <c r="CL96" s="30">
        <v>7.5957988695121326E-2</v>
      </c>
      <c r="CM96" s="43">
        <v>-1.4270000000000001E-3</v>
      </c>
      <c r="CN96" s="43">
        <v>-1.4319999999999999E-3</v>
      </c>
      <c r="CO96" s="43">
        <v>1.66E-3</v>
      </c>
      <c r="CQ96" s="30"/>
      <c r="CU96" s="30">
        <v>7.5957988695121326E-2</v>
      </c>
      <c r="CV96" s="43">
        <v>-4.37E-4</v>
      </c>
      <c r="CW96" s="43">
        <v>-4.37E-4</v>
      </c>
      <c r="CX96" s="43">
        <v>5.0000000000000004E-6</v>
      </c>
    </row>
    <row r="97" spans="14:102" x14ac:dyDescent="0.25">
      <c r="N97" s="30"/>
      <c r="R97" s="30">
        <v>7.6907468495121339E-2</v>
      </c>
      <c r="S97" s="43">
        <v>-9.859999999999999E-4</v>
      </c>
      <c r="T97" s="43">
        <v>-8.2799999999999996E-4</v>
      </c>
      <c r="U97" s="43">
        <v>6.8599999999999998E-4</v>
      </c>
      <c r="W97" s="30"/>
      <c r="AA97" s="30">
        <v>7.6907468495121339E-2</v>
      </c>
      <c r="AB97" s="43">
        <v>-4.15E-4</v>
      </c>
      <c r="AC97" s="43">
        <v>-3.8000000000000002E-4</v>
      </c>
      <c r="AD97" s="43">
        <v>-4.3000000000000002E-5</v>
      </c>
      <c r="AF97" s="30"/>
      <c r="AJ97" s="30">
        <v>7.6907468495121339E-2</v>
      </c>
      <c r="AK97" s="43">
        <v>-7.4399999999999998E-4</v>
      </c>
      <c r="AL97" s="43">
        <v>-6.3500000000000004E-4</v>
      </c>
      <c r="AM97" s="43">
        <v>3.0499999999999999E-4</v>
      </c>
      <c r="AO97" s="30"/>
      <c r="AS97" s="30">
        <v>7.6907468495121339E-2</v>
      </c>
      <c r="AT97" s="43">
        <v>-2.3800000000000001E-4</v>
      </c>
      <c r="AU97" s="43">
        <v>-2.34E-4</v>
      </c>
      <c r="AV97" s="43">
        <v>-1.9000000000000001E-4</v>
      </c>
      <c r="AX97" s="30"/>
      <c r="BB97" s="30">
        <v>7.6907468495121339E-2</v>
      </c>
      <c r="BC97" s="43">
        <v>-7.4399999999999998E-4</v>
      </c>
      <c r="BD97" s="43">
        <v>-6.3500000000000004E-4</v>
      </c>
      <c r="BE97" s="43">
        <v>3.1199999999999999E-4</v>
      </c>
      <c r="BG97" s="30"/>
      <c r="BK97" s="30">
        <v>7.6907468495121339E-2</v>
      </c>
      <c r="BL97" s="43">
        <v>-2.34E-4</v>
      </c>
      <c r="BM97" s="43">
        <v>-2.3000000000000001E-4</v>
      </c>
      <c r="BN97" s="43">
        <v>-1.9000000000000001E-4</v>
      </c>
      <c r="BP97" s="30"/>
      <c r="BT97" s="30">
        <v>7.6907468495121339E-2</v>
      </c>
      <c r="BU97" s="43">
        <v>-5.4699999999999996E-4</v>
      </c>
      <c r="BV97" s="43">
        <v>-4.4700000000000002E-4</v>
      </c>
      <c r="BW97" s="43">
        <v>4.2299999999999998E-4</v>
      </c>
      <c r="BY97" s="30"/>
      <c r="CC97" s="30">
        <v>7.6907468495121339E-2</v>
      </c>
      <c r="CD97" s="43">
        <v>-2.3000000000000001E-4</v>
      </c>
      <c r="CE97" s="43">
        <v>-2.0599999999999999E-4</v>
      </c>
      <c r="CF97" s="43">
        <v>1.687E-7</v>
      </c>
      <c r="CH97" s="30"/>
      <c r="CL97" s="30">
        <v>7.6907468495121339E-2</v>
      </c>
      <c r="CM97" s="43">
        <v>-1.4519999999999999E-3</v>
      </c>
      <c r="CN97" s="43">
        <v>-1.457E-3</v>
      </c>
      <c r="CO97" s="43">
        <v>1.6969999999999999E-3</v>
      </c>
      <c r="CQ97" s="30"/>
      <c r="CU97" s="30">
        <v>7.6907468495121339E-2</v>
      </c>
      <c r="CV97" s="43">
        <v>-4.3800000000000002E-4</v>
      </c>
      <c r="CW97" s="43">
        <v>-4.3800000000000002E-4</v>
      </c>
      <c r="CX97" s="43">
        <v>6.0000000000000002E-6</v>
      </c>
    </row>
    <row r="98" spans="14:102" x14ac:dyDescent="0.25">
      <c r="N98" s="30"/>
      <c r="R98" s="30">
        <v>7.7856948295121339E-2</v>
      </c>
      <c r="S98" s="43">
        <v>-1.0039999999999999E-3</v>
      </c>
      <c r="T98" s="43">
        <v>-8.4199999999999998E-4</v>
      </c>
      <c r="U98" s="43">
        <v>7.1400000000000001E-4</v>
      </c>
      <c r="W98" s="30"/>
      <c r="AA98" s="30">
        <v>7.7856948295121339E-2</v>
      </c>
      <c r="AB98" s="43">
        <v>-4.1599999999999997E-4</v>
      </c>
      <c r="AC98" s="43">
        <v>-3.8099999999999999E-4</v>
      </c>
      <c r="AD98" s="43">
        <v>-4.1999999999999998E-5</v>
      </c>
      <c r="AF98" s="30"/>
      <c r="AJ98" s="30">
        <v>7.7856948295121339E-2</v>
      </c>
      <c r="AK98" s="43">
        <v>-7.5299999999999998E-4</v>
      </c>
      <c r="AL98" s="43">
        <v>-6.4199999999999999E-4</v>
      </c>
      <c r="AM98" s="43">
        <v>3.2499999999999999E-4</v>
      </c>
      <c r="AO98" s="30"/>
      <c r="AS98" s="30">
        <v>7.7856948295121339E-2</v>
      </c>
      <c r="AT98" s="43">
        <v>-2.3900000000000001E-4</v>
      </c>
      <c r="AU98" s="43">
        <v>-2.34E-4</v>
      </c>
      <c r="AV98" s="43">
        <v>-1.8900000000000001E-4</v>
      </c>
      <c r="AX98" s="30"/>
      <c r="BB98" s="30">
        <v>7.7856948295121339E-2</v>
      </c>
      <c r="BC98" s="43">
        <v>-7.54E-4</v>
      </c>
      <c r="BD98" s="43">
        <v>-6.4199999999999999E-4</v>
      </c>
      <c r="BE98" s="43">
        <v>3.3199999999999999E-4</v>
      </c>
      <c r="BG98" s="30"/>
      <c r="BK98" s="30">
        <v>7.7856948295121339E-2</v>
      </c>
      <c r="BL98" s="43">
        <v>-2.3499999999999999E-4</v>
      </c>
      <c r="BM98" s="43">
        <v>-2.3000000000000001E-4</v>
      </c>
      <c r="BN98" s="43">
        <v>-1.8900000000000001E-4</v>
      </c>
      <c r="BP98" s="30"/>
      <c r="BT98" s="30">
        <v>7.7856948295121339E-2</v>
      </c>
      <c r="BU98" s="43">
        <v>-5.5599999999999996E-4</v>
      </c>
      <c r="BV98" s="43">
        <v>-4.5300000000000001E-4</v>
      </c>
      <c r="BW98" s="43">
        <v>4.4200000000000001E-4</v>
      </c>
      <c r="BY98" s="30"/>
      <c r="CC98" s="30">
        <v>7.7856948295121339E-2</v>
      </c>
      <c r="CD98" s="43">
        <v>-2.3000000000000001E-4</v>
      </c>
      <c r="CE98" s="43">
        <v>-2.0599999999999999E-4</v>
      </c>
      <c r="CF98" s="43">
        <v>4.7259999999999998E-7</v>
      </c>
      <c r="CH98" s="30"/>
      <c r="CL98" s="30">
        <v>7.7856948295121339E-2</v>
      </c>
      <c r="CM98" s="43">
        <v>-1.477E-3</v>
      </c>
      <c r="CN98" s="43">
        <v>-1.482E-3</v>
      </c>
      <c r="CO98" s="43">
        <v>1.756E-3</v>
      </c>
      <c r="CQ98" s="30"/>
      <c r="CU98" s="30">
        <v>7.7856948295121339E-2</v>
      </c>
      <c r="CV98" s="43">
        <v>-4.3800000000000002E-4</v>
      </c>
      <c r="CW98" s="43">
        <v>-4.3899999999999999E-4</v>
      </c>
      <c r="CX98" s="43">
        <v>6.0000000000000002E-6</v>
      </c>
    </row>
    <row r="99" spans="14:102" x14ac:dyDescent="0.25">
      <c r="N99" s="30"/>
      <c r="R99" s="30">
        <v>7.8806428095121353E-2</v>
      </c>
      <c r="S99" s="43">
        <v>-1.024E-3</v>
      </c>
      <c r="T99" s="43">
        <v>-8.5700000000000001E-4</v>
      </c>
      <c r="U99" s="43">
        <v>7.4200000000000004E-4</v>
      </c>
      <c r="W99" s="30"/>
      <c r="AA99" s="30">
        <v>7.8806428095121353E-2</v>
      </c>
      <c r="AB99" s="43">
        <v>-4.1800000000000002E-4</v>
      </c>
      <c r="AC99" s="43">
        <v>-3.8299999999999999E-4</v>
      </c>
      <c r="AD99" s="43">
        <v>-4.1999999999999998E-5</v>
      </c>
      <c r="AF99" s="30"/>
      <c r="AJ99" s="30">
        <v>7.8806428095121353E-2</v>
      </c>
      <c r="AK99" s="43">
        <v>-7.6400000000000003E-4</v>
      </c>
      <c r="AL99" s="43">
        <v>-6.4899999999999995E-4</v>
      </c>
      <c r="AM99" s="43">
        <v>3.4699999999999998E-4</v>
      </c>
      <c r="AO99" s="30"/>
      <c r="AS99" s="30">
        <v>7.8806428095121353E-2</v>
      </c>
      <c r="AT99" s="43">
        <v>-2.41E-4</v>
      </c>
      <c r="AU99" s="43">
        <v>-2.3599999999999999E-4</v>
      </c>
      <c r="AV99" s="43">
        <v>-1.8799999999999999E-4</v>
      </c>
      <c r="AX99" s="30"/>
      <c r="BB99" s="30">
        <v>7.8806428095121353E-2</v>
      </c>
      <c r="BC99" s="43">
        <v>-7.6400000000000003E-4</v>
      </c>
      <c r="BD99" s="43">
        <v>-6.4899999999999995E-4</v>
      </c>
      <c r="BE99" s="43">
        <v>3.5399999999999999E-4</v>
      </c>
      <c r="BG99" s="30"/>
      <c r="BK99" s="30">
        <v>7.8806428095121353E-2</v>
      </c>
      <c r="BL99" s="43">
        <v>-2.3599999999999999E-4</v>
      </c>
      <c r="BM99" s="43">
        <v>-2.31E-4</v>
      </c>
      <c r="BN99" s="43">
        <v>-1.8799999999999999E-4</v>
      </c>
      <c r="BP99" s="30"/>
      <c r="BT99" s="30">
        <v>7.8806428095121353E-2</v>
      </c>
      <c r="BU99" s="43">
        <v>-5.6599999999999999E-4</v>
      </c>
      <c r="BV99" s="43">
        <v>-4.5899999999999999E-4</v>
      </c>
      <c r="BW99" s="43">
        <v>4.6299999999999998E-4</v>
      </c>
      <c r="BY99" s="30"/>
      <c r="CC99" s="30">
        <v>7.8806428095121353E-2</v>
      </c>
      <c r="CD99" s="43">
        <v>-2.2900000000000001E-4</v>
      </c>
      <c r="CE99" s="43">
        <v>-2.05E-4</v>
      </c>
      <c r="CF99" s="43">
        <v>9.9999999999999995E-7</v>
      </c>
      <c r="CH99" s="30"/>
      <c r="CL99" s="30">
        <v>7.8806428095121353E-2</v>
      </c>
      <c r="CM99" s="43">
        <v>-1.4790000000000001E-3</v>
      </c>
      <c r="CN99" s="43">
        <v>-1.485E-3</v>
      </c>
      <c r="CO99" s="43">
        <v>1.8389999999999999E-3</v>
      </c>
      <c r="CQ99" s="30"/>
      <c r="CU99" s="30">
        <v>7.8806428095121353E-2</v>
      </c>
      <c r="CV99" s="43">
        <v>-4.3800000000000002E-4</v>
      </c>
      <c r="CW99" s="43">
        <v>-4.3899999999999999E-4</v>
      </c>
      <c r="CX99" s="43">
        <v>6.0000000000000002E-6</v>
      </c>
    </row>
    <row r="100" spans="14:102" x14ac:dyDescent="0.25">
      <c r="N100" s="30"/>
      <c r="R100" s="30">
        <v>7.9755907895121353E-2</v>
      </c>
      <c r="S100" s="43">
        <v>-1.0430000000000001E-3</v>
      </c>
      <c r="T100" s="43">
        <v>-8.7200000000000005E-4</v>
      </c>
      <c r="U100" s="43">
        <v>7.7200000000000001E-4</v>
      </c>
      <c r="W100" s="30"/>
      <c r="AA100" s="30">
        <v>7.9755907895121353E-2</v>
      </c>
      <c r="AB100" s="43">
        <v>-4.2000000000000002E-4</v>
      </c>
      <c r="AC100" s="43">
        <v>-3.8400000000000001E-4</v>
      </c>
      <c r="AD100" s="43">
        <v>-4.1E-5</v>
      </c>
      <c r="AF100" s="30"/>
      <c r="AJ100" s="30">
        <v>7.9755907895121353E-2</v>
      </c>
      <c r="AK100" s="43">
        <v>-7.7399999999999995E-4</v>
      </c>
      <c r="AL100" s="43">
        <v>-6.5600000000000001E-4</v>
      </c>
      <c r="AM100" s="43">
        <v>3.68E-4</v>
      </c>
      <c r="AO100" s="30"/>
      <c r="AS100" s="30">
        <v>7.9755907895121353E-2</v>
      </c>
      <c r="AT100" s="43">
        <v>-2.42E-4</v>
      </c>
      <c r="AU100" s="43">
        <v>-2.3699999999999999E-4</v>
      </c>
      <c r="AV100" s="43">
        <v>-1.8699999999999999E-4</v>
      </c>
      <c r="AX100" s="30"/>
      <c r="BB100" s="30">
        <v>7.9755907895121353E-2</v>
      </c>
      <c r="BC100" s="43">
        <v>-7.7399999999999995E-4</v>
      </c>
      <c r="BD100" s="43">
        <v>-6.5600000000000001E-4</v>
      </c>
      <c r="BE100" s="43">
        <v>3.7500000000000001E-4</v>
      </c>
      <c r="BG100" s="30"/>
      <c r="BK100" s="30">
        <v>7.9755907895121353E-2</v>
      </c>
      <c r="BL100" s="43">
        <v>-2.3699999999999999E-4</v>
      </c>
      <c r="BM100" s="43">
        <v>-2.33E-4</v>
      </c>
      <c r="BN100" s="43">
        <v>-1.8699999999999999E-4</v>
      </c>
      <c r="BP100" s="30"/>
      <c r="BT100" s="30">
        <v>7.9755907895121353E-2</v>
      </c>
      <c r="BU100" s="43">
        <v>-5.7499999999999999E-4</v>
      </c>
      <c r="BV100" s="43">
        <v>-4.66E-4</v>
      </c>
      <c r="BW100" s="43">
        <v>4.8299999999999998E-4</v>
      </c>
      <c r="BY100" s="30"/>
      <c r="CC100" s="30">
        <v>7.9755907895121353E-2</v>
      </c>
      <c r="CD100" s="43">
        <v>-2.2800000000000001E-4</v>
      </c>
      <c r="CE100" s="43">
        <v>-2.05E-4</v>
      </c>
      <c r="CF100" s="43">
        <v>9.9999999999999995E-7</v>
      </c>
      <c r="CH100" s="30"/>
      <c r="CL100" s="30">
        <v>7.9755907895121353E-2</v>
      </c>
      <c r="CM100" s="43">
        <v>-1.4940000000000001E-3</v>
      </c>
      <c r="CN100" s="43">
        <v>-1.5E-3</v>
      </c>
      <c r="CO100" s="43">
        <v>1.9090000000000001E-3</v>
      </c>
      <c r="CQ100" s="30"/>
      <c r="CU100" s="30">
        <v>7.9755907895121353E-2</v>
      </c>
      <c r="CV100" s="43">
        <v>-4.3899999999999999E-4</v>
      </c>
      <c r="CW100" s="43">
        <v>-4.3899999999999999E-4</v>
      </c>
      <c r="CX100" s="43">
        <v>6.9999999999999999E-6</v>
      </c>
    </row>
    <row r="101" spans="14:102" x14ac:dyDescent="0.25">
      <c r="N101" s="30"/>
      <c r="R101" s="30">
        <v>8.0705387695121367E-2</v>
      </c>
      <c r="S101" s="43">
        <v>-1.0640000000000001E-3</v>
      </c>
      <c r="T101" s="43">
        <v>-8.8800000000000001E-4</v>
      </c>
      <c r="U101" s="43">
        <v>8.03E-4</v>
      </c>
      <c r="W101" s="30"/>
      <c r="AA101" s="30">
        <v>8.0705387695121367E-2</v>
      </c>
      <c r="AB101" s="43">
        <v>-4.2200000000000001E-4</v>
      </c>
      <c r="AC101" s="43">
        <v>-3.86E-4</v>
      </c>
      <c r="AD101" s="43">
        <v>-4.0000000000000003E-5</v>
      </c>
      <c r="AF101" s="30"/>
      <c r="AJ101" s="30">
        <v>8.0705387695121367E-2</v>
      </c>
      <c r="AK101" s="43">
        <v>-7.8600000000000002E-4</v>
      </c>
      <c r="AL101" s="43">
        <v>-6.6399999999999999E-4</v>
      </c>
      <c r="AM101" s="43">
        <v>3.9100000000000002E-4</v>
      </c>
      <c r="AO101" s="30"/>
      <c r="AS101" s="30">
        <v>8.0705387695121367E-2</v>
      </c>
      <c r="AT101" s="43">
        <v>-2.43E-4</v>
      </c>
      <c r="AU101" s="43">
        <v>-2.3800000000000001E-4</v>
      </c>
      <c r="AV101" s="43">
        <v>-1.8599999999999999E-4</v>
      </c>
      <c r="AX101" s="30"/>
      <c r="BB101" s="30">
        <v>8.0705387695121367E-2</v>
      </c>
      <c r="BC101" s="43">
        <v>-7.8600000000000002E-4</v>
      </c>
      <c r="BD101" s="43">
        <v>-6.6399999999999999E-4</v>
      </c>
      <c r="BE101" s="43">
        <v>3.9800000000000002E-4</v>
      </c>
      <c r="BG101" s="30"/>
      <c r="BK101" s="30">
        <v>8.0705387695121367E-2</v>
      </c>
      <c r="BL101" s="43">
        <v>-2.3900000000000001E-4</v>
      </c>
      <c r="BM101" s="43">
        <v>-2.34E-4</v>
      </c>
      <c r="BN101" s="43">
        <v>-1.8599999999999999E-4</v>
      </c>
      <c r="BP101" s="30"/>
      <c r="BT101" s="30">
        <v>8.0705387695121367E-2</v>
      </c>
      <c r="BU101" s="43">
        <v>-5.8600000000000004E-4</v>
      </c>
      <c r="BV101" s="43">
        <v>-4.73E-4</v>
      </c>
      <c r="BW101" s="43">
        <v>5.0500000000000002E-4</v>
      </c>
      <c r="BY101" s="30"/>
      <c r="CC101" s="30">
        <v>8.0705387695121367E-2</v>
      </c>
      <c r="CD101" s="43">
        <v>-2.2800000000000001E-4</v>
      </c>
      <c r="CE101" s="43">
        <v>-2.04E-4</v>
      </c>
      <c r="CF101" s="43">
        <v>9.9999999999999995E-7</v>
      </c>
      <c r="CH101" s="30"/>
      <c r="CL101" s="30">
        <v>8.0705387695121367E-2</v>
      </c>
      <c r="CM101" s="43">
        <v>-1.5089999999999999E-3</v>
      </c>
      <c r="CN101" s="43">
        <v>-1.5150000000000001E-3</v>
      </c>
      <c r="CO101" s="43">
        <v>1.9849999999999998E-3</v>
      </c>
      <c r="CQ101" s="30"/>
      <c r="CU101" s="30">
        <v>8.0705387695121367E-2</v>
      </c>
      <c r="CV101" s="43">
        <v>-4.3899999999999999E-4</v>
      </c>
      <c r="CW101" s="43">
        <v>-4.3899999999999999E-4</v>
      </c>
      <c r="CX101" s="43">
        <v>6.0000000000000002E-6</v>
      </c>
    </row>
    <row r="102" spans="14:102" x14ac:dyDescent="0.25">
      <c r="N102" s="30"/>
      <c r="R102" s="30">
        <v>8.1654867495121367E-2</v>
      </c>
      <c r="S102" s="43">
        <v>-1.0859999999999999E-3</v>
      </c>
      <c r="T102" s="43">
        <v>-9.0499999999999999E-4</v>
      </c>
      <c r="U102" s="43">
        <v>8.3600000000000005E-4</v>
      </c>
      <c r="W102" s="30"/>
      <c r="AA102" s="30">
        <v>8.1654867495121367E-2</v>
      </c>
      <c r="AB102" s="43">
        <v>-4.2400000000000001E-4</v>
      </c>
      <c r="AC102" s="43">
        <v>-3.88E-4</v>
      </c>
      <c r="AD102" s="43">
        <v>-3.8999999999999999E-5</v>
      </c>
      <c r="AF102" s="30"/>
      <c r="AJ102" s="30">
        <v>8.1654867495121367E-2</v>
      </c>
      <c r="AK102" s="43">
        <v>-7.9699999999999997E-4</v>
      </c>
      <c r="AL102" s="43">
        <v>-6.7199999999999996E-4</v>
      </c>
      <c r="AM102" s="43">
        <v>4.15E-4</v>
      </c>
      <c r="AO102" s="30"/>
      <c r="AS102" s="30">
        <v>8.1654867495121367E-2</v>
      </c>
      <c r="AT102" s="43">
        <v>-2.4499999999999999E-4</v>
      </c>
      <c r="AU102" s="43">
        <v>-2.3900000000000001E-4</v>
      </c>
      <c r="AV102" s="43">
        <v>-1.84E-4</v>
      </c>
      <c r="AX102" s="30"/>
      <c r="BB102" s="30">
        <v>8.1654867495121367E-2</v>
      </c>
      <c r="BC102" s="43">
        <v>-7.9799999999999999E-4</v>
      </c>
      <c r="BD102" s="43">
        <v>-6.7199999999999996E-4</v>
      </c>
      <c r="BE102" s="43">
        <v>4.2299999999999998E-4</v>
      </c>
      <c r="BG102" s="30"/>
      <c r="BK102" s="30">
        <v>8.1654867495121367E-2</v>
      </c>
      <c r="BL102" s="43">
        <v>-2.41E-4</v>
      </c>
      <c r="BM102" s="43">
        <v>-2.3499999999999999E-4</v>
      </c>
      <c r="BN102" s="43">
        <v>-1.84E-4</v>
      </c>
      <c r="BP102" s="30"/>
      <c r="BT102" s="30">
        <v>8.1654867495121367E-2</v>
      </c>
      <c r="BU102" s="43">
        <v>-5.9699999999999998E-4</v>
      </c>
      <c r="BV102" s="43">
        <v>-4.8099999999999998E-4</v>
      </c>
      <c r="BW102" s="43">
        <v>5.2800000000000004E-4</v>
      </c>
      <c r="BY102" s="30"/>
      <c r="CC102" s="30">
        <v>8.1654867495121367E-2</v>
      </c>
      <c r="CD102" s="43">
        <v>-2.2699999999999999E-4</v>
      </c>
      <c r="CE102" s="43">
        <v>-2.03E-4</v>
      </c>
      <c r="CF102" s="43">
        <v>4.1689999999999998E-7</v>
      </c>
      <c r="CH102" s="30"/>
      <c r="CL102" s="30">
        <v>8.1654867495121367E-2</v>
      </c>
      <c r="CM102" s="43">
        <v>-1.526E-3</v>
      </c>
      <c r="CN102" s="43">
        <v>-1.5330000000000001E-3</v>
      </c>
      <c r="CO102" s="43">
        <v>2.0639999999999999E-3</v>
      </c>
      <c r="CQ102" s="30"/>
      <c r="CU102" s="30">
        <v>8.1654867495121367E-2</v>
      </c>
      <c r="CV102" s="43">
        <v>-4.3800000000000002E-4</v>
      </c>
      <c r="CW102" s="43">
        <v>-4.3899999999999999E-4</v>
      </c>
      <c r="CX102" s="43">
        <v>6.0000000000000002E-6</v>
      </c>
    </row>
    <row r="103" spans="14:102" x14ac:dyDescent="0.25">
      <c r="N103" s="30"/>
      <c r="R103" s="30">
        <v>8.2604347295121366E-2</v>
      </c>
      <c r="S103" s="43">
        <v>-1.108E-3</v>
      </c>
      <c r="T103" s="43">
        <v>-9.2100000000000005E-4</v>
      </c>
      <c r="U103" s="43">
        <v>8.6899999999999998E-4</v>
      </c>
      <c r="W103" s="30"/>
      <c r="AA103" s="30">
        <v>8.2604347295121366E-2</v>
      </c>
      <c r="AB103" s="43">
        <v>-4.26E-4</v>
      </c>
      <c r="AC103" s="43">
        <v>-3.8999999999999999E-4</v>
      </c>
      <c r="AD103" s="43">
        <v>-3.8000000000000002E-5</v>
      </c>
      <c r="AF103" s="30"/>
      <c r="AJ103" s="30">
        <v>8.2604347295121366E-2</v>
      </c>
      <c r="AK103" s="43">
        <v>-8.1099999999999998E-4</v>
      </c>
      <c r="AL103" s="43">
        <v>-6.8099999999999996E-4</v>
      </c>
      <c r="AM103" s="43">
        <v>4.3899999999999999E-4</v>
      </c>
      <c r="AO103" s="30"/>
      <c r="AS103" s="30">
        <v>8.2604347295121366E-2</v>
      </c>
      <c r="AT103" s="43">
        <v>-2.4699999999999999E-4</v>
      </c>
      <c r="AU103" s="43">
        <v>-2.41E-4</v>
      </c>
      <c r="AV103" s="43">
        <v>-1.83E-4</v>
      </c>
      <c r="AX103" s="30"/>
      <c r="BB103" s="30">
        <v>8.2604347295121366E-2</v>
      </c>
      <c r="BC103" s="43">
        <v>-8.0999999999999996E-4</v>
      </c>
      <c r="BD103" s="43">
        <v>-6.8099999999999996E-4</v>
      </c>
      <c r="BE103" s="43">
        <v>4.4700000000000002E-4</v>
      </c>
      <c r="BG103" s="30"/>
      <c r="BK103" s="30">
        <v>8.2604347295121366E-2</v>
      </c>
      <c r="BL103" s="43">
        <v>-2.43E-4</v>
      </c>
      <c r="BM103" s="43">
        <v>-2.3699999999999999E-4</v>
      </c>
      <c r="BN103" s="43">
        <v>-1.83E-4</v>
      </c>
      <c r="BP103" s="30"/>
      <c r="BT103" s="30">
        <v>8.2604347295121366E-2</v>
      </c>
      <c r="BU103" s="43">
        <v>-6.0800000000000003E-4</v>
      </c>
      <c r="BV103" s="43">
        <v>-4.8799999999999999E-4</v>
      </c>
      <c r="BW103" s="43">
        <v>5.5099999999999995E-4</v>
      </c>
      <c r="BY103" s="30"/>
      <c r="CC103" s="30">
        <v>8.2604347295121366E-2</v>
      </c>
      <c r="CD103" s="43">
        <v>-2.2599999999999999E-4</v>
      </c>
      <c r="CE103" s="43">
        <v>-2.02E-4</v>
      </c>
      <c r="CF103" s="43">
        <v>2.3699999999999999E-7</v>
      </c>
      <c r="CH103" s="30"/>
      <c r="CL103" s="30">
        <v>8.2604347295121366E-2</v>
      </c>
      <c r="CM103" s="43">
        <v>-1.5430000000000001E-3</v>
      </c>
      <c r="CN103" s="43">
        <v>-1.549E-3</v>
      </c>
      <c r="CO103" s="43">
        <v>2.1429999999999999E-3</v>
      </c>
      <c r="CQ103" s="30"/>
      <c r="CU103" s="30">
        <v>8.2604347295121366E-2</v>
      </c>
      <c r="CV103" s="43">
        <v>-4.3800000000000002E-4</v>
      </c>
      <c r="CW103" s="43">
        <v>-4.3800000000000002E-4</v>
      </c>
      <c r="CX103" s="43">
        <v>6.0000000000000002E-6</v>
      </c>
    </row>
    <row r="104" spans="14:102" x14ac:dyDescent="0.25">
      <c r="N104" s="30"/>
      <c r="R104" s="30">
        <v>8.355382709512138E-2</v>
      </c>
      <c r="S104" s="43">
        <v>-1.129E-3</v>
      </c>
      <c r="T104" s="43">
        <v>-9.3800000000000003E-4</v>
      </c>
      <c r="U104" s="43">
        <v>9.01E-4</v>
      </c>
      <c r="W104" s="30"/>
      <c r="AA104" s="30">
        <v>8.355382709512138E-2</v>
      </c>
      <c r="AB104" s="43">
        <v>-4.28E-4</v>
      </c>
      <c r="AC104" s="43">
        <v>-3.9100000000000002E-4</v>
      </c>
      <c r="AD104" s="43">
        <v>-3.6999999999999998E-5</v>
      </c>
      <c r="AF104" s="30"/>
      <c r="AJ104" s="30">
        <v>8.355382709512138E-2</v>
      </c>
      <c r="AK104" s="43">
        <v>-8.2299999999999995E-4</v>
      </c>
      <c r="AL104" s="43">
        <v>-6.8999999999999997E-4</v>
      </c>
      <c r="AM104" s="43">
        <v>4.6299999999999998E-4</v>
      </c>
      <c r="AO104" s="30"/>
      <c r="AS104" s="30">
        <v>8.355382709512138E-2</v>
      </c>
      <c r="AT104" s="43">
        <v>-2.4899999999999998E-4</v>
      </c>
      <c r="AU104" s="43">
        <v>-2.42E-4</v>
      </c>
      <c r="AV104" s="43">
        <v>-1.8100000000000001E-4</v>
      </c>
      <c r="AX104" s="30"/>
      <c r="BB104" s="30">
        <v>8.355382709512138E-2</v>
      </c>
      <c r="BC104" s="43">
        <v>-8.2299999999999995E-4</v>
      </c>
      <c r="BD104" s="43">
        <v>-6.8999999999999997E-4</v>
      </c>
      <c r="BE104" s="43">
        <v>4.6999999999999999E-4</v>
      </c>
      <c r="BG104" s="30"/>
      <c r="BK104" s="30">
        <v>8.355382709512138E-2</v>
      </c>
      <c r="BL104" s="43">
        <v>-2.4399999999999999E-4</v>
      </c>
      <c r="BM104" s="43">
        <v>-2.3800000000000001E-4</v>
      </c>
      <c r="BN104" s="43">
        <v>-1.8100000000000001E-4</v>
      </c>
      <c r="BP104" s="30"/>
      <c r="BT104" s="30">
        <v>8.355382709512138E-2</v>
      </c>
      <c r="BU104" s="43">
        <v>-6.1899999999999998E-4</v>
      </c>
      <c r="BV104" s="43">
        <v>-4.9600000000000002E-4</v>
      </c>
      <c r="BW104" s="43">
        <v>5.7399999999999997E-4</v>
      </c>
      <c r="BY104" s="30"/>
      <c r="CC104" s="30">
        <v>8.355382709512138E-2</v>
      </c>
      <c r="CD104" s="43">
        <v>-2.2499999999999999E-4</v>
      </c>
      <c r="CE104" s="43">
        <v>-2.02E-4</v>
      </c>
      <c r="CF104" s="43">
        <v>5.8089999999999999E-8</v>
      </c>
      <c r="CH104" s="30"/>
      <c r="CL104" s="30">
        <v>8.355382709512138E-2</v>
      </c>
      <c r="CM104" s="43">
        <v>-1.5590000000000001E-3</v>
      </c>
      <c r="CN104" s="43">
        <v>-1.5659999999999999E-3</v>
      </c>
      <c r="CO104" s="43">
        <v>2.222E-3</v>
      </c>
      <c r="CQ104" s="30"/>
      <c r="CU104" s="30">
        <v>8.355382709512138E-2</v>
      </c>
      <c r="CV104" s="43">
        <v>-4.3800000000000002E-4</v>
      </c>
      <c r="CW104" s="43">
        <v>-4.3800000000000002E-4</v>
      </c>
      <c r="CX104" s="43">
        <v>5.0000000000000004E-6</v>
      </c>
    </row>
    <row r="105" spans="14:102" x14ac:dyDescent="0.25">
      <c r="N105" s="30"/>
      <c r="R105" s="30">
        <v>8.450330689512138E-2</v>
      </c>
      <c r="S105" s="43">
        <v>-1.1509999999999999E-3</v>
      </c>
      <c r="T105" s="43">
        <v>-9.5500000000000001E-4</v>
      </c>
      <c r="U105" s="43">
        <v>9.3400000000000004E-4</v>
      </c>
      <c r="W105" s="30"/>
      <c r="AA105" s="30">
        <v>8.450330689512138E-2</v>
      </c>
      <c r="AB105" s="43">
        <v>-4.3100000000000001E-4</v>
      </c>
      <c r="AC105" s="43">
        <v>-3.9300000000000001E-4</v>
      </c>
      <c r="AD105" s="43">
        <v>-3.6000000000000001E-5</v>
      </c>
      <c r="AF105" s="30"/>
      <c r="AJ105" s="30">
        <v>8.450330689512138E-2</v>
      </c>
      <c r="AK105" s="43">
        <v>-8.3900000000000001E-4</v>
      </c>
      <c r="AL105" s="43">
        <v>-7.0200000000000004E-4</v>
      </c>
      <c r="AM105" s="43">
        <v>4.8700000000000002E-4</v>
      </c>
      <c r="AO105" s="30"/>
      <c r="AS105" s="30">
        <v>8.450330689512138E-2</v>
      </c>
      <c r="AT105" s="43">
        <v>-2.5000000000000001E-4</v>
      </c>
      <c r="AU105" s="43">
        <v>-2.43E-4</v>
      </c>
      <c r="AV105" s="43">
        <v>-1.8000000000000001E-4</v>
      </c>
      <c r="AX105" s="30"/>
      <c r="BB105" s="30">
        <v>8.450330689512138E-2</v>
      </c>
      <c r="BC105" s="43">
        <v>-8.3900000000000001E-4</v>
      </c>
      <c r="BD105" s="43">
        <v>-7.0100000000000002E-4</v>
      </c>
      <c r="BE105" s="43">
        <v>4.95E-4</v>
      </c>
      <c r="BG105" s="30"/>
      <c r="BK105" s="30">
        <v>8.450330689512138E-2</v>
      </c>
      <c r="BL105" s="43">
        <v>-2.4600000000000002E-4</v>
      </c>
      <c r="BM105" s="43">
        <v>-2.3900000000000001E-4</v>
      </c>
      <c r="BN105" s="43">
        <v>-1.8000000000000001E-4</v>
      </c>
      <c r="BP105" s="30"/>
      <c r="BT105" s="30">
        <v>8.450330689512138E-2</v>
      </c>
      <c r="BU105" s="43">
        <v>-6.3000000000000003E-4</v>
      </c>
      <c r="BV105" s="43">
        <v>-5.0299999999999997E-4</v>
      </c>
      <c r="BW105" s="43">
        <v>5.9599999999999996E-4</v>
      </c>
      <c r="BY105" s="30"/>
      <c r="CC105" s="30">
        <v>8.450330689512138E-2</v>
      </c>
      <c r="CD105" s="43">
        <v>-2.24E-4</v>
      </c>
      <c r="CE105" s="43">
        <v>-2.0100000000000001E-4</v>
      </c>
      <c r="CF105" s="43">
        <v>-1.5069999999999999E-7</v>
      </c>
      <c r="CH105" s="30"/>
      <c r="CL105" s="30">
        <v>8.450330689512138E-2</v>
      </c>
      <c r="CM105" s="43">
        <v>-1.5759999999999999E-3</v>
      </c>
      <c r="CN105" s="43">
        <v>-1.583E-3</v>
      </c>
      <c r="CO105" s="43">
        <v>2.3010000000000001E-3</v>
      </c>
      <c r="CQ105" s="30"/>
      <c r="CU105" s="30">
        <v>8.450330689512138E-2</v>
      </c>
      <c r="CV105" s="43">
        <v>-4.37E-4</v>
      </c>
      <c r="CW105" s="43">
        <v>-4.3800000000000002E-4</v>
      </c>
      <c r="CX105" s="43">
        <v>5.0000000000000004E-6</v>
      </c>
    </row>
    <row r="106" spans="14:102" x14ac:dyDescent="0.25">
      <c r="N106" s="30"/>
      <c r="R106" s="30">
        <v>8.5452786695121338E-2</v>
      </c>
      <c r="S106" s="43">
        <v>-1.173E-3</v>
      </c>
      <c r="T106" s="43">
        <v>-9.7099999999999997E-4</v>
      </c>
      <c r="U106" s="43">
        <v>9.6599999999999995E-4</v>
      </c>
      <c r="W106" s="30"/>
      <c r="AA106" s="30">
        <v>8.5452786695121338E-2</v>
      </c>
      <c r="AB106" s="43">
        <v>-4.3300000000000001E-4</v>
      </c>
      <c r="AC106" s="43">
        <v>-3.9500000000000001E-4</v>
      </c>
      <c r="AD106" s="43">
        <v>-3.4999999999999997E-5</v>
      </c>
      <c r="AF106" s="30"/>
      <c r="AJ106" s="30">
        <v>8.5452786695121338E-2</v>
      </c>
      <c r="AK106" s="43">
        <v>-8.5300000000000003E-4</v>
      </c>
      <c r="AL106" s="43">
        <v>-7.1199999999999996E-4</v>
      </c>
      <c r="AM106" s="43">
        <v>5.1099999999999995E-4</v>
      </c>
      <c r="AO106" s="30"/>
      <c r="AS106" s="30">
        <v>8.5452786695121338E-2</v>
      </c>
      <c r="AT106" s="43">
        <v>-2.52E-4</v>
      </c>
      <c r="AU106" s="43">
        <v>-2.4499999999999999E-4</v>
      </c>
      <c r="AV106" s="43">
        <v>-1.7899999999999999E-4</v>
      </c>
      <c r="AX106" s="30"/>
      <c r="BB106" s="30">
        <v>8.5452786695121338E-2</v>
      </c>
      <c r="BC106" s="43">
        <v>-8.5300000000000003E-4</v>
      </c>
      <c r="BD106" s="43">
        <v>-7.1199999999999996E-4</v>
      </c>
      <c r="BE106" s="43">
        <v>5.1900000000000004E-4</v>
      </c>
      <c r="BG106" s="30"/>
      <c r="BK106" s="30">
        <v>8.5452786695121338E-2</v>
      </c>
      <c r="BL106" s="43">
        <v>-2.4800000000000001E-4</v>
      </c>
      <c r="BM106" s="43">
        <v>-2.41E-4</v>
      </c>
      <c r="BN106" s="43">
        <v>-1.7799999999999999E-4</v>
      </c>
      <c r="BP106" s="30"/>
      <c r="BT106" s="30">
        <v>8.5452786695121338E-2</v>
      </c>
      <c r="BU106" s="43">
        <v>-6.4099999999999997E-4</v>
      </c>
      <c r="BV106" s="43">
        <v>-5.1099999999999995E-4</v>
      </c>
      <c r="BW106" s="43">
        <v>6.1899999999999998E-4</v>
      </c>
      <c r="BY106" s="30"/>
      <c r="CC106" s="30">
        <v>8.5452786695121338E-2</v>
      </c>
      <c r="CD106" s="43">
        <v>-2.23E-4</v>
      </c>
      <c r="CE106" s="43">
        <v>-2.0000000000000001E-4</v>
      </c>
      <c r="CF106" s="43">
        <v>-3.3949999999999999E-7</v>
      </c>
      <c r="CH106" s="30"/>
      <c r="CL106" s="30">
        <v>8.5452786695121338E-2</v>
      </c>
      <c r="CM106" s="43">
        <v>-1.593E-3</v>
      </c>
      <c r="CN106" s="43">
        <v>-1.6000000000000001E-3</v>
      </c>
      <c r="CO106" s="43">
        <v>2.379E-3</v>
      </c>
      <c r="CQ106" s="30"/>
      <c r="CU106" s="30">
        <v>8.5452786695121338E-2</v>
      </c>
      <c r="CV106" s="43">
        <v>-4.37E-4</v>
      </c>
      <c r="CW106" s="43">
        <v>-4.37E-4</v>
      </c>
      <c r="CX106" s="43">
        <v>3.9999999999999998E-6</v>
      </c>
    </row>
    <row r="107" spans="14:102" x14ac:dyDescent="0.25">
      <c r="N107" s="30"/>
      <c r="R107" s="30">
        <v>8.5452786695121338E-2</v>
      </c>
      <c r="S107" s="43">
        <v>-1.173E-3</v>
      </c>
      <c r="T107" s="43">
        <v>-9.7099999999999997E-4</v>
      </c>
      <c r="U107" s="43">
        <v>9.6599999999999995E-4</v>
      </c>
      <c r="W107" s="30"/>
      <c r="AA107" s="30">
        <v>8.5452786695121338E-2</v>
      </c>
      <c r="AB107" s="43">
        <v>-4.3300000000000001E-4</v>
      </c>
      <c r="AC107" s="43">
        <v>-3.9500000000000001E-4</v>
      </c>
      <c r="AD107" s="43">
        <v>-3.4999999999999997E-5</v>
      </c>
      <c r="AF107" s="30"/>
      <c r="AJ107" s="30">
        <v>8.5452786695121338E-2</v>
      </c>
      <c r="AK107" s="43">
        <v>-8.5300000000000003E-4</v>
      </c>
      <c r="AL107" s="43">
        <v>-7.1199999999999996E-4</v>
      </c>
      <c r="AM107" s="43">
        <v>5.1099999999999995E-4</v>
      </c>
      <c r="AO107" s="30"/>
      <c r="AS107" s="30">
        <v>8.5452786695121338E-2</v>
      </c>
      <c r="AT107" s="43">
        <v>-2.52E-4</v>
      </c>
      <c r="AU107" s="43">
        <v>-2.4499999999999999E-4</v>
      </c>
      <c r="AV107" s="43">
        <v>-1.7899999999999999E-4</v>
      </c>
      <c r="AX107" s="30"/>
      <c r="BB107" s="30">
        <v>8.5452786695121338E-2</v>
      </c>
      <c r="BC107" s="43">
        <v>-8.5300000000000003E-4</v>
      </c>
      <c r="BD107" s="43">
        <v>-7.1199999999999996E-4</v>
      </c>
      <c r="BE107" s="43">
        <v>5.1900000000000004E-4</v>
      </c>
      <c r="BG107" s="30"/>
      <c r="BK107" s="30">
        <v>8.5452786695121338E-2</v>
      </c>
      <c r="BL107" s="43">
        <v>-2.4800000000000001E-4</v>
      </c>
      <c r="BM107" s="43">
        <v>-2.41E-4</v>
      </c>
      <c r="BN107" s="43">
        <v>-1.7799999999999999E-4</v>
      </c>
      <c r="BP107" s="30"/>
      <c r="BT107" s="30">
        <v>8.5452786695121338E-2</v>
      </c>
      <c r="BU107" s="43">
        <v>-6.4099999999999997E-4</v>
      </c>
      <c r="BV107" s="43">
        <v>-5.1099999999999995E-4</v>
      </c>
      <c r="BW107" s="43">
        <v>6.1899999999999998E-4</v>
      </c>
      <c r="BY107" s="30"/>
      <c r="CC107" s="30">
        <v>8.5452786695121338E-2</v>
      </c>
      <c r="CD107" s="43">
        <v>-2.23E-4</v>
      </c>
      <c r="CE107" s="43">
        <v>-2.0000000000000001E-4</v>
      </c>
      <c r="CF107" s="43">
        <v>-3.3949999999999999E-7</v>
      </c>
      <c r="CH107" s="30"/>
      <c r="CL107" s="30">
        <v>8.5452786695121338E-2</v>
      </c>
      <c r="CM107" s="43">
        <v>-1.593E-3</v>
      </c>
      <c r="CN107" s="43">
        <v>-1.6000000000000001E-3</v>
      </c>
      <c r="CO107" s="43">
        <v>2.379E-3</v>
      </c>
      <c r="CQ107" s="30"/>
      <c r="CU107" s="30">
        <v>8.5452786695121338E-2</v>
      </c>
      <c r="CV107" s="43">
        <v>-4.37E-4</v>
      </c>
      <c r="CW107" s="43">
        <v>-4.37E-4</v>
      </c>
      <c r="CX107" s="43">
        <v>3.9999999999999998E-6</v>
      </c>
    </row>
    <row r="108" spans="14:102" x14ac:dyDescent="0.25">
      <c r="N108" s="30"/>
      <c r="R108" s="30">
        <v>8.6402266495121338E-2</v>
      </c>
      <c r="S108" s="43">
        <v>-1.1950000000000001E-3</v>
      </c>
      <c r="T108" s="43">
        <v>-9.8799999999999995E-4</v>
      </c>
      <c r="U108" s="43">
        <v>9.990000000000001E-4</v>
      </c>
      <c r="W108" s="30"/>
      <c r="AA108" s="30">
        <v>8.6402266495121338E-2</v>
      </c>
      <c r="AB108" s="43">
        <v>-4.35E-4</v>
      </c>
      <c r="AC108" s="43">
        <v>-3.97E-4</v>
      </c>
      <c r="AD108" s="43">
        <v>-3.4E-5</v>
      </c>
      <c r="AF108" s="30"/>
      <c r="AJ108" s="30">
        <v>8.6402266495121338E-2</v>
      </c>
      <c r="AK108" s="43">
        <v>-8.6799999999999996E-4</v>
      </c>
      <c r="AL108" s="43">
        <v>-7.2300000000000001E-4</v>
      </c>
      <c r="AM108" s="43">
        <v>5.3600000000000002E-4</v>
      </c>
      <c r="AO108" s="30"/>
      <c r="AS108" s="30">
        <v>8.6402266495121338E-2</v>
      </c>
      <c r="AT108" s="43">
        <v>-2.5399999999999999E-4</v>
      </c>
      <c r="AU108" s="43">
        <v>-2.4600000000000002E-4</v>
      </c>
      <c r="AV108" s="43">
        <v>-1.7699999999999999E-4</v>
      </c>
      <c r="AX108" s="30"/>
      <c r="BB108" s="30">
        <v>8.6402266495121338E-2</v>
      </c>
      <c r="BC108" s="43">
        <v>-8.6799999999999996E-4</v>
      </c>
      <c r="BD108" s="43">
        <v>-7.2300000000000001E-4</v>
      </c>
      <c r="BE108" s="43">
        <v>5.44E-4</v>
      </c>
      <c r="BG108" s="30"/>
      <c r="BK108" s="30">
        <v>8.6402266495121338E-2</v>
      </c>
      <c r="BL108" s="43">
        <v>-2.5000000000000001E-4</v>
      </c>
      <c r="BM108" s="43">
        <v>-2.43E-4</v>
      </c>
      <c r="BN108" s="43">
        <v>-1.76E-4</v>
      </c>
      <c r="BP108" s="30"/>
      <c r="BT108" s="30">
        <v>8.6402266495121338E-2</v>
      </c>
      <c r="BU108" s="43">
        <v>-6.5200000000000002E-4</v>
      </c>
      <c r="BV108" s="43">
        <v>-5.1800000000000001E-4</v>
      </c>
      <c r="BW108" s="43">
        <v>6.4199999999999999E-4</v>
      </c>
      <c r="BY108" s="30"/>
      <c r="CC108" s="30">
        <v>8.6402266495121338E-2</v>
      </c>
      <c r="CD108" s="43">
        <v>-2.22E-4</v>
      </c>
      <c r="CE108" s="43">
        <v>-1.9900000000000001E-4</v>
      </c>
      <c r="CF108" s="43">
        <v>-9.9999999999999995E-7</v>
      </c>
      <c r="CH108" s="30"/>
      <c r="CL108" s="30">
        <v>8.6402266495121338E-2</v>
      </c>
      <c r="CM108" s="43">
        <v>-1.6119999999999999E-3</v>
      </c>
      <c r="CN108" s="43">
        <v>-1.619E-3</v>
      </c>
      <c r="CO108" s="43">
        <v>2.457E-3</v>
      </c>
      <c r="CQ108" s="30"/>
      <c r="CU108" s="30">
        <v>8.6402266495121338E-2</v>
      </c>
      <c r="CV108" s="43">
        <v>-4.37E-4</v>
      </c>
      <c r="CW108" s="43">
        <v>-4.37E-4</v>
      </c>
      <c r="CX108" s="43">
        <v>3.9999999999999998E-6</v>
      </c>
    </row>
    <row r="109" spans="14:102" x14ac:dyDescent="0.25">
      <c r="N109" s="30"/>
      <c r="R109" s="30">
        <v>8.7351746295121352E-2</v>
      </c>
      <c r="S109" s="43">
        <v>-1.217E-3</v>
      </c>
      <c r="T109" s="43">
        <v>-1.005E-3</v>
      </c>
      <c r="U109" s="43">
        <v>1.0330000000000001E-3</v>
      </c>
      <c r="W109" s="30"/>
      <c r="AA109" s="30">
        <v>8.7351746295121352E-2</v>
      </c>
      <c r="AB109" s="43">
        <v>-4.37E-4</v>
      </c>
      <c r="AC109" s="43">
        <v>-3.9899999999999999E-4</v>
      </c>
      <c r="AD109" s="43">
        <v>-3.3000000000000003E-5</v>
      </c>
      <c r="AF109" s="30"/>
      <c r="AJ109" s="30">
        <v>8.7351746295121352E-2</v>
      </c>
      <c r="AK109" s="43">
        <v>-8.83E-4</v>
      </c>
      <c r="AL109" s="43">
        <v>-7.3399999999999995E-4</v>
      </c>
      <c r="AM109" s="43">
        <v>5.62E-4</v>
      </c>
      <c r="AO109" s="30"/>
      <c r="AS109" s="30">
        <v>8.7351746295121352E-2</v>
      </c>
      <c r="AT109" s="43">
        <v>-2.5599999999999999E-4</v>
      </c>
      <c r="AU109" s="43">
        <v>-2.4800000000000001E-4</v>
      </c>
      <c r="AV109" s="43">
        <v>-1.75E-4</v>
      </c>
      <c r="AX109" s="30"/>
      <c r="BB109" s="30">
        <v>8.7351746295121352E-2</v>
      </c>
      <c r="BC109" s="43">
        <v>-8.8400000000000002E-4</v>
      </c>
      <c r="BD109" s="43">
        <v>-7.3399999999999995E-4</v>
      </c>
      <c r="BE109" s="43">
        <v>5.6999999999999998E-4</v>
      </c>
      <c r="BG109" s="30"/>
      <c r="BK109" s="30">
        <v>8.7351746295121352E-2</v>
      </c>
      <c r="BL109" s="43">
        <v>-2.52E-4</v>
      </c>
      <c r="BM109" s="43">
        <v>-2.4499999999999999E-4</v>
      </c>
      <c r="BN109" s="43">
        <v>-1.74E-4</v>
      </c>
      <c r="BP109" s="30"/>
      <c r="BT109" s="30">
        <v>8.7351746295121352E-2</v>
      </c>
      <c r="BU109" s="43">
        <v>-6.6399999999999999E-4</v>
      </c>
      <c r="BV109" s="43">
        <v>-5.2599999999999999E-4</v>
      </c>
      <c r="BW109" s="43">
        <v>6.6600000000000003E-4</v>
      </c>
      <c r="BY109" s="30"/>
      <c r="CC109" s="30">
        <v>8.7351746295121352E-2</v>
      </c>
      <c r="CD109" s="43">
        <v>-2.2100000000000001E-4</v>
      </c>
      <c r="CE109" s="43">
        <v>-1.9799999999999999E-4</v>
      </c>
      <c r="CF109" s="43">
        <v>-9.9999999999999995E-7</v>
      </c>
      <c r="CH109" s="30"/>
      <c r="CL109" s="30">
        <v>8.7351746295121352E-2</v>
      </c>
      <c r="CM109" s="43">
        <v>-1.6360000000000001E-3</v>
      </c>
      <c r="CN109" s="43">
        <v>-1.6429999999999999E-3</v>
      </c>
      <c r="CO109" s="43">
        <v>2.5339999999999998E-3</v>
      </c>
      <c r="CQ109" s="30"/>
      <c r="CU109" s="30">
        <v>8.7351746295121352E-2</v>
      </c>
      <c r="CV109" s="43">
        <v>-4.3600000000000003E-4</v>
      </c>
      <c r="CW109" s="43">
        <v>-4.37E-4</v>
      </c>
      <c r="CX109" s="43">
        <v>3.0000000000000001E-6</v>
      </c>
    </row>
    <row r="110" spans="14:102" x14ac:dyDescent="0.25">
      <c r="N110" s="30"/>
      <c r="R110" s="30">
        <v>8.8301226095121352E-2</v>
      </c>
      <c r="S110" s="43">
        <v>-1.2440000000000001E-3</v>
      </c>
      <c r="T110" s="43">
        <v>-1.026E-3</v>
      </c>
      <c r="U110" s="43">
        <v>1.073E-3</v>
      </c>
      <c r="W110" s="30"/>
      <c r="AA110" s="30">
        <v>8.8301226095121352E-2</v>
      </c>
      <c r="AB110" s="43">
        <v>-4.4000000000000002E-4</v>
      </c>
      <c r="AC110" s="43">
        <v>-4.0099999999999999E-4</v>
      </c>
      <c r="AD110" s="43">
        <v>-3.1000000000000001E-5</v>
      </c>
      <c r="AF110" s="30"/>
      <c r="AJ110" s="30">
        <v>8.8301226095121352E-2</v>
      </c>
      <c r="AK110" s="43">
        <v>-9.01E-4</v>
      </c>
      <c r="AL110" s="43">
        <v>-7.4700000000000005E-4</v>
      </c>
      <c r="AM110" s="43">
        <v>5.9199999999999997E-4</v>
      </c>
      <c r="AO110" s="30"/>
      <c r="AS110" s="30">
        <v>8.8301226095121352E-2</v>
      </c>
      <c r="AT110" s="43">
        <v>-2.5999999999999998E-4</v>
      </c>
      <c r="AU110" s="43">
        <v>-2.5099999999999998E-4</v>
      </c>
      <c r="AV110" s="43">
        <v>-1.7200000000000001E-4</v>
      </c>
      <c r="AX110" s="30"/>
      <c r="BB110" s="30">
        <v>8.8301226095121352E-2</v>
      </c>
      <c r="BC110" s="43">
        <v>-9.0200000000000002E-4</v>
      </c>
      <c r="BD110" s="43">
        <v>-7.4700000000000005E-4</v>
      </c>
      <c r="BE110" s="43">
        <v>6.0099999999999997E-4</v>
      </c>
      <c r="BG110" s="30"/>
      <c r="BK110" s="30">
        <v>8.8301226095121352E-2</v>
      </c>
      <c r="BL110" s="43">
        <v>-2.5599999999999999E-4</v>
      </c>
      <c r="BM110" s="43">
        <v>-2.4699999999999999E-4</v>
      </c>
      <c r="BN110" s="43">
        <v>-1.7200000000000001E-4</v>
      </c>
      <c r="BP110" s="30"/>
      <c r="BT110" s="30">
        <v>8.8301226095121352E-2</v>
      </c>
      <c r="BU110" s="43">
        <v>-6.78E-4</v>
      </c>
      <c r="BV110" s="43">
        <v>-5.3600000000000002E-4</v>
      </c>
      <c r="BW110" s="43">
        <v>6.9399999999999996E-4</v>
      </c>
      <c r="BY110" s="30"/>
      <c r="CC110" s="30">
        <v>8.8301226095121352E-2</v>
      </c>
      <c r="CD110" s="43">
        <v>-2.1900000000000001E-4</v>
      </c>
      <c r="CE110" s="43">
        <v>-1.9699999999999999E-4</v>
      </c>
      <c r="CF110" s="43">
        <v>-1.9999999999999999E-6</v>
      </c>
      <c r="CH110" s="30"/>
      <c r="CL110" s="30">
        <v>8.8301226095121352E-2</v>
      </c>
      <c r="CM110" s="43">
        <v>-1.6459999999999999E-3</v>
      </c>
      <c r="CN110" s="43">
        <v>-1.6540000000000001E-3</v>
      </c>
      <c r="CO110" s="43">
        <v>2.6640000000000001E-3</v>
      </c>
      <c r="CQ110" s="30"/>
      <c r="CU110" s="30">
        <v>8.8301226095121352E-2</v>
      </c>
      <c r="CV110" s="43">
        <v>-4.3399999999999998E-4</v>
      </c>
      <c r="CW110" s="43">
        <v>-4.35E-4</v>
      </c>
      <c r="CX110" s="43">
        <v>1.9999999999999999E-6</v>
      </c>
    </row>
    <row r="111" spans="14:102" x14ac:dyDescent="0.25">
      <c r="N111" s="30"/>
      <c r="R111" s="30">
        <v>8.9250705895121352E-2</v>
      </c>
      <c r="S111" s="43">
        <v>-1.2700000000000001E-3</v>
      </c>
      <c r="T111" s="43">
        <v>-1.0449999999999999E-3</v>
      </c>
      <c r="U111" s="43">
        <v>1.1119999999999999E-3</v>
      </c>
      <c r="W111" s="30"/>
      <c r="AA111" s="30">
        <v>8.9250705895121352E-2</v>
      </c>
      <c r="AB111" s="43">
        <v>-4.4299999999999998E-4</v>
      </c>
      <c r="AC111" s="43">
        <v>-4.0400000000000001E-4</v>
      </c>
      <c r="AD111" s="43">
        <v>-3.0000000000000001E-5</v>
      </c>
      <c r="AF111" s="30"/>
      <c r="AJ111" s="30">
        <v>8.9250705895121352E-2</v>
      </c>
      <c r="AK111" s="43">
        <v>-9.1799999999999998E-4</v>
      </c>
      <c r="AL111" s="43">
        <v>-7.5900000000000002E-4</v>
      </c>
      <c r="AM111" s="43">
        <v>6.2100000000000002E-4</v>
      </c>
      <c r="AO111" s="30"/>
      <c r="AS111" s="30">
        <v>8.9250705895121352E-2</v>
      </c>
      <c r="AT111" s="43">
        <v>-2.6200000000000003E-4</v>
      </c>
      <c r="AU111" s="43">
        <v>-2.5300000000000002E-4</v>
      </c>
      <c r="AV111" s="43">
        <v>-1.7000000000000001E-4</v>
      </c>
      <c r="AX111" s="30"/>
      <c r="BB111" s="30">
        <v>8.9250705895121352E-2</v>
      </c>
      <c r="BC111" s="43">
        <v>-9.19E-4</v>
      </c>
      <c r="BD111" s="43">
        <v>-7.5900000000000002E-4</v>
      </c>
      <c r="BE111" s="43">
        <v>6.3000000000000003E-4</v>
      </c>
      <c r="BG111" s="30"/>
      <c r="BK111" s="30">
        <v>8.9250705895121352E-2</v>
      </c>
      <c r="BL111" s="43">
        <v>-2.5799999999999998E-4</v>
      </c>
      <c r="BM111" s="43">
        <v>-2.5000000000000001E-4</v>
      </c>
      <c r="BN111" s="43">
        <v>-1.6899999999999999E-4</v>
      </c>
      <c r="BP111" s="30"/>
      <c r="BT111" s="30">
        <v>8.9250705895121352E-2</v>
      </c>
      <c r="BU111" s="43">
        <v>-6.9099999999999999E-4</v>
      </c>
      <c r="BV111" s="43">
        <v>-5.4500000000000002E-4</v>
      </c>
      <c r="BW111" s="43">
        <v>7.2099999999999996E-4</v>
      </c>
      <c r="BY111" s="30"/>
      <c r="CC111" s="30">
        <v>8.9250705895121352E-2</v>
      </c>
      <c r="CD111" s="43">
        <v>-2.1699999999999999E-4</v>
      </c>
      <c r="CE111" s="43">
        <v>-1.95E-4</v>
      </c>
      <c r="CF111" s="43">
        <v>-3.0000000000000001E-6</v>
      </c>
      <c r="CH111" s="30"/>
      <c r="CL111" s="30">
        <v>8.9250705895121352E-2</v>
      </c>
      <c r="CM111" s="43">
        <v>-1.663E-3</v>
      </c>
      <c r="CN111" s="43">
        <v>-1.671E-3</v>
      </c>
      <c r="CO111" s="43">
        <v>2.7789999999999998E-3</v>
      </c>
      <c r="CQ111" s="30"/>
      <c r="CU111" s="30">
        <v>8.9250705895121352E-2</v>
      </c>
      <c r="CV111" s="43">
        <v>-4.3300000000000001E-4</v>
      </c>
      <c r="CW111" s="43">
        <v>-4.3399999999999998E-4</v>
      </c>
      <c r="CX111" s="43">
        <v>2.0529999999999999E-7</v>
      </c>
    </row>
    <row r="112" spans="14:102" x14ac:dyDescent="0.25">
      <c r="N112" s="30"/>
      <c r="R112" s="30">
        <v>9.0200185695121365E-2</v>
      </c>
      <c r="S112" s="43">
        <v>-1.294E-3</v>
      </c>
      <c r="T112" s="43">
        <v>-1.0640000000000001E-3</v>
      </c>
      <c r="U112" s="43">
        <v>1.1479999999999999E-3</v>
      </c>
      <c r="W112" s="30"/>
      <c r="AA112" s="30">
        <v>9.0200185695121365E-2</v>
      </c>
      <c r="AB112" s="43">
        <v>-4.46E-4</v>
      </c>
      <c r="AC112" s="43">
        <v>-4.06E-4</v>
      </c>
      <c r="AD112" s="43">
        <v>-2.8E-5</v>
      </c>
      <c r="AF112" s="30"/>
      <c r="AJ112" s="30">
        <v>9.0200185695121365E-2</v>
      </c>
      <c r="AK112" s="43">
        <v>-9.3599999999999998E-4</v>
      </c>
      <c r="AL112" s="43">
        <v>-7.7200000000000001E-4</v>
      </c>
      <c r="AM112" s="43">
        <v>6.5099999999999999E-4</v>
      </c>
      <c r="AO112" s="30"/>
      <c r="AS112" s="30">
        <v>9.0200185695121365E-2</v>
      </c>
      <c r="AT112" s="43">
        <v>-2.6499999999999999E-4</v>
      </c>
      <c r="AU112" s="43">
        <v>-2.5599999999999999E-4</v>
      </c>
      <c r="AV112" s="43">
        <v>-1.6799999999999999E-4</v>
      </c>
      <c r="AX112" s="30"/>
      <c r="BB112" s="30">
        <v>9.0200185695121365E-2</v>
      </c>
      <c r="BC112" s="43">
        <v>-9.3700000000000001E-4</v>
      </c>
      <c r="BD112" s="43">
        <v>-7.7200000000000001E-4</v>
      </c>
      <c r="BE112" s="43">
        <v>6.6100000000000002E-4</v>
      </c>
      <c r="BG112" s="30"/>
      <c r="BK112" s="30">
        <v>9.0200185695121365E-2</v>
      </c>
      <c r="BL112" s="43">
        <v>-2.61E-4</v>
      </c>
      <c r="BM112" s="43">
        <v>-2.52E-4</v>
      </c>
      <c r="BN112" s="43">
        <v>-1.6699999999999999E-4</v>
      </c>
      <c r="BP112" s="30"/>
      <c r="BT112" s="30">
        <v>9.0200185695121365E-2</v>
      </c>
      <c r="BU112" s="43">
        <v>-7.0399999999999998E-4</v>
      </c>
      <c r="BV112" s="43">
        <v>-5.5400000000000002E-4</v>
      </c>
      <c r="BW112" s="43">
        <v>7.4899999999999999E-4</v>
      </c>
      <c r="BY112" s="30"/>
      <c r="CC112" s="30">
        <v>9.0200185695121365E-2</v>
      </c>
      <c r="CD112" s="43">
        <v>-2.1599999999999999E-4</v>
      </c>
      <c r="CE112" s="43">
        <v>-1.94E-4</v>
      </c>
      <c r="CF112" s="43">
        <v>-3.0000000000000001E-6</v>
      </c>
      <c r="CH112" s="30"/>
      <c r="CL112" s="30">
        <v>9.0200185695121365E-2</v>
      </c>
      <c r="CM112" s="43">
        <v>-1.6770000000000001E-3</v>
      </c>
      <c r="CN112" s="43">
        <v>-1.6850000000000001E-3</v>
      </c>
      <c r="CO112" s="43">
        <v>2.9030000000000002E-3</v>
      </c>
      <c r="CQ112" s="30"/>
      <c r="CU112" s="30">
        <v>9.0200185695121365E-2</v>
      </c>
      <c r="CV112" s="43">
        <v>-4.3100000000000001E-4</v>
      </c>
      <c r="CW112" s="43">
        <v>-4.3199999999999998E-4</v>
      </c>
      <c r="CX112" s="43">
        <v>-1.9999999999999999E-6</v>
      </c>
    </row>
    <row r="113" spans="14:102" x14ac:dyDescent="0.25">
      <c r="N113" s="30"/>
      <c r="R113" s="30">
        <v>9.1149665495121365E-2</v>
      </c>
      <c r="S113" s="43">
        <v>-1.3190000000000001E-3</v>
      </c>
      <c r="T113" s="43">
        <v>-1.083E-3</v>
      </c>
      <c r="U113" s="43">
        <v>1.1839999999999999E-3</v>
      </c>
      <c r="W113" s="30"/>
      <c r="AA113" s="30">
        <v>9.1149665495121365E-2</v>
      </c>
      <c r="AB113" s="43">
        <v>-4.4900000000000002E-4</v>
      </c>
      <c r="AC113" s="43">
        <v>-4.0900000000000002E-4</v>
      </c>
      <c r="AD113" s="43">
        <v>-2.5999999999999998E-5</v>
      </c>
      <c r="AF113" s="30"/>
      <c r="AJ113" s="30">
        <v>9.1149665495121365E-2</v>
      </c>
      <c r="AK113" s="43">
        <v>-9.5500000000000001E-4</v>
      </c>
      <c r="AL113" s="43">
        <v>-7.85E-4</v>
      </c>
      <c r="AM113" s="43">
        <v>6.8199999999999999E-4</v>
      </c>
      <c r="AO113" s="30"/>
      <c r="AS113" s="30">
        <v>9.1149665495121365E-2</v>
      </c>
      <c r="AT113" s="43">
        <v>-2.6899999999999998E-4</v>
      </c>
      <c r="AU113" s="43">
        <v>-2.5799999999999998E-4</v>
      </c>
      <c r="AV113" s="43">
        <v>-1.65E-4</v>
      </c>
      <c r="AX113" s="30"/>
      <c r="BB113" s="30">
        <v>9.1149665495121365E-2</v>
      </c>
      <c r="BC113" s="43">
        <v>-9.5500000000000001E-4</v>
      </c>
      <c r="BD113" s="43">
        <v>-7.8600000000000002E-4</v>
      </c>
      <c r="BE113" s="43">
        <v>6.9200000000000002E-4</v>
      </c>
      <c r="BG113" s="30"/>
      <c r="BK113" s="30">
        <v>9.1149665495121365E-2</v>
      </c>
      <c r="BL113" s="43">
        <v>-2.6499999999999999E-4</v>
      </c>
      <c r="BM113" s="43">
        <v>-2.5500000000000002E-4</v>
      </c>
      <c r="BN113" s="43">
        <v>-1.64E-4</v>
      </c>
      <c r="BP113" s="30"/>
      <c r="BT113" s="30">
        <v>9.1149665495121365E-2</v>
      </c>
      <c r="BU113" s="43">
        <v>-7.18E-4</v>
      </c>
      <c r="BV113" s="43">
        <v>-5.6400000000000005E-4</v>
      </c>
      <c r="BW113" s="43">
        <v>7.7800000000000005E-4</v>
      </c>
      <c r="BY113" s="30"/>
      <c r="CC113" s="30">
        <v>9.1149665495121365E-2</v>
      </c>
      <c r="CD113" s="43">
        <v>-2.14E-4</v>
      </c>
      <c r="CE113" s="43">
        <v>-1.92E-4</v>
      </c>
      <c r="CF113" s="43">
        <v>-3.9999999999999998E-6</v>
      </c>
      <c r="CH113" s="30"/>
      <c r="CL113" s="30">
        <v>9.1149665495121365E-2</v>
      </c>
      <c r="CM113" s="43">
        <v>-1.691E-3</v>
      </c>
      <c r="CN113" s="43">
        <v>-1.6999999999999999E-3</v>
      </c>
      <c r="CO113" s="43">
        <v>3.029E-3</v>
      </c>
      <c r="CQ113" s="30"/>
      <c r="CU113" s="30">
        <v>9.1149665495121365E-2</v>
      </c>
      <c r="CV113" s="43">
        <v>-4.2999999999999999E-4</v>
      </c>
      <c r="CW113" s="43">
        <v>-4.2999999999999999E-4</v>
      </c>
      <c r="CX113" s="43">
        <v>-3.0000000000000001E-6</v>
      </c>
    </row>
    <row r="114" spans="14:102" x14ac:dyDescent="0.25">
      <c r="N114" s="30"/>
      <c r="R114" s="30">
        <v>9.2099145295121379E-2</v>
      </c>
      <c r="S114" s="43">
        <v>-1.343E-3</v>
      </c>
      <c r="T114" s="43">
        <v>-1.101E-3</v>
      </c>
      <c r="U114" s="43">
        <v>1.2179999999999999E-3</v>
      </c>
      <c r="W114" s="30"/>
      <c r="AA114" s="30">
        <v>9.2099145295121379E-2</v>
      </c>
      <c r="AB114" s="43">
        <v>-4.5100000000000001E-4</v>
      </c>
      <c r="AC114" s="43">
        <v>-4.1100000000000002E-4</v>
      </c>
      <c r="AD114" s="43">
        <v>-2.5000000000000001E-5</v>
      </c>
      <c r="AF114" s="30"/>
      <c r="AJ114" s="30">
        <v>9.2099145295121379E-2</v>
      </c>
      <c r="AK114" s="43">
        <v>-9.7199999999999999E-4</v>
      </c>
      <c r="AL114" s="43">
        <v>-7.9799999999999999E-4</v>
      </c>
      <c r="AM114" s="43">
        <v>7.1000000000000002E-4</v>
      </c>
      <c r="AO114" s="30"/>
      <c r="AS114" s="30">
        <v>9.2099145295121379E-2</v>
      </c>
      <c r="AT114" s="43">
        <v>-2.7099999999999997E-4</v>
      </c>
      <c r="AU114" s="43">
        <v>-2.5999999999999998E-4</v>
      </c>
      <c r="AV114" s="43">
        <v>-1.63E-4</v>
      </c>
      <c r="AX114" s="30"/>
      <c r="BB114" s="30">
        <v>9.2099145295121379E-2</v>
      </c>
      <c r="BC114" s="43">
        <v>-9.7199999999999999E-4</v>
      </c>
      <c r="BD114" s="43">
        <v>-7.9799999999999999E-4</v>
      </c>
      <c r="BE114" s="43">
        <v>7.2099999999999996E-4</v>
      </c>
      <c r="BG114" s="30"/>
      <c r="BK114" s="30">
        <v>9.2099145295121379E-2</v>
      </c>
      <c r="BL114" s="43">
        <v>-2.6800000000000001E-4</v>
      </c>
      <c r="BM114" s="43">
        <v>-2.5700000000000001E-4</v>
      </c>
      <c r="BN114" s="43">
        <v>-1.6200000000000001E-4</v>
      </c>
      <c r="BP114" s="30"/>
      <c r="BT114" s="30">
        <v>9.2099145295121379E-2</v>
      </c>
      <c r="BU114" s="43">
        <v>-7.3200000000000001E-4</v>
      </c>
      <c r="BV114" s="43">
        <v>-5.7300000000000005E-4</v>
      </c>
      <c r="BW114" s="43">
        <v>8.0400000000000003E-4</v>
      </c>
      <c r="BY114" s="30"/>
      <c r="CC114" s="30">
        <v>9.2099145295121379E-2</v>
      </c>
      <c r="CD114" s="43">
        <v>-2.12E-4</v>
      </c>
      <c r="CE114" s="43">
        <v>-1.9100000000000001E-4</v>
      </c>
      <c r="CF114" s="43">
        <v>-5.0000000000000004E-6</v>
      </c>
      <c r="CH114" s="30"/>
      <c r="CL114" s="30">
        <v>9.2099145295121379E-2</v>
      </c>
      <c r="CM114" s="43">
        <v>-1.7049999999999999E-3</v>
      </c>
      <c r="CN114" s="43">
        <v>-1.7129999999999999E-3</v>
      </c>
      <c r="CO114" s="43">
        <v>3.1470000000000001E-3</v>
      </c>
      <c r="CQ114" s="30"/>
      <c r="CU114" s="30">
        <v>9.2099145295121379E-2</v>
      </c>
      <c r="CV114" s="43">
        <v>-4.28E-4</v>
      </c>
      <c r="CW114" s="43">
        <v>-4.2900000000000002E-4</v>
      </c>
      <c r="CX114" s="43">
        <v>-5.0000000000000004E-6</v>
      </c>
    </row>
    <row r="115" spans="14:102" x14ac:dyDescent="0.25">
      <c r="N115" s="30"/>
      <c r="R115" s="30">
        <v>9.3048625095121379E-2</v>
      </c>
      <c r="S115" s="43">
        <v>-1.3680000000000001E-3</v>
      </c>
      <c r="T115" s="43">
        <v>-1.1199999999999999E-3</v>
      </c>
      <c r="U115" s="43">
        <v>1.255E-3</v>
      </c>
      <c r="W115" s="30"/>
      <c r="AA115" s="30">
        <v>9.3048625095121379E-2</v>
      </c>
      <c r="AB115" s="43">
        <v>-4.5399999999999998E-4</v>
      </c>
      <c r="AC115" s="43">
        <v>-4.1300000000000001E-4</v>
      </c>
      <c r="AD115" s="43">
        <v>-2.3E-5</v>
      </c>
      <c r="AF115" s="30"/>
      <c r="AJ115" s="30">
        <v>9.3048625095121379E-2</v>
      </c>
      <c r="AK115" s="43">
        <v>-9.8799999999999995E-4</v>
      </c>
      <c r="AL115" s="43">
        <v>-8.0999999999999996E-4</v>
      </c>
      <c r="AM115" s="43">
        <v>7.3800000000000005E-4</v>
      </c>
      <c r="AO115" s="30"/>
      <c r="AS115" s="30">
        <v>9.3048625095121379E-2</v>
      </c>
      <c r="AT115" s="43">
        <v>-2.7399999999999999E-4</v>
      </c>
      <c r="AU115" s="43">
        <v>-2.63E-4</v>
      </c>
      <c r="AV115" s="43">
        <v>-1.6100000000000001E-4</v>
      </c>
      <c r="AX115" s="30"/>
      <c r="BB115" s="30">
        <v>9.3048625095121379E-2</v>
      </c>
      <c r="BC115" s="43">
        <v>-9.8900000000000008E-4</v>
      </c>
      <c r="BD115" s="43">
        <v>-8.0999999999999996E-4</v>
      </c>
      <c r="BE115" s="43">
        <v>7.4799999999999997E-4</v>
      </c>
      <c r="BG115" s="30"/>
      <c r="BK115" s="30">
        <v>9.3048625095121379E-2</v>
      </c>
      <c r="BL115" s="43">
        <v>-2.7E-4</v>
      </c>
      <c r="BM115" s="43">
        <v>-2.5900000000000001E-4</v>
      </c>
      <c r="BN115" s="43">
        <v>-1.6000000000000001E-4</v>
      </c>
      <c r="BP115" s="30"/>
      <c r="BT115" s="30">
        <v>9.3048625095121379E-2</v>
      </c>
      <c r="BU115" s="43">
        <v>-7.4399999999999998E-4</v>
      </c>
      <c r="BV115" s="43">
        <v>-5.8100000000000003E-4</v>
      </c>
      <c r="BW115" s="43">
        <v>8.3000000000000001E-4</v>
      </c>
      <c r="BY115" s="30"/>
      <c r="CC115" s="30">
        <v>9.3048625095121379E-2</v>
      </c>
      <c r="CD115" s="43">
        <v>-2.1100000000000001E-4</v>
      </c>
      <c r="CE115" s="43">
        <v>-1.9000000000000001E-4</v>
      </c>
      <c r="CF115" s="43">
        <v>-6.0000000000000002E-6</v>
      </c>
      <c r="CH115" s="30"/>
      <c r="CL115" s="30">
        <v>9.3048625095121379E-2</v>
      </c>
      <c r="CM115" s="43">
        <v>-1.717E-3</v>
      </c>
      <c r="CN115" s="43">
        <v>-1.727E-3</v>
      </c>
      <c r="CO115" s="43">
        <v>3.261E-3</v>
      </c>
      <c r="CQ115" s="30"/>
      <c r="CU115" s="30">
        <v>9.3048625095121379E-2</v>
      </c>
      <c r="CV115" s="43">
        <v>-4.2700000000000002E-4</v>
      </c>
      <c r="CW115" s="43">
        <v>-4.28E-4</v>
      </c>
      <c r="CX115" s="43">
        <v>-6.0000000000000002E-6</v>
      </c>
    </row>
    <row r="116" spans="14:102" x14ac:dyDescent="0.25">
      <c r="N116" s="30"/>
      <c r="R116" s="30">
        <v>9.3998104895121393E-2</v>
      </c>
      <c r="S116" s="43">
        <v>-1.3910000000000001E-3</v>
      </c>
      <c r="T116" s="43">
        <v>-1.1379999999999999E-3</v>
      </c>
      <c r="U116" s="43">
        <v>1.292E-3</v>
      </c>
      <c r="W116" s="30"/>
      <c r="AA116" s="30">
        <v>9.3998104895121393E-2</v>
      </c>
      <c r="AB116" s="43">
        <v>-4.57E-4</v>
      </c>
      <c r="AC116" s="43">
        <v>-4.1599999999999997E-4</v>
      </c>
      <c r="AD116" s="43">
        <v>-2.0999999999999999E-5</v>
      </c>
      <c r="AF116" s="30"/>
      <c r="AJ116" s="30">
        <v>9.3998104895121393E-2</v>
      </c>
      <c r="AK116" s="43">
        <v>-1.0059999999999999E-3</v>
      </c>
      <c r="AL116" s="43">
        <v>-8.2299999999999995E-4</v>
      </c>
      <c r="AM116" s="43">
        <v>7.6800000000000002E-4</v>
      </c>
      <c r="AO116" s="30"/>
      <c r="AS116" s="30">
        <v>9.3998104895121393E-2</v>
      </c>
      <c r="AT116" s="43">
        <v>-2.7700000000000001E-4</v>
      </c>
      <c r="AU116" s="43">
        <v>-2.6499999999999999E-4</v>
      </c>
      <c r="AV116" s="43">
        <v>-1.5799999999999999E-4</v>
      </c>
      <c r="AX116" s="30"/>
      <c r="BB116" s="30">
        <v>9.3998104895121393E-2</v>
      </c>
      <c r="BC116" s="43">
        <v>-1.0070000000000001E-3</v>
      </c>
      <c r="BD116" s="43">
        <v>-8.2299999999999995E-4</v>
      </c>
      <c r="BE116" s="43">
        <v>7.7800000000000005E-4</v>
      </c>
      <c r="BG116" s="30"/>
      <c r="BK116" s="30">
        <v>9.3998104895121393E-2</v>
      </c>
      <c r="BL116" s="43">
        <v>-2.7300000000000002E-4</v>
      </c>
      <c r="BM116" s="43">
        <v>-2.61E-4</v>
      </c>
      <c r="BN116" s="43">
        <v>-1.5699999999999999E-4</v>
      </c>
      <c r="BP116" s="30"/>
      <c r="BT116" s="30">
        <v>9.3998104895121393E-2</v>
      </c>
      <c r="BU116" s="43">
        <v>-7.4200000000000004E-4</v>
      </c>
      <c r="BV116" s="43">
        <v>-5.71E-4</v>
      </c>
      <c r="BW116" s="43">
        <v>9.1E-4</v>
      </c>
      <c r="BY116" s="30"/>
      <c r="CC116" s="30">
        <v>9.3998104895121393E-2</v>
      </c>
      <c r="CD116" s="43">
        <v>-2.1000000000000001E-4</v>
      </c>
      <c r="CE116" s="43">
        <v>-1.8900000000000001E-4</v>
      </c>
      <c r="CF116" s="43">
        <v>-6.0000000000000002E-6</v>
      </c>
      <c r="CH116" s="30"/>
      <c r="CL116" s="30">
        <v>9.3998104895121393E-2</v>
      </c>
      <c r="CM116" s="43">
        <v>-1.7309999999999999E-3</v>
      </c>
      <c r="CN116" s="43">
        <v>-1.7409999999999999E-3</v>
      </c>
      <c r="CO116" s="43">
        <v>3.382E-3</v>
      </c>
      <c r="CQ116" s="30"/>
      <c r="CU116" s="30">
        <v>9.3998104895121393E-2</v>
      </c>
      <c r="CV116" s="43">
        <v>-4.26E-4</v>
      </c>
      <c r="CW116" s="43">
        <v>-4.26E-4</v>
      </c>
      <c r="CX116" s="43">
        <v>-7.9999999999999996E-6</v>
      </c>
    </row>
    <row r="117" spans="14:102" x14ac:dyDescent="0.25">
      <c r="N117" s="30"/>
      <c r="R117" s="30">
        <v>9.4947584695121337E-2</v>
      </c>
      <c r="S117" s="43">
        <v>-1.4189999999999999E-3</v>
      </c>
      <c r="T117" s="43">
        <v>-1.1590000000000001E-3</v>
      </c>
      <c r="U117" s="43">
        <v>1.335E-3</v>
      </c>
      <c r="W117" s="30"/>
      <c r="AA117" s="30">
        <v>9.4947584695121337E-2</v>
      </c>
      <c r="AB117" s="43">
        <v>-4.5899999999999999E-4</v>
      </c>
      <c r="AC117" s="43">
        <v>-4.1800000000000002E-4</v>
      </c>
      <c r="AD117" s="43">
        <v>-2.0000000000000002E-5</v>
      </c>
      <c r="AF117" s="30"/>
      <c r="AJ117" s="30">
        <v>9.4947584695121337E-2</v>
      </c>
      <c r="AK117" s="43">
        <v>-1.0219999999999999E-3</v>
      </c>
      <c r="AL117" s="43">
        <v>-8.34E-4</v>
      </c>
      <c r="AM117" s="43">
        <v>7.9500000000000003E-4</v>
      </c>
      <c r="AO117" s="30"/>
      <c r="AS117" s="30">
        <v>9.4947584695121337E-2</v>
      </c>
      <c r="AT117" s="43">
        <v>-2.7999999999999998E-4</v>
      </c>
      <c r="AU117" s="43">
        <v>-2.6699999999999998E-4</v>
      </c>
      <c r="AV117" s="43">
        <v>-1.56E-4</v>
      </c>
      <c r="AX117" s="30"/>
      <c r="BB117" s="30">
        <v>9.4947584695121337E-2</v>
      </c>
      <c r="BC117" s="43">
        <v>-1.023E-3</v>
      </c>
      <c r="BD117" s="43">
        <v>-8.34E-4</v>
      </c>
      <c r="BE117" s="43">
        <v>8.0599999999999997E-4</v>
      </c>
      <c r="BG117" s="30"/>
      <c r="BK117" s="30">
        <v>9.4947584695121337E-2</v>
      </c>
      <c r="BL117" s="43">
        <v>-2.7599999999999999E-4</v>
      </c>
      <c r="BM117" s="43">
        <v>-2.6400000000000002E-4</v>
      </c>
      <c r="BN117" s="43">
        <v>-1.55E-4</v>
      </c>
      <c r="BP117" s="30"/>
      <c r="BT117" s="30">
        <v>9.4947584695121337E-2</v>
      </c>
      <c r="BU117" s="43">
        <v>-7.4600000000000003E-4</v>
      </c>
      <c r="BV117" s="43">
        <v>-5.6899999999999995E-4</v>
      </c>
      <c r="BW117" s="43">
        <v>9.6400000000000001E-4</v>
      </c>
      <c r="BY117" s="30"/>
      <c r="CC117" s="30">
        <v>9.4947584695121337E-2</v>
      </c>
      <c r="CD117" s="43">
        <v>-2.0900000000000001E-4</v>
      </c>
      <c r="CE117" s="43">
        <v>-1.8799999999999999E-4</v>
      </c>
      <c r="CF117" s="43">
        <v>-6.0000000000000002E-6</v>
      </c>
      <c r="CH117" s="30"/>
      <c r="CL117" s="30">
        <v>9.4947584695121337E-2</v>
      </c>
      <c r="CM117" s="43">
        <v>-1.7440000000000001E-3</v>
      </c>
      <c r="CN117" s="43">
        <v>-1.7539999999999999E-3</v>
      </c>
      <c r="CO117" s="43">
        <v>3.4949999999999998E-3</v>
      </c>
      <c r="CQ117" s="30"/>
      <c r="CU117" s="30">
        <v>9.4947584695121337E-2</v>
      </c>
      <c r="CV117" s="43">
        <v>-4.2400000000000001E-4</v>
      </c>
      <c r="CW117" s="43">
        <v>-4.2499999999999998E-4</v>
      </c>
      <c r="CX117" s="43">
        <v>-9.0000000000000002E-6</v>
      </c>
    </row>
    <row r="118" spans="14:102" x14ac:dyDescent="0.25">
      <c r="N118" s="30"/>
      <c r="R118" s="30">
        <v>9.4947584695121337E-2</v>
      </c>
      <c r="S118" s="43">
        <v>-1.4189999999999999E-3</v>
      </c>
      <c r="T118" s="43">
        <v>-1.1590000000000001E-3</v>
      </c>
      <c r="U118" s="43">
        <v>1.335E-3</v>
      </c>
      <c r="W118" s="30"/>
      <c r="AA118" s="30">
        <v>9.4947584695121337E-2</v>
      </c>
      <c r="AB118" s="43">
        <v>-4.5899999999999999E-4</v>
      </c>
      <c r="AC118" s="43">
        <v>-4.1800000000000002E-4</v>
      </c>
      <c r="AD118" s="43">
        <v>-2.0000000000000002E-5</v>
      </c>
      <c r="AF118" s="30"/>
      <c r="AJ118" s="30">
        <v>9.4947584695121337E-2</v>
      </c>
      <c r="AK118" s="43">
        <v>-1.0219999999999999E-3</v>
      </c>
      <c r="AL118" s="43">
        <v>-8.34E-4</v>
      </c>
      <c r="AM118" s="43">
        <v>7.9500000000000003E-4</v>
      </c>
      <c r="AO118" s="30"/>
      <c r="AS118" s="30">
        <v>9.4947584695121337E-2</v>
      </c>
      <c r="AT118" s="43">
        <v>-2.7999999999999998E-4</v>
      </c>
      <c r="AU118" s="43">
        <v>-2.6699999999999998E-4</v>
      </c>
      <c r="AV118" s="43">
        <v>-1.56E-4</v>
      </c>
      <c r="AX118" s="30"/>
      <c r="BB118" s="30">
        <v>9.4947584695121337E-2</v>
      </c>
      <c r="BC118" s="43">
        <v>-1.023E-3</v>
      </c>
      <c r="BD118" s="43">
        <v>-8.34E-4</v>
      </c>
      <c r="BE118" s="43">
        <v>8.0599999999999997E-4</v>
      </c>
      <c r="BG118" s="30"/>
      <c r="BK118" s="30">
        <v>9.4947584695121337E-2</v>
      </c>
      <c r="BL118" s="43">
        <v>-2.7599999999999999E-4</v>
      </c>
      <c r="BM118" s="43">
        <v>-2.6400000000000002E-4</v>
      </c>
      <c r="BN118" s="43">
        <v>-1.55E-4</v>
      </c>
      <c r="BP118" s="30"/>
      <c r="BT118" s="30">
        <v>9.4947584695121337E-2</v>
      </c>
      <c r="BU118" s="43">
        <v>-7.4600000000000003E-4</v>
      </c>
      <c r="BV118" s="43">
        <v>-5.6899999999999995E-4</v>
      </c>
      <c r="BW118" s="43">
        <v>9.6400000000000001E-4</v>
      </c>
      <c r="BY118" s="30"/>
      <c r="CC118" s="30">
        <v>9.4947584695121337E-2</v>
      </c>
      <c r="CD118" s="43">
        <v>-2.0900000000000001E-4</v>
      </c>
      <c r="CE118" s="43">
        <v>-1.8799999999999999E-4</v>
      </c>
      <c r="CF118" s="43">
        <v>-6.0000000000000002E-6</v>
      </c>
      <c r="CH118" s="30"/>
      <c r="CL118" s="30">
        <v>9.4947584695121337E-2</v>
      </c>
      <c r="CM118" s="43">
        <v>-1.7440000000000001E-3</v>
      </c>
      <c r="CN118" s="43">
        <v>-1.7539999999999999E-3</v>
      </c>
      <c r="CO118" s="43">
        <v>3.4949999999999998E-3</v>
      </c>
      <c r="CQ118" s="30"/>
      <c r="CU118" s="30">
        <v>9.4947584695121337E-2</v>
      </c>
      <c r="CV118" s="43">
        <v>-4.2400000000000001E-4</v>
      </c>
      <c r="CW118" s="43">
        <v>-4.2499999999999998E-4</v>
      </c>
      <c r="CX118" s="43">
        <v>-9.0000000000000002E-6</v>
      </c>
    </row>
    <row r="119" spans="14:102" x14ac:dyDescent="0.25">
      <c r="N119" s="30"/>
      <c r="R119" s="30">
        <v>9.5897064495121337E-2</v>
      </c>
      <c r="S119" s="43">
        <v>-1.4480000000000001E-3</v>
      </c>
      <c r="T119" s="43">
        <v>-1.181E-3</v>
      </c>
      <c r="U119" s="43">
        <v>1.379E-3</v>
      </c>
      <c r="W119" s="30"/>
      <c r="AA119" s="30">
        <v>9.5897064495121337E-2</v>
      </c>
      <c r="AB119" s="43">
        <v>-4.6200000000000001E-4</v>
      </c>
      <c r="AC119" s="43">
        <v>-4.2000000000000002E-4</v>
      </c>
      <c r="AD119" s="43">
        <v>-1.9000000000000001E-5</v>
      </c>
      <c r="AF119" s="30"/>
      <c r="AJ119" s="30">
        <v>9.5897064495121337E-2</v>
      </c>
      <c r="AK119" s="43">
        <v>-1.039E-3</v>
      </c>
      <c r="AL119" s="43">
        <v>-8.4699999999999999E-4</v>
      </c>
      <c r="AM119" s="43">
        <v>8.2299999999999995E-4</v>
      </c>
      <c r="AO119" s="30"/>
      <c r="AS119" s="30">
        <v>9.5897064495121337E-2</v>
      </c>
      <c r="AT119" s="43">
        <v>-2.8200000000000002E-4</v>
      </c>
      <c r="AU119" s="43">
        <v>-2.6899999999999998E-4</v>
      </c>
      <c r="AV119" s="43">
        <v>-1.54E-4</v>
      </c>
      <c r="AX119" s="30"/>
      <c r="BB119" s="30">
        <v>9.5897064495121337E-2</v>
      </c>
      <c r="BC119" s="43">
        <v>-1.0399999999999999E-3</v>
      </c>
      <c r="BD119" s="43">
        <v>-8.4599999999999996E-4</v>
      </c>
      <c r="BE119" s="43">
        <v>8.34E-4</v>
      </c>
      <c r="BG119" s="30"/>
      <c r="BK119" s="30">
        <v>9.5897064495121337E-2</v>
      </c>
      <c r="BL119" s="43">
        <v>-2.7900000000000001E-4</v>
      </c>
      <c r="BM119" s="43">
        <v>-2.6600000000000001E-4</v>
      </c>
      <c r="BN119" s="43">
        <v>-1.5300000000000001E-4</v>
      </c>
      <c r="BP119" s="30"/>
      <c r="BT119" s="30">
        <v>9.5897064495121337E-2</v>
      </c>
      <c r="BU119" s="43">
        <v>-7.4899999999999999E-4</v>
      </c>
      <c r="BV119" s="43">
        <v>-5.6599999999999999E-4</v>
      </c>
      <c r="BW119" s="43">
        <v>1.0200000000000001E-3</v>
      </c>
      <c r="BY119" s="30"/>
      <c r="CC119" s="30">
        <v>9.5897064495121337E-2</v>
      </c>
      <c r="CD119" s="43">
        <v>-2.0799999999999999E-4</v>
      </c>
      <c r="CE119" s="43">
        <v>-1.8699999999999999E-4</v>
      </c>
      <c r="CF119" s="43">
        <v>-6.0000000000000002E-6</v>
      </c>
      <c r="CH119" s="30"/>
      <c r="CL119" s="30">
        <v>9.5897064495121337E-2</v>
      </c>
      <c r="CM119" s="43">
        <v>-1.7570000000000001E-3</v>
      </c>
      <c r="CN119" s="43">
        <v>-1.7669999999999999E-3</v>
      </c>
      <c r="CO119" s="43">
        <v>3.6110000000000001E-3</v>
      </c>
      <c r="CQ119" s="30"/>
      <c r="CU119" s="30">
        <v>9.5897064495121337E-2</v>
      </c>
      <c r="CV119" s="43">
        <v>-4.2299999999999998E-4</v>
      </c>
      <c r="CW119" s="43">
        <v>-4.2400000000000001E-4</v>
      </c>
      <c r="CX119" s="43">
        <v>-1.0000000000000001E-5</v>
      </c>
    </row>
    <row r="120" spans="14:102" x14ac:dyDescent="0.25">
      <c r="N120" s="30"/>
      <c r="R120" s="30">
        <v>9.6846544295121351E-2</v>
      </c>
      <c r="S120" s="43">
        <v>-1.48E-3</v>
      </c>
      <c r="T120" s="43">
        <v>-1.206E-3</v>
      </c>
      <c r="U120" s="43">
        <v>1.4270000000000001E-3</v>
      </c>
      <c r="W120" s="30"/>
      <c r="AA120" s="30">
        <v>9.6846544295121351E-2</v>
      </c>
      <c r="AB120" s="43">
        <v>-4.6500000000000003E-4</v>
      </c>
      <c r="AC120" s="43">
        <v>-4.2200000000000001E-4</v>
      </c>
      <c r="AD120" s="43">
        <v>-1.7E-5</v>
      </c>
      <c r="AF120" s="30"/>
      <c r="AJ120" s="30">
        <v>9.6846544295121351E-2</v>
      </c>
      <c r="AK120" s="43">
        <v>-1.0579999999999999E-3</v>
      </c>
      <c r="AL120" s="43">
        <v>-8.5999999999999998E-4</v>
      </c>
      <c r="AM120" s="43">
        <v>8.5400000000000005E-4</v>
      </c>
      <c r="AO120" s="30"/>
      <c r="AS120" s="30">
        <v>9.6846544295121351E-2</v>
      </c>
      <c r="AT120" s="43">
        <v>-2.8600000000000001E-4</v>
      </c>
      <c r="AU120" s="43">
        <v>-2.72E-4</v>
      </c>
      <c r="AV120" s="43">
        <v>-1.5100000000000001E-4</v>
      </c>
      <c r="AX120" s="30"/>
      <c r="BB120" s="30">
        <v>9.6846544295121351E-2</v>
      </c>
      <c r="BC120" s="43">
        <v>-1.0579999999999999E-3</v>
      </c>
      <c r="BD120" s="43">
        <v>-8.5999999999999998E-4</v>
      </c>
      <c r="BE120" s="43">
        <v>8.6499999999999999E-4</v>
      </c>
      <c r="BG120" s="30"/>
      <c r="BK120" s="30">
        <v>9.6846544295121351E-2</v>
      </c>
      <c r="BL120" s="43">
        <v>-2.8200000000000002E-4</v>
      </c>
      <c r="BM120" s="43">
        <v>-2.6800000000000001E-4</v>
      </c>
      <c r="BN120" s="43">
        <v>-1.4999999999999999E-4</v>
      </c>
      <c r="BP120" s="30"/>
      <c r="BT120" s="30">
        <v>9.6846544295121351E-2</v>
      </c>
      <c r="BU120" s="43">
        <v>-7.5299999999999998E-4</v>
      </c>
      <c r="BV120" s="43">
        <v>-5.6400000000000005E-4</v>
      </c>
      <c r="BW120" s="43">
        <v>1.0820000000000001E-3</v>
      </c>
      <c r="BY120" s="30"/>
      <c r="CC120" s="30">
        <v>9.6846544295121351E-2</v>
      </c>
      <c r="CD120" s="43">
        <v>-2.0599999999999999E-4</v>
      </c>
      <c r="CE120" s="43">
        <v>-1.8599999999999999E-4</v>
      </c>
      <c r="CF120" s="43">
        <v>-6.9999999999999999E-6</v>
      </c>
      <c r="CH120" s="30"/>
      <c r="CL120" s="30">
        <v>9.6846544295121351E-2</v>
      </c>
      <c r="CM120" s="43">
        <v>-1.7669999999999999E-3</v>
      </c>
      <c r="CN120" s="43">
        <v>-1.7769999999999999E-3</v>
      </c>
      <c r="CO120" s="43">
        <v>3.7569999999999999E-3</v>
      </c>
      <c r="CQ120" s="30"/>
      <c r="CU120" s="30">
        <v>9.6846544295121351E-2</v>
      </c>
      <c r="CV120" s="43">
        <v>-4.2099999999999999E-4</v>
      </c>
      <c r="CW120" s="43">
        <v>-4.2200000000000001E-4</v>
      </c>
      <c r="CX120" s="43">
        <v>-1.2E-5</v>
      </c>
    </row>
    <row r="121" spans="14:102" x14ac:dyDescent="0.25">
      <c r="N121" s="30"/>
      <c r="R121" s="30">
        <v>9.7796024095121351E-2</v>
      </c>
      <c r="S121" s="43">
        <v>-1.511E-3</v>
      </c>
      <c r="T121" s="43">
        <v>-1.23E-3</v>
      </c>
      <c r="U121" s="43">
        <v>1.474E-3</v>
      </c>
      <c r="W121" s="30"/>
      <c r="AA121" s="30">
        <v>9.7796024095121351E-2</v>
      </c>
      <c r="AB121" s="43">
        <v>-4.6700000000000002E-4</v>
      </c>
      <c r="AC121" s="43">
        <v>-4.2499999999999998E-4</v>
      </c>
      <c r="AD121" s="43">
        <v>-1.5999999999999999E-5</v>
      </c>
      <c r="AF121" s="30"/>
      <c r="AJ121" s="30">
        <v>9.7796024095121351E-2</v>
      </c>
      <c r="AK121" s="43">
        <v>-1.075E-3</v>
      </c>
      <c r="AL121" s="43">
        <v>-8.7299999999999997E-4</v>
      </c>
      <c r="AM121" s="43">
        <v>8.8400000000000002E-4</v>
      </c>
      <c r="AO121" s="30"/>
      <c r="AS121" s="30">
        <v>9.7796024095121351E-2</v>
      </c>
      <c r="AT121" s="43">
        <v>-2.8899999999999998E-4</v>
      </c>
      <c r="AU121" s="43">
        <v>-2.7500000000000002E-4</v>
      </c>
      <c r="AV121" s="43">
        <v>-1.4899999999999999E-4</v>
      </c>
      <c r="AX121" s="30"/>
      <c r="BB121" s="30">
        <v>9.7796024095121351E-2</v>
      </c>
      <c r="BC121" s="43">
        <v>-1.0759999999999999E-3</v>
      </c>
      <c r="BD121" s="43">
        <v>-8.7299999999999997E-4</v>
      </c>
      <c r="BE121" s="43">
        <v>8.9499999999999996E-4</v>
      </c>
      <c r="BG121" s="30"/>
      <c r="BK121" s="30">
        <v>9.7796024095121351E-2</v>
      </c>
      <c r="BL121" s="43">
        <v>-2.8499999999999999E-4</v>
      </c>
      <c r="BM121" s="43">
        <v>-2.7099999999999997E-4</v>
      </c>
      <c r="BN121" s="43">
        <v>-1.47E-4</v>
      </c>
      <c r="BP121" s="30"/>
      <c r="BT121" s="30">
        <v>9.7796024095121351E-2</v>
      </c>
      <c r="BU121" s="43">
        <v>-7.5699999999999997E-4</v>
      </c>
      <c r="BV121" s="43">
        <v>-5.6099999999999998E-4</v>
      </c>
      <c r="BW121" s="43">
        <v>1.1410000000000001E-3</v>
      </c>
      <c r="BY121" s="30"/>
      <c r="CC121" s="30">
        <v>9.7796024095121351E-2</v>
      </c>
      <c r="CD121" s="43">
        <v>-2.05E-4</v>
      </c>
      <c r="CE121" s="43">
        <v>-1.85E-4</v>
      </c>
      <c r="CF121" s="43">
        <v>-7.9999999999999996E-6</v>
      </c>
      <c r="CH121" s="30"/>
      <c r="CL121" s="30">
        <v>9.7796024095121351E-2</v>
      </c>
      <c r="CM121" s="43">
        <v>-1.7769999999999999E-3</v>
      </c>
      <c r="CN121" s="43">
        <v>-1.7880000000000001E-3</v>
      </c>
      <c r="CO121" s="43">
        <v>3.8969999999999999E-3</v>
      </c>
      <c r="CQ121" s="30"/>
      <c r="CU121" s="30">
        <v>9.7796024095121351E-2</v>
      </c>
      <c r="CV121" s="43">
        <v>-4.2000000000000002E-4</v>
      </c>
      <c r="CW121" s="43">
        <v>-4.2000000000000002E-4</v>
      </c>
      <c r="CX121" s="43">
        <v>-1.4E-5</v>
      </c>
    </row>
    <row r="122" spans="14:102" x14ac:dyDescent="0.25">
      <c r="N122" s="30"/>
      <c r="R122" s="30">
        <v>9.8745503895121364E-2</v>
      </c>
      <c r="S122" s="43">
        <v>-1.5449999999999999E-3</v>
      </c>
      <c r="T122" s="43">
        <v>-1.2539999999999999E-3</v>
      </c>
      <c r="U122" s="43">
        <v>1.5380000000000001E-3</v>
      </c>
      <c r="W122" s="30"/>
      <c r="AA122" s="30">
        <v>9.8745503895121364E-2</v>
      </c>
      <c r="AB122" s="43">
        <v>-4.6999999999999999E-4</v>
      </c>
      <c r="AC122" s="43">
        <v>-4.2700000000000002E-4</v>
      </c>
      <c r="AD122" s="43">
        <v>-1.4E-5</v>
      </c>
      <c r="AF122" s="30"/>
      <c r="AJ122" s="30">
        <v>9.8745503895121364E-2</v>
      </c>
      <c r="AK122" s="43">
        <v>-1.0939999999999999E-3</v>
      </c>
      <c r="AL122" s="43">
        <v>-8.8599999999999996E-4</v>
      </c>
      <c r="AM122" s="43">
        <v>9.1299999999999997E-4</v>
      </c>
      <c r="AO122" s="30"/>
      <c r="AS122" s="30">
        <v>9.8745503895121364E-2</v>
      </c>
      <c r="AT122" s="43">
        <v>-2.92E-4</v>
      </c>
      <c r="AU122" s="43">
        <v>-2.7700000000000001E-4</v>
      </c>
      <c r="AV122" s="43">
        <v>-1.46E-4</v>
      </c>
      <c r="AX122" s="30"/>
      <c r="BB122" s="30">
        <v>9.8745503895121364E-2</v>
      </c>
      <c r="BC122" s="43">
        <v>-1.0950000000000001E-3</v>
      </c>
      <c r="BD122" s="43">
        <v>-8.8699999999999998E-4</v>
      </c>
      <c r="BE122" s="43">
        <v>9.2500000000000004E-4</v>
      </c>
      <c r="BG122" s="30"/>
      <c r="BK122" s="30">
        <v>9.8745503895121364E-2</v>
      </c>
      <c r="BL122" s="43">
        <v>-2.8800000000000001E-4</v>
      </c>
      <c r="BM122" s="43">
        <v>-2.7399999999999999E-4</v>
      </c>
      <c r="BN122" s="43">
        <v>-1.45E-4</v>
      </c>
      <c r="BP122" s="30"/>
      <c r="BT122" s="30">
        <v>9.8745503895121364E-2</v>
      </c>
      <c r="BU122" s="43">
        <v>-7.6300000000000001E-4</v>
      </c>
      <c r="BV122" s="43">
        <v>-5.62E-4</v>
      </c>
      <c r="BW122" s="43">
        <v>1.1839999999999999E-3</v>
      </c>
      <c r="BY122" s="30"/>
      <c r="CC122" s="30">
        <v>9.8745503895121364E-2</v>
      </c>
      <c r="CD122" s="43">
        <v>-2.03E-4</v>
      </c>
      <c r="CE122" s="43">
        <v>-1.83E-4</v>
      </c>
      <c r="CF122" s="43">
        <v>-7.9999999999999996E-6</v>
      </c>
      <c r="CH122" s="30"/>
      <c r="CL122" s="30">
        <v>9.8745503895121364E-2</v>
      </c>
      <c r="CM122" s="43">
        <v>-1.7880000000000001E-3</v>
      </c>
      <c r="CN122" s="43">
        <v>-1.7979999999999999E-3</v>
      </c>
      <c r="CO122" s="43">
        <v>4.0340000000000003E-3</v>
      </c>
      <c r="CQ122" s="30"/>
      <c r="CU122" s="30">
        <v>9.8745503895121364E-2</v>
      </c>
      <c r="CV122" s="43">
        <v>-4.1800000000000002E-4</v>
      </c>
      <c r="CW122" s="43">
        <v>-4.1899999999999999E-4</v>
      </c>
      <c r="CX122" s="43">
        <v>-1.5999999999999999E-5</v>
      </c>
    </row>
    <row r="123" spans="14:102" x14ac:dyDescent="0.25">
      <c r="N123" s="30"/>
      <c r="R123" s="30">
        <v>9.9694983695121364E-2</v>
      </c>
      <c r="S123" s="43">
        <v>-1.58E-3</v>
      </c>
      <c r="T123" s="43">
        <v>-1.2800000000000001E-3</v>
      </c>
      <c r="U123" s="43">
        <v>1.6019999999999999E-3</v>
      </c>
      <c r="W123" s="30"/>
      <c r="AA123" s="30">
        <v>9.9694983695121364E-2</v>
      </c>
      <c r="AB123" s="43">
        <v>-4.73E-4</v>
      </c>
      <c r="AC123" s="43">
        <v>-4.2900000000000002E-4</v>
      </c>
      <c r="AD123" s="43">
        <v>-1.2999999999999999E-5</v>
      </c>
      <c r="AF123" s="30"/>
      <c r="AJ123" s="30">
        <v>9.9694983695121364E-2</v>
      </c>
      <c r="AK123" s="43">
        <v>-1.1119999999999999E-3</v>
      </c>
      <c r="AL123" s="43">
        <v>-8.9999999999999998E-4</v>
      </c>
      <c r="AM123" s="43">
        <v>9.4300000000000004E-4</v>
      </c>
      <c r="AO123" s="30"/>
      <c r="AS123" s="30">
        <v>9.9694983695121364E-2</v>
      </c>
      <c r="AT123" s="43">
        <v>-2.9500000000000001E-4</v>
      </c>
      <c r="AU123" s="43">
        <v>-2.7999999999999998E-4</v>
      </c>
      <c r="AV123" s="43">
        <v>-1.44E-4</v>
      </c>
      <c r="AX123" s="30"/>
      <c r="BB123" s="30">
        <v>9.9694983695121364E-2</v>
      </c>
      <c r="BC123" s="43">
        <v>-1.1130000000000001E-3</v>
      </c>
      <c r="BD123" s="43">
        <v>-8.9999999999999998E-4</v>
      </c>
      <c r="BE123" s="43">
        <v>9.5500000000000001E-4</v>
      </c>
      <c r="BG123" s="30"/>
      <c r="BK123" s="30">
        <v>9.9694983695121364E-2</v>
      </c>
      <c r="BL123" s="43">
        <v>-2.9100000000000003E-4</v>
      </c>
      <c r="BM123" s="43">
        <v>-2.7599999999999999E-4</v>
      </c>
      <c r="BN123" s="43">
        <v>-1.4200000000000001E-4</v>
      </c>
      <c r="BP123" s="30"/>
      <c r="BT123" s="30">
        <v>9.9694983695121364E-2</v>
      </c>
      <c r="BU123" s="43">
        <v>-7.6900000000000004E-4</v>
      </c>
      <c r="BV123" s="43">
        <v>-5.62E-4</v>
      </c>
      <c r="BW123" s="43">
        <v>1.235E-3</v>
      </c>
      <c r="BY123" s="30"/>
      <c r="CC123" s="30">
        <v>9.9694983695121364E-2</v>
      </c>
      <c r="CD123" s="43">
        <v>-2.02E-4</v>
      </c>
      <c r="CE123" s="43">
        <v>-1.8200000000000001E-4</v>
      </c>
      <c r="CF123" s="43">
        <v>-9.0000000000000002E-6</v>
      </c>
      <c r="CH123" s="30"/>
      <c r="CL123" s="30">
        <v>9.9694983695121364E-2</v>
      </c>
      <c r="CM123" s="43">
        <v>-1.7979999999999999E-3</v>
      </c>
      <c r="CN123" s="43">
        <v>-1.8090000000000001E-3</v>
      </c>
      <c r="CO123" s="43">
        <v>4.1780000000000003E-3</v>
      </c>
      <c r="CQ123" s="30"/>
      <c r="CU123" s="30">
        <v>9.9694983695121364E-2</v>
      </c>
      <c r="CV123" s="43">
        <v>-4.1599999999999997E-4</v>
      </c>
      <c r="CW123" s="43">
        <v>-4.17E-4</v>
      </c>
      <c r="CX123" s="43">
        <v>-1.8E-5</v>
      </c>
    </row>
    <row r="124" spans="14:102" x14ac:dyDescent="0.25">
      <c r="N124" s="30"/>
      <c r="R124" s="30">
        <v>0.10064446349512138</v>
      </c>
      <c r="S124" s="43">
        <v>-1.6100000000000001E-3</v>
      </c>
      <c r="T124" s="43">
        <v>-1.302E-3</v>
      </c>
      <c r="U124" s="43">
        <v>1.652E-3</v>
      </c>
      <c r="W124" s="30"/>
      <c r="AA124" s="30">
        <v>0.10064446349512138</v>
      </c>
      <c r="AB124" s="43">
        <v>-4.75E-4</v>
      </c>
      <c r="AC124" s="43">
        <v>-4.3199999999999998E-4</v>
      </c>
      <c r="AD124" s="43">
        <v>-1.1E-5</v>
      </c>
      <c r="AF124" s="30"/>
      <c r="AJ124" s="30">
        <v>0.10064446349512138</v>
      </c>
      <c r="AK124" s="43">
        <v>-1.1299999999999999E-3</v>
      </c>
      <c r="AL124" s="43">
        <v>-9.1299999999999997E-4</v>
      </c>
      <c r="AM124" s="43">
        <v>9.7199999999999999E-4</v>
      </c>
      <c r="AO124" s="30"/>
      <c r="AS124" s="30">
        <v>0.10064446349512138</v>
      </c>
      <c r="AT124" s="43">
        <v>-2.9799999999999998E-4</v>
      </c>
      <c r="AU124" s="43">
        <v>-2.8200000000000002E-4</v>
      </c>
      <c r="AV124" s="43">
        <v>-1.4100000000000001E-4</v>
      </c>
      <c r="AX124" s="30"/>
      <c r="BB124" s="30">
        <v>0.10064446349512138</v>
      </c>
      <c r="BC124" s="43">
        <v>-1.1310000000000001E-3</v>
      </c>
      <c r="BD124" s="43">
        <v>-9.1299999999999997E-4</v>
      </c>
      <c r="BE124" s="43">
        <v>9.8400000000000007E-4</v>
      </c>
      <c r="BG124" s="30"/>
      <c r="BK124" s="30">
        <v>0.10064446349512138</v>
      </c>
      <c r="BL124" s="43">
        <v>-2.9399999999999999E-4</v>
      </c>
      <c r="BM124" s="43">
        <v>-2.7900000000000001E-4</v>
      </c>
      <c r="BN124" s="43">
        <v>-1.3899999999999999E-4</v>
      </c>
      <c r="BP124" s="30"/>
      <c r="BT124" s="30">
        <v>0.10064446349512138</v>
      </c>
      <c r="BU124" s="43">
        <v>-7.7399999999999995E-4</v>
      </c>
      <c r="BV124" s="43">
        <v>-5.6099999999999998E-4</v>
      </c>
      <c r="BW124" s="43">
        <v>1.2849999999999999E-3</v>
      </c>
      <c r="BY124" s="30"/>
      <c r="CC124" s="30">
        <v>0.10064446349512138</v>
      </c>
      <c r="CD124" s="43">
        <v>-2.0000000000000001E-4</v>
      </c>
      <c r="CE124" s="43">
        <v>-1.8100000000000001E-4</v>
      </c>
      <c r="CF124" s="43">
        <v>-1.0000000000000001E-5</v>
      </c>
      <c r="CH124" s="30"/>
      <c r="CL124" s="30">
        <v>0.10064446349512138</v>
      </c>
      <c r="CM124" s="43">
        <v>-1.8079999999999999E-3</v>
      </c>
      <c r="CN124" s="43">
        <v>-1.82E-3</v>
      </c>
      <c r="CO124" s="43">
        <v>4.3169999999999997E-3</v>
      </c>
      <c r="CQ124" s="30"/>
      <c r="CU124" s="30">
        <v>0.10064446349512138</v>
      </c>
      <c r="CV124" s="43">
        <v>-4.1399999999999998E-4</v>
      </c>
      <c r="CW124" s="43">
        <v>-4.15E-4</v>
      </c>
      <c r="CX124" s="43">
        <v>-2.0000000000000002E-5</v>
      </c>
    </row>
    <row r="125" spans="14:102" x14ac:dyDescent="0.25">
      <c r="N125" s="30"/>
      <c r="R125" s="30">
        <v>0.10159394329512138</v>
      </c>
      <c r="S125" s="43">
        <v>-1.6410000000000001E-3</v>
      </c>
      <c r="T125" s="43">
        <v>-1.325E-3</v>
      </c>
      <c r="U125" s="43">
        <v>1.704E-3</v>
      </c>
      <c r="W125" s="30"/>
      <c r="AA125" s="30">
        <v>0.10159394329512138</v>
      </c>
      <c r="AB125" s="43">
        <v>-4.7800000000000002E-4</v>
      </c>
      <c r="AC125" s="43">
        <v>-4.3399999999999998E-4</v>
      </c>
      <c r="AD125" s="43">
        <v>-9.0000000000000002E-6</v>
      </c>
      <c r="AF125" s="30"/>
      <c r="AJ125" s="30">
        <v>0.10159394329512138</v>
      </c>
      <c r="AK125" s="43">
        <v>-1.1490000000000001E-3</v>
      </c>
      <c r="AL125" s="43">
        <v>-9.2599999999999996E-4</v>
      </c>
      <c r="AM125" s="43">
        <v>1.0020000000000001E-3</v>
      </c>
      <c r="AO125" s="30"/>
      <c r="AS125" s="30">
        <v>0.10159394329512138</v>
      </c>
      <c r="AT125" s="43">
        <v>-3.01E-4</v>
      </c>
      <c r="AU125" s="43">
        <v>-2.8499999999999999E-4</v>
      </c>
      <c r="AV125" s="43">
        <v>-1.3899999999999999E-4</v>
      </c>
      <c r="AX125" s="30"/>
      <c r="BB125" s="30">
        <v>0.10159394329512138</v>
      </c>
      <c r="BC125" s="43">
        <v>-1.15E-3</v>
      </c>
      <c r="BD125" s="43">
        <v>-9.2699999999999998E-4</v>
      </c>
      <c r="BE125" s="43">
        <v>1.0150000000000001E-3</v>
      </c>
      <c r="BG125" s="30"/>
      <c r="BK125" s="30">
        <v>0.10159394329512138</v>
      </c>
      <c r="BL125" s="43">
        <v>-2.9799999999999998E-4</v>
      </c>
      <c r="BM125" s="43">
        <v>-2.81E-4</v>
      </c>
      <c r="BN125" s="43">
        <v>-1.37E-4</v>
      </c>
      <c r="BP125" s="30"/>
      <c r="BT125" s="30">
        <v>0.10159394329512138</v>
      </c>
      <c r="BU125" s="43">
        <v>-7.7999999999999999E-4</v>
      </c>
      <c r="BV125" s="43">
        <v>-5.6099999999999998E-4</v>
      </c>
      <c r="BW125" s="43">
        <v>1.335E-3</v>
      </c>
      <c r="BY125" s="30"/>
      <c r="CC125" s="30">
        <v>0.10159394329512138</v>
      </c>
      <c r="CD125" s="43">
        <v>-1.9900000000000001E-4</v>
      </c>
      <c r="CE125" s="43">
        <v>-1.7899999999999999E-4</v>
      </c>
      <c r="CF125" s="43">
        <v>-1.0000000000000001E-5</v>
      </c>
      <c r="CH125" s="30"/>
      <c r="CL125" s="30">
        <v>0.10159394329512138</v>
      </c>
      <c r="CM125" s="43">
        <v>-1.8190000000000001E-3</v>
      </c>
      <c r="CN125" s="43">
        <v>-1.83E-3</v>
      </c>
      <c r="CO125" s="43">
        <v>4.4590000000000003E-3</v>
      </c>
      <c r="CQ125" s="30"/>
      <c r="CU125" s="30">
        <v>0.10159394329512138</v>
      </c>
      <c r="CV125" s="43">
        <v>-4.1199999999999999E-4</v>
      </c>
      <c r="CW125" s="43">
        <v>-4.1300000000000001E-4</v>
      </c>
      <c r="CX125" s="43">
        <v>-2.1999999999999999E-5</v>
      </c>
    </row>
    <row r="126" spans="14:102" x14ac:dyDescent="0.25">
      <c r="N126" s="30"/>
      <c r="R126" s="30">
        <v>0.10254342309512139</v>
      </c>
      <c r="S126" s="43">
        <v>-1.6689999999999999E-3</v>
      </c>
      <c r="T126" s="43">
        <v>-1.346E-3</v>
      </c>
      <c r="U126" s="43">
        <v>1.75E-3</v>
      </c>
      <c r="W126" s="30"/>
      <c r="AA126" s="30">
        <v>0.10254342309512139</v>
      </c>
      <c r="AB126" s="43">
        <v>-4.8099999999999998E-4</v>
      </c>
      <c r="AC126" s="43">
        <v>-4.3600000000000003E-4</v>
      </c>
      <c r="AD126" s="43">
        <v>-7.9999999999999996E-6</v>
      </c>
      <c r="AF126" s="30"/>
      <c r="AJ126" s="30">
        <v>0.10254342309512139</v>
      </c>
      <c r="AK126" s="43">
        <v>-1.165E-3</v>
      </c>
      <c r="AL126" s="43">
        <v>-9.3800000000000003E-4</v>
      </c>
      <c r="AM126" s="43">
        <v>1.029E-3</v>
      </c>
      <c r="AO126" s="30"/>
      <c r="AS126" s="30">
        <v>0.10254342309512139</v>
      </c>
      <c r="AT126" s="43">
        <v>-3.0400000000000002E-4</v>
      </c>
      <c r="AU126" s="43">
        <v>-2.8699999999999998E-4</v>
      </c>
      <c r="AV126" s="43">
        <v>-1.37E-4</v>
      </c>
      <c r="AX126" s="30"/>
      <c r="BB126" s="30">
        <v>0.10254342309512139</v>
      </c>
      <c r="BC126" s="43">
        <v>-1.1659999999999999E-3</v>
      </c>
      <c r="BD126" s="43">
        <v>-9.3899999999999995E-4</v>
      </c>
      <c r="BE126" s="43">
        <v>1.041E-3</v>
      </c>
      <c r="BG126" s="30"/>
      <c r="BK126" s="30">
        <v>0.10254342309512139</v>
      </c>
      <c r="BL126" s="43">
        <v>-2.9999999999999997E-4</v>
      </c>
      <c r="BM126" s="43">
        <v>-2.8299999999999999E-4</v>
      </c>
      <c r="BN126" s="43">
        <v>-1.34E-4</v>
      </c>
      <c r="BP126" s="30"/>
      <c r="BT126" s="30">
        <v>0.10254342309512139</v>
      </c>
      <c r="BU126" s="43">
        <v>-7.8399999999999997E-4</v>
      </c>
      <c r="BV126" s="43">
        <v>-5.6099999999999998E-4</v>
      </c>
      <c r="BW126" s="43">
        <v>1.3799999999999999E-3</v>
      </c>
      <c r="BY126" s="30"/>
      <c r="CC126" s="30">
        <v>0.10254342309512139</v>
      </c>
      <c r="CD126" s="43">
        <v>-1.9799999999999999E-4</v>
      </c>
      <c r="CE126" s="43">
        <v>-1.7799999999999999E-4</v>
      </c>
      <c r="CF126" s="43">
        <v>-1.1E-5</v>
      </c>
      <c r="CH126" s="30"/>
      <c r="CL126" s="30">
        <v>0.10254342309512139</v>
      </c>
      <c r="CM126" s="43">
        <v>-1.8370000000000001E-3</v>
      </c>
      <c r="CN126" s="43">
        <v>-1.8489999999999999E-3</v>
      </c>
      <c r="CO126" s="43">
        <v>4.5589999999999997E-3</v>
      </c>
      <c r="CQ126" s="30"/>
      <c r="CU126" s="30">
        <v>0.10254342309512139</v>
      </c>
      <c r="CV126" s="43">
        <v>-4.1199999999999999E-4</v>
      </c>
      <c r="CW126" s="43">
        <v>-4.1199999999999999E-4</v>
      </c>
      <c r="CX126" s="43">
        <v>-2.3E-5</v>
      </c>
    </row>
    <row r="127" spans="14:102" x14ac:dyDescent="0.25">
      <c r="N127" s="30"/>
      <c r="R127" s="30">
        <v>0.10349290289512139</v>
      </c>
      <c r="S127" s="43">
        <v>-1.696E-3</v>
      </c>
      <c r="T127" s="43">
        <v>-1.3669999999999999E-3</v>
      </c>
      <c r="U127" s="43">
        <v>1.794E-3</v>
      </c>
      <c r="W127" s="30"/>
      <c r="AA127" s="30">
        <v>0.10349290289512139</v>
      </c>
      <c r="AB127" s="43">
        <v>-4.8200000000000001E-4</v>
      </c>
      <c r="AC127" s="43">
        <v>-4.37E-4</v>
      </c>
      <c r="AD127" s="43">
        <v>-7.9999999999999996E-6</v>
      </c>
      <c r="AF127" s="30"/>
      <c r="AJ127" s="30">
        <v>0.10349290289512139</v>
      </c>
      <c r="AK127" s="43">
        <v>-1.1820000000000001E-3</v>
      </c>
      <c r="AL127" s="43">
        <v>-9.5100000000000002E-4</v>
      </c>
      <c r="AM127" s="43">
        <v>1.057E-3</v>
      </c>
      <c r="AO127" s="30"/>
      <c r="AS127" s="30">
        <v>0.10349290289512139</v>
      </c>
      <c r="AT127" s="43">
        <v>-3.0699999999999998E-4</v>
      </c>
      <c r="AU127" s="43">
        <v>-2.8899999999999998E-4</v>
      </c>
      <c r="AV127" s="43">
        <v>-1.34E-4</v>
      </c>
      <c r="AX127" s="30"/>
      <c r="BB127" s="30">
        <v>0.10349290289512139</v>
      </c>
      <c r="BC127" s="43">
        <v>-1.1839999999999999E-3</v>
      </c>
      <c r="BD127" s="43">
        <v>-9.5100000000000002E-4</v>
      </c>
      <c r="BE127" s="43">
        <v>1.0690000000000001E-3</v>
      </c>
      <c r="BG127" s="30"/>
      <c r="BK127" s="30">
        <v>0.10349290289512139</v>
      </c>
      <c r="BL127" s="43">
        <v>-3.0299999999999999E-4</v>
      </c>
      <c r="BM127" s="43">
        <v>-2.8600000000000001E-4</v>
      </c>
      <c r="BN127" s="43">
        <v>-1.3200000000000001E-4</v>
      </c>
      <c r="BP127" s="30"/>
      <c r="BT127" s="30">
        <v>0.10349290289512139</v>
      </c>
      <c r="BU127" s="43">
        <v>-7.9000000000000001E-4</v>
      </c>
      <c r="BV127" s="43">
        <v>-5.5999999999999995E-4</v>
      </c>
      <c r="BW127" s="43">
        <v>1.4270000000000001E-3</v>
      </c>
      <c r="BY127" s="30"/>
      <c r="CC127" s="30">
        <v>0.10349290289512139</v>
      </c>
      <c r="CD127" s="43">
        <v>-1.9599999999999999E-4</v>
      </c>
      <c r="CE127" s="43">
        <v>-1.7699999999999999E-4</v>
      </c>
      <c r="CF127" s="43">
        <v>-1.1E-5</v>
      </c>
      <c r="CH127" s="30"/>
      <c r="CL127" s="30">
        <v>0.10349290289512139</v>
      </c>
      <c r="CM127" s="43">
        <v>-1.8550000000000001E-3</v>
      </c>
      <c r="CN127" s="43">
        <v>-1.867E-3</v>
      </c>
      <c r="CO127" s="43">
        <v>4.6690000000000004E-3</v>
      </c>
      <c r="CQ127" s="30"/>
      <c r="CU127" s="30">
        <v>0.10349290289512139</v>
      </c>
      <c r="CV127" s="43">
        <v>-4.0999999999999999E-4</v>
      </c>
      <c r="CW127" s="43">
        <v>-4.1100000000000002E-4</v>
      </c>
      <c r="CX127" s="43">
        <v>-2.4000000000000001E-5</v>
      </c>
    </row>
    <row r="128" spans="14:102" x14ac:dyDescent="0.25">
      <c r="N128" s="30"/>
      <c r="R128" s="30">
        <v>0.10444238269512134</v>
      </c>
      <c r="S128" s="43">
        <v>-1.7210000000000001E-3</v>
      </c>
      <c r="T128" s="43">
        <v>-1.3849999999999999E-3</v>
      </c>
      <c r="U128" s="43">
        <v>1.8400000000000001E-3</v>
      </c>
      <c r="W128" s="30"/>
      <c r="AA128" s="30">
        <v>0.10444238269512134</v>
      </c>
      <c r="AB128" s="43">
        <v>-4.84E-4</v>
      </c>
      <c r="AC128" s="43">
        <v>-4.3899999999999999E-4</v>
      </c>
      <c r="AD128" s="43">
        <v>-6.9999999999999999E-6</v>
      </c>
      <c r="AF128" s="30"/>
      <c r="AJ128" s="30">
        <v>0.10444238269512134</v>
      </c>
      <c r="AK128" s="43">
        <v>-1.1999999999999999E-3</v>
      </c>
      <c r="AL128" s="43">
        <v>-9.6299999999999999E-4</v>
      </c>
      <c r="AM128" s="43">
        <v>1.085E-3</v>
      </c>
      <c r="AO128" s="30"/>
      <c r="AS128" s="30">
        <v>0.10444238269512134</v>
      </c>
      <c r="AT128" s="43">
        <v>-3.0899999999999998E-4</v>
      </c>
      <c r="AU128" s="43">
        <v>-2.9100000000000003E-4</v>
      </c>
      <c r="AV128" s="43">
        <v>-1.3200000000000001E-4</v>
      </c>
      <c r="AX128" s="30"/>
      <c r="BB128" s="30">
        <v>0.10444238269512134</v>
      </c>
      <c r="BC128" s="43">
        <v>-1.201E-3</v>
      </c>
      <c r="BD128" s="43">
        <v>-9.6400000000000001E-4</v>
      </c>
      <c r="BE128" s="43">
        <v>1.098E-3</v>
      </c>
      <c r="BG128" s="30"/>
      <c r="BK128" s="30">
        <v>0.10444238269512134</v>
      </c>
      <c r="BL128" s="43">
        <v>-3.0600000000000001E-4</v>
      </c>
      <c r="BM128" s="43">
        <v>-2.8800000000000001E-4</v>
      </c>
      <c r="BN128" s="43">
        <v>-1.2999999999999999E-4</v>
      </c>
      <c r="BP128" s="30"/>
      <c r="BT128" s="30">
        <v>0.10444238269512134</v>
      </c>
      <c r="BU128" s="43">
        <v>-7.9500000000000003E-4</v>
      </c>
      <c r="BV128" s="43">
        <v>-5.5999999999999995E-4</v>
      </c>
      <c r="BW128" s="43">
        <v>1.474E-3</v>
      </c>
      <c r="BY128" s="30"/>
      <c r="CC128" s="30">
        <v>0.10444238269512134</v>
      </c>
      <c r="CD128" s="43">
        <v>-1.95E-4</v>
      </c>
      <c r="CE128" s="43">
        <v>-1.76E-4</v>
      </c>
      <c r="CF128" s="43">
        <v>-1.2E-5</v>
      </c>
      <c r="CH128" s="30"/>
      <c r="CL128" s="30">
        <v>0.10444238269512134</v>
      </c>
      <c r="CM128" s="43">
        <v>-1.8730000000000001E-3</v>
      </c>
      <c r="CN128" s="43">
        <v>-1.8860000000000001E-3</v>
      </c>
      <c r="CO128" s="43">
        <v>4.7800000000000004E-3</v>
      </c>
      <c r="CQ128" s="30"/>
      <c r="CU128" s="30">
        <v>0.10444238269512134</v>
      </c>
      <c r="CV128" s="43">
        <v>-4.0900000000000002E-4</v>
      </c>
      <c r="CW128" s="43">
        <v>-4.0999999999999999E-4</v>
      </c>
      <c r="CX128" s="43">
        <v>-2.5999999999999998E-5</v>
      </c>
    </row>
    <row r="129" spans="14:102" x14ac:dyDescent="0.25">
      <c r="N129" s="30"/>
      <c r="R129" s="30">
        <v>0.10444238269512134</v>
      </c>
      <c r="S129" s="43">
        <v>-1.7210000000000001E-3</v>
      </c>
      <c r="T129" s="43">
        <v>-1.3849999999999999E-3</v>
      </c>
      <c r="U129" s="43">
        <v>1.8400000000000001E-3</v>
      </c>
      <c r="W129" s="30"/>
      <c r="AA129" s="30">
        <v>0.10444238269512134</v>
      </c>
      <c r="AB129" s="43">
        <v>-4.84E-4</v>
      </c>
      <c r="AC129" s="43">
        <v>-4.3899999999999999E-4</v>
      </c>
      <c r="AD129" s="43">
        <v>-6.9999999999999999E-6</v>
      </c>
      <c r="AF129" s="30"/>
      <c r="AJ129" s="30">
        <v>0.10444238269512134</v>
      </c>
      <c r="AK129" s="43">
        <v>-1.1999999999999999E-3</v>
      </c>
      <c r="AL129" s="43">
        <v>-9.6299999999999999E-4</v>
      </c>
      <c r="AM129" s="43">
        <v>1.085E-3</v>
      </c>
      <c r="AO129" s="30"/>
      <c r="AS129" s="30">
        <v>0.10444238269512134</v>
      </c>
      <c r="AT129" s="43">
        <v>-3.0899999999999998E-4</v>
      </c>
      <c r="AU129" s="43">
        <v>-2.9100000000000003E-4</v>
      </c>
      <c r="AV129" s="43">
        <v>-1.3200000000000001E-4</v>
      </c>
      <c r="AX129" s="30"/>
      <c r="BB129" s="30">
        <v>0.10444238269512134</v>
      </c>
      <c r="BC129" s="43">
        <v>-1.201E-3</v>
      </c>
      <c r="BD129" s="43">
        <v>-9.6400000000000001E-4</v>
      </c>
      <c r="BE129" s="43">
        <v>1.098E-3</v>
      </c>
      <c r="BG129" s="30"/>
      <c r="BK129" s="30">
        <v>0.10444238269512134</v>
      </c>
      <c r="BL129" s="43">
        <v>-3.0600000000000001E-4</v>
      </c>
      <c r="BM129" s="43">
        <v>-2.8800000000000001E-4</v>
      </c>
      <c r="BN129" s="43">
        <v>-1.2999999999999999E-4</v>
      </c>
      <c r="BP129" s="30"/>
      <c r="BT129" s="30">
        <v>0.10444238269512134</v>
      </c>
      <c r="BU129" s="43">
        <v>-7.9500000000000003E-4</v>
      </c>
      <c r="BV129" s="43">
        <v>-5.5999999999999995E-4</v>
      </c>
      <c r="BW129" s="43">
        <v>1.474E-3</v>
      </c>
      <c r="BY129" s="30"/>
      <c r="CC129" s="30">
        <v>0.10444238269512134</v>
      </c>
      <c r="CD129" s="43">
        <v>-1.95E-4</v>
      </c>
      <c r="CE129" s="43">
        <v>-1.76E-4</v>
      </c>
      <c r="CF129" s="43">
        <v>-1.2E-5</v>
      </c>
      <c r="CH129" s="30"/>
      <c r="CL129" s="30">
        <v>0.10444238269512134</v>
      </c>
      <c r="CM129" s="43">
        <v>-1.8730000000000001E-3</v>
      </c>
      <c r="CN129" s="43">
        <v>-1.8860000000000001E-3</v>
      </c>
      <c r="CO129" s="43">
        <v>4.7800000000000004E-3</v>
      </c>
      <c r="CQ129" s="30"/>
      <c r="CU129" s="30">
        <v>0.10444238269512134</v>
      </c>
      <c r="CV129" s="43">
        <v>-4.0900000000000002E-4</v>
      </c>
      <c r="CW129" s="43">
        <v>-4.0999999999999999E-4</v>
      </c>
      <c r="CX129" s="43">
        <v>-2.5999999999999998E-5</v>
      </c>
    </row>
    <row r="130" spans="14:102" x14ac:dyDescent="0.25">
      <c r="N130" s="30"/>
      <c r="R130" s="30">
        <v>0.10539186249512135</v>
      </c>
      <c r="S130" s="43">
        <v>-1.7470000000000001E-3</v>
      </c>
      <c r="T130" s="43">
        <v>-1.4040000000000001E-3</v>
      </c>
      <c r="U130" s="43">
        <v>1.8860000000000001E-3</v>
      </c>
      <c r="W130" s="30"/>
      <c r="AA130" s="30">
        <v>0.10539186249512135</v>
      </c>
      <c r="AB130" s="43">
        <v>-4.8500000000000003E-4</v>
      </c>
      <c r="AC130" s="43">
        <v>-4.4000000000000002E-4</v>
      </c>
      <c r="AD130" s="43">
        <v>-6.0000000000000002E-6</v>
      </c>
      <c r="AF130" s="30"/>
      <c r="AJ130" s="30">
        <v>0.10539186249512135</v>
      </c>
      <c r="AK130" s="43">
        <v>-1.217E-3</v>
      </c>
      <c r="AL130" s="43">
        <v>-9.7599999999999998E-4</v>
      </c>
      <c r="AM130" s="43">
        <v>1.1100000000000001E-3</v>
      </c>
      <c r="AO130" s="30"/>
      <c r="AS130" s="30">
        <v>0.10539186249512135</v>
      </c>
      <c r="AT130" s="43">
        <v>-3.1199999999999999E-4</v>
      </c>
      <c r="AU130" s="43">
        <v>-2.9399999999999999E-4</v>
      </c>
      <c r="AV130" s="43">
        <v>-1.2999999999999999E-4</v>
      </c>
      <c r="AX130" s="30"/>
      <c r="BB130" s="30">
        <v>0.10539186249512135</v>
      </c>
      <c r="BC130" s="43">
        <v>-1.2179999999999999E-3</v>
      </c>
      <c r="BD130" s="43">
        <v>-9.7599999999999998E-4</v>
      </c>
      <c r="BE130" s="43">
        <v>1.1230000000000001E-3</v>
      </c>
      <c r="BG130" s="30"/>
      <c r="BK130" s="30">
        <v>0.10539186249512135</v>
      </c>
      <c r="BL130" s="43">
        <v>-3.0899999999999998E-4</v>
      </c>
      <c r="BM130" s="43">
        <v>-2.9E-4</v>
      </c>
      <c r="BN130" s="43">
        <v>-1.27E-4</v>
      </c>
      <c r="BP130" s="30"/>
      <c r="BT130" s="30">
        <v>0.10539186249512135</v>
      </c>
      <c r="BU130" s="43">
        <v>-8.0000000000000004E-4</v>
      </c>
      <c r="BV130" s="43">
        <v>-5.5999999999999995E-4</v>
      </c>
      <c r="BW130" s="43">
        <v>1.521E-3</v>
      </c>
      <c r="BY130" s="30"/>
      <c r="CC130" s="30">
        <v>0.10539186249512135</v>
      </c>
      <c r="CD130" s="43">
        <v>-1.94E-4</v>
      </c>
      <c r="CE130" s="43">
        <v>-1.75E-4</v>
      </c>
      <c r="CF130" s="43">
        <v>-1.2E-5</v>
      </c>
      <c r="CH130" s="30"/>
      <c r="CL130" s="30">
        <v>0.10539186249512135</v>
      </c>
      <c r="CM130" s="43">
        <v>-1.8910000000000001E-3</v>
      </c>
      <c r="CN130" s="43">
        <v>-1.9040000000000001E-3</v>
      </c>
      <c r="CO130" s="43">
        <v>4.8900000000000002E-3</v>
      </c>
      <c r="CQ130" s="30"/>
      <c r="CU130" s="30">
        <v>0.10539186249512135</v>
      </c>
      <c r="CV130" s="43">
        <v>-4.08E-4</v>
      </c>
      <c r="CW130" s="43">
        <v>-4.08E-4</v>
      </c>
      <c r="CX130" s="43">
        <v>-2.6999999999999999E-5</v>
      </c>
    </row>
    <row r="131" spans="14:102" x14ac:dyDescent="0.25">
      <c r="N131" s="30"/>
      <c r="R131" s="30">
        <v>0.10634134229512135</v>
      </c>
      <c r="S131" s="43">
        <v>-1.7730000000000001E-3</v>
      </c>
      <c r="T131" s="43">
        <v>-1.423E-3</v>
      </c>
      <c r="U131" s="43">
        <v>1.933E-3</v>
      </c>
      <c r="W131" s="30"/>
      <c r="AA131" s="30">
        <v>0.10634134229512135</v>
      </c>
      <c r="AB131" s="43">
        <v>-4.8700000000000002E-4</v>
      </c>
      <c r="AC131" s="43">
        <v>-4.4200000000000001E-4</v>
      </c>
      <c r="AD131" s="43">
        <v>-5.0000000000000004E-6</v>
      </c>
      <c r="AF131" s="30"/>
      <c r="AJ131" s="30">
        <v>0.10634134229512135</v>
      </c>
      <c r="AK131" s="43">
        <v>-1.2329999999999999E-3</v>
      </c>
      <c r="AL131" s="43">
        <v>-9.8799999999999995E-4</v>
      </c>
      <c r="AM131" s="43">
        <v>1.1360000000000001E-3</v>
      </c>
      <c r="AO131" s="30"/>
      <c r="AS131" s="30">
        <v>0.10634134229512135</v>
      </c>
      <c r="AT131" s="43">
        <v>-3.1500000000000001E-4</v>
      </c>
      <c r="AU131" s="43">
        <v>-2.9599999999999998E-4</v>
      </c>
      <c r="AV131" s="43">
        <v>-1.27E-4</v>
      </c>
      <c r="AX131" s="30"/>
      <c r="BB131" s="30">
        <v>0.10634134229512135</v>
      </c>
      <c r="BC131" s="43">
        <v>-1.235E-3</v>
      </c>
      <c r="BD131" s="43">
        <v>-9.8900000000000008E-4</v>
      </c>
      <c r="BE131" s="43">
        <v>1.1490000000000001E-3</v>
      </c>
      <c r="BG131" s="30"/>
      <c r="BK131" s="30">
        <v>0.10634134229512135</v>
      </c>
      <c r="BL131" s="43">
        <v>-3.1199999999999999E-4</v>
      </c>
      <c r="BM131" s="43">
        <v>-2.9300000000000002E-4</v>
      </c>
      <c r="BN131" s="43">
        <v>-1.25E-4</v>
      </c>
      <c r="BP131" s="30"/>
      <c r="BT131" s="30">
        <v>0.10634134229512135</v>
      </c>
      <c r="BU131" s="43">
        <v>-8.0800000000000002E-4</v>
      </c>
      <c r="BV131" s="43">
        <v>-5.6300000000000002E-4</v>
      </c>
      <c r="BW131" s="43">
        <v>1.552E-3</v>
      </c>
      <c r="BY131" s="30"/>
      <c r="CC131" s="30">
        <v>0.10634134229512135</v>
      </c>
      <c r="CD131" s="43">
        <v>-1.92E-4</v>
      </c>
      <c r="CE131" s="43">
        <v>-1.74E-4</v>
      </c>
      <c r="CF131" s="43">
        <v>-1.2999999999999999E-5</v>
      </c>
      <c r="CH131" s="30"/>
      <c r="CL131" s="30">
        <v>0.10634134229512135</v>
      </c>
      <c r="CM131" s="43">
        <v>-1.9090000000000001E-3</v>
      </c>
      <c r="CN131" s="43">
        <v>-1.9220000000000001E-3</v>
      </c>
      <c r="CO131" s="43">
        <v>4.999E-3</v>
      </c>
      <c r="CQ131" s="30"/>
      <c r="CU131" s="30">
        <v>0.10634134229512135</v>
      </c>
      <c r="CV131" s="43">
        <v>-4.06E-4</v>
      </c>
      <c r="CW131" s="43">
        <v>-4.0700000000000003E-4</v>
      </c>
      <c r="CX131" s="43">
        <v>-2.8E-5</v>
      </c>
    </row>
    <row r="132" spans="14:102" x14ac:dyDescent="0.25">
      <c r="N132" s="30"/>
      <c r="R132" s="30">
        <v>0.10729082209512136</v>
      </c>
      <c r="S132" s="43">
        <v>-1.799E-3</v>
      </c>
      <c r="T132" s="43">
        <v>-1.4419999999999999E-3</v>
      </c>
      <c r="U132" s="43">
        <v>1.9789999999999999E-3</v>
      </c>
      <c r="W132" s="30"/>
      <c r="AA132" s="30">
        <v>0.10729082209512136</v>
      </c>
      <c r="AB132" s="43">
        <v>-4.8899999999999996E-4</v>
      </c>
      <c r="AC132" s="43">
        <v>-4.4299999999999998E-4</v>
      </c>
      <c r="AD132" s="43">
        <v>-5.0000000000000004E-6</v>
      </c>
      <c r="AF132" s="30"/>
      <c r="AJ132" s="30">
        <v>0.10729082209512136</v>
      </c>
      <c r="AK132" s="43">
        <v>-1.25E-3</v>
      </c>
      <c r="AL132" s="43">
        <v>-1.0009999999999999E-3</v>
      </c>
      <c r="AM132" s="43">
        <v>1.1620000000000001E-3</v>
      </c>
      <c r="AO132" s="30"/>
      <c r="AS132" s="30">
        <v>0.10729082209512136</v>
      </c>
      <c r="AT132" s="43">
        <v>-3.1799999999999998E-4</v>
      </c>
      <c r="AU132" s="43">
        <v>-2.9799999999999998E-4</v>
      </c>
      <c r="AV132" s="43">
        <v>-1.25E-4</v>
      </c>
      <c r="AX132" s="30"/>
      <c r="BB132" s="30">
        <v>0.10729082209512136</v>
      </c>
      <c r="BC132" s="43">
        <v>-1.2509999999999999E-3</v>
      </c>
      <c r="BD132" s="43">
        <v>-1.0009999999999999E-3</v>
      </c>
      <c r="BE132" s="43">
        <v>1.175E-3</v>
      </c>
      <c r="BG132" s="30"/>
      <c r="BK132" s="30">
        <v>0.10729082209512136</v>
      </c>
      <c r="BL132" s="43">
        <v>-3.1500000000000001E-4</v>
      </c>
      <c r="BM132" s="43">
        <v>-2.9500000000000001E-4</v>
      </c>
      <c r="BN132" s="43">
        <v>-1.2300000000000001E-4</v>
      </c>
      <c r="BP132" s="30"/>
      <c r="BT132" s="30">
        <v>0.10729082209512136</v>
      </c>
      <c r="BU132" s="43">
        <v>-8.1400000000000005E-4</v>
      </c>
      <c r="BV132" s="43">
        <v>-5.6499999999999996E-4</v>
      </c>
      <c r="BW132" s="43">
        <v>1.5900000000000001E-3</v>
      </c>
      <c r="BY132" s="30"/>
      <c r="CC132" s="30">
        <v>0.10729082209512136</v>
      </c>
      <c r="CD132" s="43">
        <v>-1.9100000000000001E-4</v>
      </c>
      <c r="CE132" s="43">
        <v>-1.73E-4</v>
      </c>
      <c r="CF132" s="43">
        <v>-1.4E-5</v>
      </c>
      <c r="CH132" s="30"/>
      <c r="CL132" s="30">
        <v>0.10729082209512136</v>
      </c>
      <c r="CM132" s="43">
        <v>-1.926E-3</v>
      </c>
      <c r="CN132" s="43">
        <v>-1.9400000000000001E-3</v>
      </c>
      <c r="CO132" s="43">
        <v>5.1089999999999998E-3</v>
      </c>
      <c r="CQ132" s="30"/>
      <c r="CU132" s="30">
        <v>0.10729082209512136</v>
      </c>
      <c r="CV132" s="43">
        <v>-4.0499999999999998E-4</v>
      </c>
      <c r="CW132" s="43">
        <v>-4.06E-4</v>
      </c>
      <c r="CX132" s="43">
        <v>-3.0000000000000001E-5</v>
      </c>
    </row>
    <row r="133" spans="14:102" x14ac:dyDescent="0.25">
      <c r="N133" s="30"/>
      <c r="R133" s="30">
        <v>0.10824030189512136</v>
      </c>
      <c r="S133" s="43">
        <v>-1.817E-3</v>
      </c>
      <c r="T133" s="43">
        <v>-1.454E-3</v>
      </c>
      <c r="U133" s="43">
        <v>2.029E-3</v>
      </c>
      <c r="W133" s="30"/>
      <c r="AA133" s="30">
        <v>0.10824030189512136</v>
      </c>
      <c r="AB133" s="43">
        <v>-4.9100000000000001E-4</v>
      </c>
      <c r="AC133" s="43">
        <v>-4.4499999999999997E-4</v>
      </c>
      <c r="AD133" s="43">
        <v>-3.9999999999999998E-6</v>
      </c>
      <c r="AF133" s="30"/>
      <c r="AJ133" s="30">
        <v>0.10824030189512136</v>
      </c>
      <c r="AK133" s="43">
        <v>-1.2669999999999999E-3</v>
      </c>
      <c r="AL133" s="43">
        <v>-1.013E-3</v>
      </c>
      <c r="AM133" s="43">
        <v>1.1869999999999999E-3</v>
      </c>
      <c r="AO133" s="30"/>
      <c r="AS133" s="30">
        <v>0.10824030189512136</v>
      </c>
      <c r="AT133" s="43">
        <v>-3.21E-4</v>
      </c>
      <c r="AU133" s="43">
        <v>-3.01E-4</v>
      </c>
      <c r="AV133" s="43">
        <v>-1.2300000000000001E-4</v>
      </c>
      <c r="AX133" s="30"/>
      <c r="BB133" s="30">
        <v>0.10824030189512136</v>
      </c>
      <c r="BC133" s="43">
        <v>-1.268E-3</v>
      </c>
      <c r="BD133" s="43">
        <v>-1.0139999999999999E-3</v>
      </c>
      <c r="BE133" s="43">
        <v>1.201E-3</v>
      </c>
      <c r="BG133" s="30"/>
      <c r="BK133" s="30">
        <v>0.10824030189512136</v>
      </c>
      <c r="BL133" s="43">
        <v>-3.1700000000000001E-4</v>
      </c>
      <c r="BM133" s="43">
        <v>-2.9700000000000001E-4</v>
      </c>
      <c r="BN133" s="43">
        <v>-1.2E-4</v>
      </c>
      <c r="BP133" s="30"/>
      <c r="BT133" s="30">
        <v>0.10824030189512136</v>
      </c>
      <c r="BU133" s="43">
        <v>-8.2200000000000003E-4</v>
      </c>
      <c r="BV133" s="43">
        <v>-5.6899999999999995E-4</v>
      </c>
      <c r="BW133" s="43">
        <v>1.6280000000000001E-3</v>
      </c>
      <c r="BY133" s="30"/>
      <c r="CC133" s="30">
        <v>0.10824030189512136</v>
      </c>
      <c r="CD133" s="43">
        <v>-1.8900000000000001E-4</v>
      </c>
      <c r="CE133" s="43">
        <v>-1.7100000000000001E-4</v>
      </c>
      <c r="CF133" s="43">
        <v>-1.4E-5</v>
      </c>
      <c r="CH133" s="30"/>
      <c r="CL133" s="30">
        <v>0.10824030189512136</v>
      </c>
      <c r="CM133" s="43">
        <v>-1.944E-3</v>
      </c>
      <c r="CN133" s="43">
        <v>-1.9580000000000001E-3</v>
      </c>
      <c r="CO133" s="43">
        <v>5.2189999999999997E-3</v>
      </c>
      <c r="CQ133" s="30"/>
      <c r="CU133" s="30">
        <v>0.10824030189512136</v>
      </c>
      <c r="CV133" s="43">
        <v>-4.0400000000000001E-4</v>
      </c>
      <c r="CW133" s="43">
        <v>-4.0499999999999998E-4</v>
      </c>
      <c r="CX133" s="43">
        <v>-3.1000000000000001E-5</v>
      </c>
    </row>
    <row r="134" spans="14:102" x14ac:dyDescent="0.25">
      <c r="N134" s="30"/>
      <c r="R134" s="30">
        <v>0.10918978169512138</v>
      </c>
      <c r="S134" s="43">
        <v>-1.8389999999999999E-3</v>
      </c>
      <c r="T134" s="43">
        <v>-1.47E-3</v>
      </c>
      <c r="U134" s="43">
        <v>2.0760000000000002E-3</v>
      </c>
      <c r="W134" s="30"/>
      <c r="AA134" s="30">
        <v>0.10918978169512138</v>
      </c>
      <c r="AB134" s="43">
        <v>-4.9200000000000003E-4</v>
      </c>
      <c r="AC134" s="43">
        <v>-4.46E-4</v>
      </c>
      <c r="AD134" s="43">
        <v>-3.0000000000000001E-6</v>
      </c>
      <c r="AF134" s="30"/>
      <c r="AJ134" s="30">
        <v>0.10918978169512138</v>
      </c>
      <c r="AK134" s="43">
        <v>-1.284E-3</v>
      </c>
      <c r="AL134" s="43">
        <v>-1.026E-3</v>
      </c>
      <c r="AM134" s="43">
        <v>1.2130000000000001E-3</v>
      </c>
      <c r="AO134" s="30"/>
      <c r="AS134" s="30">
        <v>0.10918978169512138</v>
      </c>
      <c r="AT134" s="43">
        <v>-3.2400000000000001E-4</v>
      </c>
      <c r="AU134" s="43">
        <v>-3.0299999999999999E-4</v>
      </c>
      <c r="AV134" s="43">
        <v>-1.2E-4</v>
      </c>
      <c r="AX134" s="30"/>
      <c r="BB134" s="30">
        <v>0.10918978169512138</v>
      </c>
      <c r="BC134" s="43">
        <v>-1.2849999999999999E-3</v>
      </c>
      <c r="BD134" s="43">
        <v>-1.026E-3</v>
      </c>
      <c r="BE134" s="43">
        <v>1.2260000000000001E-3</v>
      </c>
      <c r="BG134" s="30"/>
      <c r="BK134" s="30">
        <v>0.10918978169512138</v>
      </c>
      <c r="BL134" s="43">
        <v>-3.2000000000000003E-4</v>
      </c>
      <c r="BM134" s="43">
        <v>-2.9999999999999997E-4</v>
      </c>
      <c r="BN134" s="43">
        <v>-1.18E-4</v>
      </c>
      <c r="BP134" s="30"/>
      <c r="BT134" s="30">
        <v>0.10918978169512138</v>
      </c>
      <c r="BU134" s="43">
        <v>-8.3000000000000001E-4</v>
      </c>
      <c r="BV134" s="43">
        <v>-5.7200000000000003E-4</v>
      </c>
      <c r="BW134" s="43">
        <v>1.665E-3</v>
      </c>
      <c r="BY134" s="30"/>
      <c r="CC134" s="30">
        <v>0.10918978169512138</v>
      </c>
      <c r="CD134" s="43">
        <v>-1.8799999999999999E-4</v>
      </c>
      <c r="CE134" s="43">
        <v>-1.7000000000000001E-4</v>
      </c>
      <c r="CF134" s="43">
        <v>-1.5E-5</v>
      </c>
      <c r="CH134" s="30"/>
      <c r="CL134" s="30">
        <v>0.10918978169512138</v>
      </c>
      <c r="CM134" s="43">
        <v>-1.9620000000000002E-3</v>
      </c>
      <c r="CN134" s="43">
        <v>-1.9750000000000002E-3</v>
      </c>
      <c r="CO134" s="43">
        <v>5.3270000000000001E-3</v>
      </c>
      <c r="CQ134" s="30"/>
      <c r="CU134" s="30">
        <v>0.10918978169512138</v>
      </c>
      <c r="CV134" s="43">
        <v>-4.0299999999999998E-4</v>
      </c>
      <c r="CW134" s="43">
        <v>-4.0299999999999998E-4</v>
      </c>
      <c r="CX134" s="43">
        <v>-3.3000000000000003E-5</v>
      </c>
    </row>
    <row r="135" spans="14:102" x14ac:dyDescent="0.25">
      <c r="N135" s="30"/>
      <c r="R135" s="30">
        <v>0.11013926149512138</v>
      </c>
      <c r="S135" s="43">
        <v>-1.861E-3</v>
      </c>
      <c r="T135" s="43">
        <v>-1.485E-3</v>
      </c>
      <c r="U135" s="43">
        <v>2.1250000000000002E-3</v>
      </c>
      <c r="W135" s="30"/>
      <c r="AA135" s="30">
        <v>0.11013926149512138</v>
      </c>
      <c r="AB135" s="43">
        <v>-4.9399999999999997E-4</v>
      </c>
      <c r="AC135" s="43">
        <v>-4.4799999999999999E-4</v>
      </c>
      <c r="AD135" s="43">
        <v>-1.9999999999999999E-6</v>
      </c>
      <c r="AF135" s="30"/>
      <c r="AJ135" s="30">
        <v>0.11013926149512138</v>
      </c>
      <c r="AK135" s="43">
        <v>-1.3010000000000001E-3</v>
      </c>
      <c r="AL135" s="43">
        <v>-1.0380000000000001E-3</v>
      </c>
      <c r="AM135" s="43">
        <v>1.238E-3</v>
      </c>
      <c r="AO135" s="30"/>
      <c r="AS135" s="30">
        <v>0.11013926149512138</v>
      </c>
      <c r="AT135" s="43">
        <v>-3.2600000000000001E-4</v>
      </c>
      <c r="AU135" s="43">
        <v>-3.0499999999999999E-4</v>
      </c>
      <c r="AV135" s="43">
        <v>-1.18E-4</v>
      </c>
      <c r="AX135" s="30"/>
      <c r="BB135" s="30">
        <v>0.11013926149512138</v>
      </c>
      <c r="BC135" s="43">
        <v>-1.302E-3</v>
      </c>
      <c r="BD135" s="43">
        <v>-1.0380000000000001E-3</v>
      </c>
      <c r="BE135" s="43">
        <v>1.2520000000000001E-3</v>
      </c>
      <c r="BG135" s="30"/>
      <c r="BK135" s="30">
        <v>0.11013926149512138</v>
      </c>
      <c r="BL135" s="43">
        <v>-3.2299999999999999E-4</v>
      </c>
      <c r="BM135" s="43">
        <v>-3.0200000000000002E-4</v>
      </c>
      <c r="BN135" s="43">
        <v>-1.15E-4</v>
      </c>
      <c r="BP135" s="30"/>
      <c r="BT135" s="30">
        <v>0.11013926149512138</v>
      </c>
      <c r="BU135" s="43">
        <v>-8.3799999999999999E-4</v>
      </c>
      <c r="BV135" s="43">
        <v>-5.7499999999999999E-4</v>
      </c>
      <c r="BW135" s="43">
        <v>1.702E-3</v>
      </c>
      <c r="BY135" s="30"/>
      <c r="CC135" s="30">
        <v>0.11013926149512138</v>
      </c>
      <c r="CD135" s="43">
        <v>-1.8699999999999999E-4</v>
      </c>
      <c r="CE135" s="43">
        <v>-1.6899999999999999E-4</v>
      </c>
      <c r="CF135" s="43">
        <v>-1.5E-5</v>
      </c>
      <c r="CH135" s="30"/>
      <c r="CL135" s="30">
        <v>0.11013926149512138</v>
      </c>
      <c r="CM135" s="43">
        <v>-1.9789999999999999E-3</v>
      </c>
      <c r="CN135" s="43">
        <v>-1.993E-3</v>
      </c>
      <c r="CO135" s="43">
        <v>5.4359999999999999E-3</v>
      </c>
      <c r="CQ135" s="30"/>
      <c r="CU135" s="30">
        <v>0.11013926149512138</v>
      </c>
      <c r="CV135" s="43">
        <v>-4.0200000000000001E-4</v>
      </c>
      <c r="CW135" s="43">
        <v>-4.0200000000000001E-4</v>
      </c>
      <c r="CX135" s="43">
        <v>-3.4E-5</v>
      </c>
    </row>
    <row r="136" spans="14:102" x14ac:dyDescent="0.25">
      <c r="N136" s="30"/>
      <c r="R136" s="30">
        <v>0.11108874129512138</v>
      </c>
      <c r="S136" s="43">
        <v>-1.884E-3</v>
      </c>
      <c r="T136" s="43">
        <v>-1.5009999999999999E-3</v>
      </c>
      <c r="U136" s="43">
        <v>2.173E-3</v>
      </c>
      <c r="W136" s="30"/>
      <c r="AA136" s="30">
        <v>0.11108874129512138</v>
      </c>
      <c r="AB136" s="43">
        <v>-4.9600000000000002E-4</v>
      </c>
      <c r="AC136" s="43">
        <v>-4.4900000000000002E-4</v>
      </c>
      <c r="AD136" s="43">
        <v>-9.9999999999999995E-7</v>
      </c>
      <c r="AF136" s="30"/>
      <c r="AJ136" s="30">
        <v>0.11108874129512138</v>
      </c>
      <c r="AK136" s="43">
        <v>-1.317E-3</v>
      </c>
      <c r="AL136" s="43">
        <v>-1.0499999999999999E-3</v>
      </c>
      <c r="AM136" s="43">
        <v>1.2639999999999999E-3</v>
      </c>
      <c r="AO136" s="30"/>
      <c r="AS136" s="30">
        <v>0.11108874129512138</v>
      </c>
      <c r="AT136" s="43">
        <v>-3.2899999999999997E-4</v>
      </c>
      <c r="AU136" s="43">
        <v>-3.0699999999999998E-4</v>
      </c>
      <c r="AV136" s="43">
        <v>-1.16E-4</v>
      </c>
      <c r="AX136" s="30"/>
      <c r="BB136" s="30">
        <v>0.11108874129512138</v>
      </c>
      <c r="BC136" s="43">
        <v>-1.3190000000000001E-3</v>
      </c>
      <c r="BD136" s="43">
        <v>-1.0510000000000001E-3</v>
      </c>
      <c r="BE136" s="43">
        <v>1.2780000000000001E-3</v>
      </c>
      <c r="BG136" s="30"/>
      <c r="BK136" s="30">
        <v>0.11108874129512138</v>
      </c>
      <c r="BL136" s="43">
        <v>-3.2600000000000001E-4</v>
      </c>
      <c r="BM136" s="43">
        <v>-3.0400000000000002E-4</v>
      </c>
      <c r="BN136" s="43">
        <v>-1.13E-4</v>
      </c>
      <c r="BP136" s="30"/>
      <c r="BT136" s="30">
        <v>0.11108874129512138</v>
      </c>
      <c r="BU136" s="43">
        <v>-8.4500000000000005E-4</v>
      </c>
      <c r="BV136" s="43">
        <v>-5.7799999999999995E-4</v>
      </c>
      <c r="BW136" s="43">
        <v>1.74E-3</v>
      </c>
      <c r="BY136" s="30"/>
      <c r="CC136" s="30">
        <v>0.11108874129512138</v>
      </c>
      <c r="CD136" s="43">
        <v>-1.85E-4</v>
      </c>
      <c r="CE136" s="43">
        <v>-1.6799999999999999E-4</v>
      </c>
      <c r="CF136" s="43">
        <v>-1.5999999999999999E-5</v>
      </c>
      <c r="CH136" s="30"/>
      <c r="CL136" s="30">
        <v>0.11108874129512138</v>
      </c>
      <c r="CM136" s="43">
        <v>-1.9970000000000001E-3</v>
      </c>
      <c r="CN136" s="43">
        <v>-2.0110000000000002E-3</v>
      </c>
      <c r="CO136" s="43">
        <v>5.5459999999999997E-3</v>
      </c>
      <c r="CQ136" s="30"/>
      <c r="CU136" s="30">
        <v>0.11108874129512138</v>
      </c>
      <c r="CV136" s="43">
        <v>-4.0000000000000002E-4</v>
      </c>
      <c r="CW136" s="43">
        <v>-4.0099999999999999E-4</v>
      </c>
      <c r="CX136" s="43">
        <v>-3.4999999999999997E-5</v>
      </c>
    </row>
    <row r="137" spans="14:102" x14ac:dyDescent="0.25">
      <c r="N137" s="30"/>
      <c r="R137" s="30">
        <v>0.11203822109512139</v>
      </c>
      <c r="S137" s="43">
        <v>-1.9070000000000001E-3</v>
      </c>
      <c r="T137" s="43">
        <v>-1.518E-3</v>
      </c>
      <c r="U137" s="43">
        <v>2.2230000000000001E-3</v>
      </c>
      <c r="W137" s="30"/>
      <c r="AA137" s="30">
        <v>0.11203822109512139</v>
      </c>
      <c r="AB137" s="43">
        <v>-4.9799999999999996E-4</v>
      </c>
      <c r="AC137" s="43">
        <v>-4.5100000000000001E-4</v>
      </c>
      <c r="AD137" s="43">
        <v>-3.2780000000000001E-7</v>
      </c>
      <c r="AF137" s="30"/>
      <c r="AJ137" s="30">
        <v>0.11203822109512139</v>
      </c>
      <c r="AK137" s="43">
        <v>-1.335E-3</v>
      </c>
      <c r="AL137" s="43">
        <v>-1.0629999999999999E-3</v>
      </c>
      <c r="AM137" s="43">
        <v>1.2899999999999999E-3</v>
      </c>
      <c r="AO137" s="30"/>
      <c r="AS137" s="30">
        <v>0.11203822109512139</v>
      </c>
      <c r="AT137" s="43">
        <v>-3.3199999999999999E-4</v>
      </c>
      <c r="AU137" s="43">
        <v>-3.1E-4</v>
      </c>
      <c r="AV137" s="43">
        <v>-1.13E-4</v>
      </c>
      <c r="AX137" s="30"/>
      <c r="BB137" s="30">
        <v>0.11203822109512139</v>
      </c>
      <c r="BC137" s="43">
        <v>-1.3359999999999999E-3</v>
      </c>
      <c r="BD137" s="43">
        <v>-1.0640000000000001E-3</v>
      </c>
      <c r="BE137" s="43">
        <v>1.305E-3</v>
      </c>
      <c r="BG137" s="30"/>
      <c r="BK137" s="30">
        <v>0.11203822109512139</v>
      </c>
      <c r="BL137" s="43">
        <v>-3.2899999999999997E-4</v>
      </c>
      <c r="BM137" s="43">
        <v>-3.0699999999999998E-4</v>
      </c>
      <c r="BN137" s="43">
        <v>-1.1E-4</v>
      </c>
      <c r="BP137" s="30"/>
      <c r="BT137" s="30">
        <v>0.11203822109512139</v>
      </c>
      <c r="BU137" s="43">
        <v>-8.5400000000000005E-4</v>
      </c>
      <c r="BV137" s="43">
        <v>-5.8100000000000003E-4</v>
      </c>
      <c r="BW137" s="43">
        <v>1.779E-3</v>
      </c>
      <c r="BY137" s="30"/>
      <c r="CC137" s="30">
        <v>0.11203822109512139</v>
      </c>
      <c r="CD137" s="43">
        <v>-1.84E-4</v>
      </c>
      <c r="CE137" s="43">
        <v>-1.6699999999999999E-4</v>
      </c>
      <c r="CF137" s="43">
        <v>-1.5999999999999999E-5</v>
      </c>
      <c r="CH137" s="30"/>
      <c r="CL137" s="30">
        <v>0.11203822109512139</v>
      </c>
      <c r="CM137" s="43">
        <v>-2.013E-3</v>
      </c>
      <c r="CN137" s="43">
        <v>-2.0279999999999999E-3</v>
      </c>
      <c r="CO137" s="43">
        <v>5.666E-3</v>
      </c>
      <c r="CQ137" s="30"/>
      <c r="CU137" s="30">
        <v>0.11203822109512139</v>
      </c>
      <c r="CV137" s="43">
        <v>-3.9899999999999999E-4</v>
      </c>
      <c r="CW137" s="43">
        <v>-3.9899999999999999E-4</v>
      </c>
      <c r="CX137" s="43">
        <v>-3.6999999999999998E-5</v>
      </c>
    </row>
    <row r="138" spans="14:102" x14ac:dyDescent="0.25">
      <c r="N138" s="30"/>
      <c r="R138" s="30">
        <v>0.11298770089512139</v>
      </c>
      <c r="S138" s="43">
        <v>-1.9300000000000001E-3</v>
      </c>
      <c r="T138" s="43">
        <v>-1.5330000000000001E-3</v>
      </c>
      <c r="U138" s="43">
        <v>2.274E-3</v>
      </c>
      <c r="W138" s="30"/>
      <c r="AA138" s="30">
        <v>0.11298770089512139</v>
      </c>
      <c r="AB138" s="43">
        <v>-5.0000000000000001E-4</v>
      </c>
      <c r="AC138" s="43">
        <v>-4.5199999999999998E-4</v>
      </c>
      <c r="AD138" s="43">
        <v>9.9999999999999995E-7</v>
      </c>
      <c r="AF138" s="30"/>
      <c r="AJ138" s="30">
        <v>0.11298770089512139</v>
      </c>
      <c r="AK138" s="43">
        <v>-1.353E-3</v>
      </c>
      <c r="AL138" s="43">
        <v>-1.077E-3</v>
      </c>
      <c r="AM138" s="43">
        <v>1.3179999999999999E-3</v>
      </c>
      <c r="AO138" s="30"/>
      <c r="AS138" s="30">
        <v>0.11298770089512139</v>
      </c>
      <c r="AT138" s="43">
        <v>-3.3500000000000001E-4</v>
      </c>
      <c r="AU138" s="43">
        <v>-3.1199999999999999E-4</v>
      </c>
      <c r="AV138" s="43">
        <v>-1.11E-4</v>
      </c>
      <c r="AX138" s="30"/>
      <c r="BB138" s="30">
        <v>0.11298770089512139</v>
      </c>
      <c r="BC138" s="43">
        <v>-1.3519999999999999E-3</v>
      </c>
      <c r="BD138" s="43">
        <v>-1.0740000000000001E-3</v>
      </c>
      <c r="BE138" s="43">
        <v>1.356E-3</v>
      </c>
      <c r="BG138" s="30"/>
      <c r="BK138" s="30">
        <v>0.11298770089512139</v>
      </c>
      <c r="BL138" s="43">
        <v>-3.3199999999999999E-4</v>
      </c>
      <c r="BM138" s="43">
        <v>-3.0899999999999998E-4</v>
      </c>
      <c r="BN138" s="43">
        <v>-1.08E-4</v>
      </c>
      <c r="BP138" s="30"/>
      <c r="BT138" s="30">
        <v>0.11298770089512139</v>
      </c>
      <c r="BU138" s="43">
        <v>-8.6200000000000003E-4</v>
      </c>
      <c r="BV138" s="43">
        <v>-5.8500000000000002E-4</v>
      </c>
      <c r="BW138" s="43">
        <v>1.818E-3</v>
      </c>
      <c r="BY138" s="30"/>
      <c r="CC138" s="30">
        <v>0.11298770089512139</v>
      </c>
      <c r="CD138" s="43">
        <v>-1.8200000000000001E-4</v>
      </c>
      <c r="CE138" s="43">
        <v>-1.65E-4</v>
      </c>
      <c r="CF138" s="43">
        <v>-1.7E-5</v>
      </c>
      <c r="CH138" s="30"/>
      <c r="CL138" s="30">
        <v>0.11298770089512139</v>
      </c>
      <c r="CM138" s="43">
        <v>-2.0339999999999998E-3</v>
      </c>
      <c r="CN138" s="43">
        <v>-2.0479999999999999E-3</v>
      </c>
      <c r="CO138" s="43">
        <v>5.7869999999999996E-3</v>
      </c>
      <c r="CQ138" s="30"/>
      <c r="CU138" s="30">
        <v>0.11298770089512139</v>
      </c>
      <c r="CV138" s="43">
        <v>-3.97E-4</v>
      </c>
      <c r="CW138" s="43">
        <v>-3.9800000000000002E-4</v>
      </c>
      <c r="CX138" s="43">
        <v>-3.8000000000000002E-5</v>
      </c>
    </row>
    <row r="139" spans="14:102" x14ac:dyDescent="0.25">
      <c r="N139" s="30"/>
      <c r="R139" s="30">
        <v>0.11393718069512135</v>
      </c>
      <c r="S139" s="43">
        <v>-1.9550000000000001E-3</v>
      </c>
      <c r="T139" s="43">
        <v>-1.5510000000000001E-3</v>
      </c>
      <c r="U139" s="43">
        <v>2.3280000000000002E-3</v>
      </c>
      <c r="W139" s="30"/>
      <c r="AA139" s="30">
        <v>0.11393718069512135</v>
      </c>
      <c r="AB139" s="43">
        <v>-5.0199999999999995E-4</v>
      </c>
      <c r="AC139" s="43">
        <v>-4.5399999999999998E-4</v>
      </c>
      <c r="AD139" s="43">
        <v>1.9999999999999999E-6</v>
      </c>
      <c r="AF139" s="30"/>
      <c r="AJ139" s="30">
        <v>0.11393718069512135</v>
      </c>
      <c r="AK139" s="43">
        <v>-1.3569999999999999E-3</v>
      </c>
      <c r="AL139" s="43">
        <v>-1.0740000000000001E-3</v>
      </c>
      <c r="AM139" s="43">
        <v>1.379E-3</v>
      </c>
      <c r="AO139" s="30"/>
      <c r="AS139" s="30">
        <v>0.11393718069512135</v>
      </c>
      <c r="AT139" s="43">
        <v>-3.3799999999999998E-4</v>
      </c>
      <c r="AU139" s="43">
        <v>-3.1500000000000001E-4</v>
      </c>
      <c r="AV139" s="43">
        <v>-1.0900000000000001E-4</v>
      </c>
      <c r="AX139" s="30"/>
      <c r="BB139" s="30">
        <v>0.11393718069512135</v>
      </c>
      <c r="BC139" s="43">
        <v>-1.3500000000000001E-3</v>
      </c>
      <c r="BD139" s="43">
        <v>-1.065E-3</v>
      </c>
      <c r="BE139" s="43">
        <v>1.4170000000000001E-3</v>
      </c>
      <c r="BG139" s="30"/>
      <c r="BK139" s="30">
        <v>0.11393718069512135</v>
      </c>
      <c r="BL139" s="43">
        <v>-3.3500000000000001E-4</v>
      </c>
      <c r="BM139" s="43">
        <v>-3.1199999999999999E-4</v>
      </c>
      <c r="BN139" s="43">
        <v>-1.06E-4</v>
      </c>
      <c r="BP139" s="30"/>
      <c r="BT139" s="30">
        <v>0.11393718069512135</v>
      </c>
      <c r="BU139" s="43">
        <v>-8.7100000000000003E-4</v>
      </c>
      <c r="BV139" s="43">
        <v>-5.8900000000000001E-4</v>
      </c>
      <c r="BW139" s="43">
        <v>1.8600000000000001E-3</v>
      </c>
      <c r="BY139" s="30"/>
      <c r="CC139" s="30">
        <v>0.11393718069512135</v>
      </c>
      <c r="CD139" s="43">
        <v>-1.8000000000000001E-4</v>
      </c>
      <c r="CE139" s="43">
        <v>-1.64E-4</v>
      </c>
      <c r="CF139" s="43">
        <v>-1.8E-5</v>
      </c>
      <c r="CH139" s="30"/>
      <c r="CL139" s="30">
        <v>0.11393718069512135</v>
      </c>
      <c r="CM139" s="43">
        <v>-2.0530000000000001E-3</v>
      </c>
      <c r="CN139" s="43">
        <v>-2.068E-3</v>
      </c>
      <c r="CO139" s="43">
        <v>5.9150000000000001E-3</v>
      </c>
      <c r="CQ139" s="30"/>
      <c r="CU139" s="30">
        <v>0.11393718069512135</v>
      </c>
      <c r="CV139" s="43">
        <v>-3.9500000000000001E-4</v>
      </c>
      <c r="CW139" s="43">
        <v>-3.9599999999999998E-4</v>
      </c>
      <c r="CX139" s="43">
        <v>-4.1E-5</v>
      </c>
    </row>
    <row r="140" spans="14:102" x14ac:dyDescent="0.25">
      <c r="N140" s="30"/>
      <c r="R140" s="30"/>
      <c r="W140" s="30"/>
      <c r="AA140" s="30"/>
      <c r="AF140" s="30"/>
      <c r="AJ140" s="30"/>
      <c r="AO140" s="30"/>
      <c r="AS140" s="30"/>
      <c r="AX140" s="30"/>
      <c r="BB140" s="30"/>
      <c r="BG140" s="30"/>
      <c r="BK140" s="30"/>
      <c r="BP140" s="30"/>
      <c r="BT140" s="30"/>
      <c r="BY140" s="30"/>
      <c r="CC140" s="30"/>
      <c r="CH140" s="30"/>
      <c r="CL140" s="30"/>
      <c r="CQ140" s="30"/>
      <c r="CU140" s="30"/>
    </row>
    <row r="141" spans="14:102" x14ac:dyDescent="0.25">
      <c r="N141" s="30"/>
      <c r="R141" s="30"/>
      <c r="W141" s="30"/>
      <c r="AA141" s="30"/>
      <c r="AF141" s="30"/>
      <c r="AJ141" s="30"/>
      <c r="AO141" s="30"/>
      <c r="AS141" s="30"/>
      <c r="AX141" s="30"/>
      <c r="BB141" s="30"/>
      <c r="BG141" s="30"/>
      <c r="BK141" s="30"/>
      <c r="BP141" s="30"/>
      <c r="BT141" s="30"/>
      <c r="BY141" s="30"/>
      <c r="CC141" s="30"/>
      <c r="CH141" s="30"/>
      <c r="CL141" s="30"/>
      <c r="CQ141" s="30"/>
      <c r="CU141" s="30"/>
    </row>
    <row r="142" spans="14:102" x14ac:dyDescent="0.25">
      <c r="N142" s="30"/>
      <c r="R142" s="30"/>
      <c r="W142" s="30"/>
      <c r="AA142" s="30"/>
      <c r="AF142" s="30"/>
      <c r="AJ142" s="30"/>
      <c r="AO142" s="30"/>
      <c r="AS142" s="30"/>
      <c r="AX142" s="30"/>
      <c r="BB142" s="30"/>
      <c r="BG142" s="30"/>
      <c r="BK142" s="30"/>
      <c r="BP142" s="30"/>
      <c r="BT142" s="30"/>
      <c r="BY142" s="30"/>
      <c r="CC142" s="30"/>
      <c r="CH142" s="30"/>
      <c r="CL142" s="30"/>
      <c r="CQ142" s="30"/>
      <c r="CU142" s="30"/>
    </row>
    <row r="143" spans="14:102" x14ac:dyDescent="0.25">
      <c r="N143" s="30"/>
      <c r="R143" s="30"/>
      <c r="W143" s="30"/>
      <c r="AA143" s="30"/>
      <c r="AF143" s="30"/>
      <c r="AJ143" s="30"/>
      <c r="AO143" s="30"/>
      <c r="AS143" s="30"/>
      <c r="AX143" s="30"/>
      <c r="BB143" s="30"/>
      <c r="BG143" s="30"/>
      <c r="BK143" s="30"/>
      <c r="BP143" s="30"/>
      <c r="BT143" s="30"/>
      <c r="BY143" s="30"/>
      <c r="CC143" s="30"/>
      <c r="CH143" s="30"/>
      <c r="CL143" s="30"/>
      <c r="CQ143" s="30"/>
      <c r="CU143" s="30"/>
    </row>
    <row r="144" spans="14:102" x14ac:dyDescent="0.25">
      <c r="N144" s="30"/>
      <c r="R144" s="30"/>
      <c r="W144" s="30"/>
      <c r="AA144" s="30"/>
      <c r="AF144" s="30"/>
      <c r="AJ144" s="30"/>
      <c r="AO144" s="30"/>
      <c r="AS144" s="30"/>
      <c r="AX144" s="30"/>
      <c r="BB144" s="30"/>
      <c r="BG144" s="30"/>
      <c r="BK144" s="30"/>
      <c r="BP144" s="30"/>
      <c r="BT144" s="30"/>
      <c r="BY144" s="30"/>
      <c r="CC144" s="30"/>
      <c r="CH144" s="30"/>
      <c r="CL144" s="30"/>
      <c r="CQ144" s="30"/>
      <c r="CU144" s="30"/>
    </row>
    <row r="145" spans="14:99" x14ac:dyDescent="0.25">
      <c r="N145" s="30"/>
      <c r="R145" s="30"/>
      <c r="W145" s="30"/>
      <c r="AA145" s="30"/>
      <c r="AF145" s="30"/>
      <c r="AJ145" s="30"/>
      <c r="AO145" s="30"/>
      <c r="AS145" s="30"/>
      <c r="AX145" s="30"/>
      <c r="BB145" s="30"/>
      <c r="BG145" s="30"/>
      <c r="BK145" s="30"/>
      <c r="BP145" s="30"/>
      <c r="BT145" s="30"/>
      <c r="BY145" s="30"/>
      <c r="CC145" s="30"/>
      <c r="CH145" s="30"/>
      <c r="CL145" s="30"/>
      <c r="CQ145" s="30"/>
      <c r="CU145" s="30"/>
    </row>
    <row r="146" spans="14:99" x14ac:dyDescent="0.25">
      <c r="N146" s="30"/>
      <c r="R146" s="30"/>
      <c r="W146" s="30"/>
      <c r="AA146" s="30"/>
      <c r="AF146" s="30"/>
      <c r="AJ146" s="30"/>
      <c r="AO146" s="30"/>
      <c r="AS146" s="30"/>
      <c r="AX146" s="30"/>
      <c r="BB146" s="30"/>
      <c r="BG146" s="30"/>
      <c r="BK146" s="30"/>
      <c r="BP146" s="30"/>
      <c r="BT146" s="30"/>
      <c r="BY146" s="30"/>
      <c r="CC146" s="30"/>
      <c r="CH146" s="30"/>
      <c r="CL146" s="30"/>
      <c r="CQ146" s="30"/>
      <c r="CU146" s="30"/>
    </row>
    <row r="147" spans="14:99" x14ac:dyDescent="0.25">
      <c r="N147" s="30"/>
      <c r="R147" s="30"/>
      <c r="W147" s="30"/>
      <c r="AA147" s="30"/>
      <c r="AF147" s="30"/>
      <c r="AJ147" s="30"/>
      <c r="AO147" s="30"/>
      <c r="AS147" s="30"/>
      <c r="AX147" s="30"/>
      <c r="BB147" s="30"/>
      <c r="BG147" s="30"/>
      <c r="BK147" s="30"/>
      <c r="BP147" s="30"/>
      <c r="BT147" s="30"/>
      <c r="BY147" s="30"/>
      <c r="CC147" s="30"/>
      <c r="CH147" s="30"/>
      <c r="CL147" s="30"/>
      <c r="CQ147" s="30"/>
      <c r="CU147" s="30"/>
    </row>
    <row r="148" spans="14:99" x14ac:dyDescent="0.25">
      <c r="N148" s="30"/>
      <c r="R148" s="30"/>
      <c r="W148" s="30"/>
      <c r="AA148" s="30"/>
      <c r="AF148" s="30"/>
      <c r="AJ148" s="30"/>
      <c r="AO148" s="30"/>
      <c r="AS148" s="30"/>
      <c r="AX148" s="30"/>
      <c r="BB148" s="30"/>
      <c r="BG148" s="30"/>
      <c r="BK148" s="30"/>
      <c r="BP148" s="30"/>
      <c r="BT148" s="30"/>
      <c r="BY148" s="30"/>
      <c r="CC148" s="30"/>
      <c r="CH148" s="30"/>
      <c r="CL148" s="30"/>
      <c r="CQ148" s="30"/>
      <c r="CU148" s="30"/>
    </row>
    <row r="149" spans="14:99" x14ac:dyDescent="0.25">
      <c r="N149" s="30"/>
      <c r="R149" s="30"/>
      <c r="W149" s="30"/>
      <c r="AA149" s="30"/>
      <c r="AF149" s="30"/>
      <c r="AJ149" s="30"/>
      <c r="AO149" s="30"/>
      <c r="AS149" s="30"/>
      <c r="AX149" s="30"/>
      <c r="BB149" s="30"/>
      <c r="BG149" s="30"/>
      <c r="BK149" s="30"/>
      <c r="BP149" s="30"/>
      <c r="BT149" s="30"/>
      <c r="BY149" s="30"/>
      <c r="CC149" s="30"/>
      <c r="CH149" s="30"/>
      <c r="CL149" s="30"/>
      <c r="CQ149" s="30"/>
      <c r="CU149" s="30"/>
    </row>
    <row r="150" spans="14:99" x14ac:dyDescent="0.25">
      <c r="N150" s="30"/>
      <c r="R150" s="30"/>
      <c r="W150" s="30"/>
      <c r="AA150" s="30"/>
      <c r="AF150" s="30"/>
      <c r="AJ150" s="30"/>
      <c r="AO150" s="30"/>
      <c r="AS150" s="30"/>
      <c r="AX150" s="30"/>
      <c r="BB150" s="30"/>
      <c r="BG150" s="30"/>
      <c r="BK150" s="30"/>
      <c r="BP150" s="30"/>
      <c r="BT150" s="30"/>
      <c r="BY150" s="30"/>
      <c r="CC150" s="30"/>
      <c r="CH150" s="30"/>
      <c r="CL150" s="30"/>
      <c r="CQ150" s="30"/>
      <c r="CU150" s="30"/>
    </row>
    <row r="151" spans="14:99" x14ac:dyDescent="0.25">
      <c r="N151" s="30"/>
      <c r="R151" s="30"/>
      <c r="W151" s="30"/>
      <c r="AA151" s="30"/>
      <c r="AF151" s="30"/>
      <c r="AJ151" s="30"/>
      <c r="AO151" s="30"/>
      <c r="AS151" s="30"/>
      <c r="AX151" s="30"/>
      <c r="BB151" s="30"/>
      <c r="BG151" s="30"/>
      <c r="BK151" s="30"/>
      <c r="BP151" s="30"/>
      <c r="BT151" s="30"/>
      <c r="BY151" s="30"/>
      <c r="CC151" s="30"/>
      <c r="CH151" s="30"/>
      <c r="CL151" s="30"/>
      <c r="CQ151" s="30"/>
      <c r="CU151" s="30"/>
    </row>
    <row r="152" spans="14:99" x14ac:dyDescent="0.25">
      <c r="N152" s="30"/>
      <c r="R152" s="30"/>
      <c r="W152" s="30"/>
      <c r="AA152" s="30"/>
      <c r="AF152" s="30"/>
      <c r="AJ152" s="30"/>
      <c r="AO152" s="30"/>
      <c r="AS152" s="30"/>
      <c r="AX152" s="30"/>
      <c r="BB152" s="30"/>
      <c r="BG152" s="30"/>
      <c r="BK152" s="30"/>
      <c r="BP152" s="30"/>
      <c r="BT152" s="30"/>
      <c r="BY152" s="30"/>
      <c r="CC152" s="30"/>
      <c r="CH152" s="30"/>
      <c r="CL152" s="30"/>
      <c r="CQ152" s="30"/>
      <c r="CU152" s="30"/>
    </row>
    <row r="153" spans="14:99" x14ac:dyDescent="0.25">
      <c r="N153" s="30"/>
      <c r="R153" s="30"/>
      <c r="W153" s="30"/>
      <c r="AA153" s="30"/>
      <c r="AF153" s="30"/>
      <c r="AJ153" s="30"/>
      <c r="AO153" s="30"/>
      <c r="AS153" s="30"/>
      <c r="AX153" s="30"/>
      <c r="BB153" s="30"/>
      <c r="BG153" s="30"/>
      <c r="BK153" s="30"/>
      <c r="BP153" s="30"/>
      <c r="BT153" s="30"/>
      <c r="BY153" s="30"/>
      <c r="CC153" s="30"/>
      <c r="CH153" s="30"/>
      <c r="CL153" s="30"/>
      <c r="CQ153" s="30"/>
      <c r="CU153" s="30"/>
    </row>
    <row r="154" spans="14:99" x14ac:dyDescent="0.25">
      <c r="N154" s="30"/>
      <c r="R154" s="30"/>
      <c r="W154" s="30"/>
      <c r="AA154" s="30"/>
      <c r="AF154" s="30"/>
      <c r="AJ154" s="30"/>
      <c r="AO154" s="30"/>
      <c r="AS154" s="30"/>
      <c r="AX154" s="30"/>
      <c r="BB154" s="30"/>
      <c r="BG154" s="30"/>
      <c r="BK154" s="30"/>
      <c r="BP154" s="30"/>
      <c r="BT154" s="30"/>
      <c r="BY154" s="30"/>
      <c r="CC154" s="30"/>
      <c r="CH154" s="30"/>
      <c r="CL154" s="30"/>
      <c r="CQ154" s="30"/>
      <c r="CU154" s="30"/>
    </row>
    <row r="155" spans="14:99" x14ac:dyDescent="0.25">
      <c r="N155" s="30"/>
      <c r="R155" s="30"/>
      <c r="W155" s="30"/>
      <c r="AA155" s="30"/>
      <c r="AF155" s="30"/>
      <c r="AJ155" s="30"/>
      <c r="AO155" s="30"/>
      <c r="AS155" s="30"/>
      <c r="AX155" s="30"/>
      <c r="BB155" s="30"/>
      <c r="BG155" s="30"/>
      <c r="BK155" s="30"/>
      <c r="BP155" s="30"/>
      <c r="BT155" s="30"/>
      <c r="BY155" s="30"/>
      <c r="CC155" s="30"/>
      <c r="CH155" s="30"/>
      <c r="CL155" s="30"/>
      <c r="CQ155" s="30"/>
      <c r="CU155" s="30"/>
    </row>
    <row r="156" spans="14:99" x14ac:dyDescent="0.25">
      <c r="N156" s="30"/>
      <c r="R156" s="30"/>
      <c r="W156" s="30"/>
      <c r="AA156" s="30"/>
      <c r="AF156" s="30"/>
      <c r="AJ156" s="30"/>
      <c r="AO156" s="30"/>
      <c r="AS156" s="30"/>
      <c r="AX156" s="30"/>
      <c r="BB156" s="30"/>
      <c r="BG156" s="30"/>
      <c r="BK156" s="30"/>
      <c r="BP156" s="30"/>
      <c r="BT156" s="30"/>
      <c r="BY156" s="30"/>
      <c r="CC156" s="30"/>
      <c r="CH156" s="30"/>
      <c r="CL156" s="30"/>
      <c r="CQ156" s="30"/>
      <c r="CU156" s="30"/>
    </row>
    <row r="157" spans="14:99" x14ac:dyDescent="0.25">
      <c r="N157" s="30"/>
      <c r="R157" s="30"/>
      <c r="W157" s="30"/>
      <c r="AA157" s="30"/>
      <c r="AF157" s="30"/>
      <c r="AJ157" s="30"/>
      <c r="AO157" s="30"/>
      <c r="AS157" s="30"/>
      <c r="AX157" s="30"/>
      <c r="BB157" s="30"/>
      <c r="BG157" s="30"/>
      <c r="BK157" s="30"/>
      <c r="BP157" s="30"/>
      <c r="BT157" s="30"/>
      <c r="BY157" s="30"/>
      <c r="CC157" s="30"/>
      <c r="CH157" s="30"/>
      <c r="CL157" s="30"/>
      <c r="CQ157" s="30"/>
      <c r="CU157" s="30"/>
    </row>
    <row r="158" spans="14:99" x14ac:dyDescent="0.25">
      <c r="N158" s="30"/>
      <c r="R158" s="30"/>
      <c r="W158" s="30"/>
      <c r="AA158" s="30"/>
      <c r="AF158" s="30"/>
      <c r="AJ158" s="30"/>
      <c r="AO158" s="30"/>
      <c r="AS158" s="30"/>
      <c r="AX158" s="30"/>
      <c r="BB158" s="30"/>
      <c r="BG158" s="30"/>
      <c r="BK158" s="30"/>
      <c r="BP158" s="30"/>
      <c r="BT158" s="30"/>
      <c r="BY158" s="30"/>
      <c r="CC158" s="30"/>
      <c r="CH158" s="30"/>
      <c r="CL158" s="30"/>
      <c r="CQ158" s="30"/>
      <c r="CU158" s="30"/>
    </row>
    <row r="159" spans="14:99" x14ac:dyDescent="0.25">
      <c r="N159" s="30"/>
      <c r="R159" s="30"/>
      <c r="W159" s="30"/>
      <c r="AA159" s="30"/>
      <c r="AF159" s="30"/>
      <c r="AJ159" s="30"/>
      <c r="AO159" s="30"/>
      <c r="AS159" s="30"/>
      <c r="AX159" s="30"/>
      <c r="BB159" s="30"/>
      <c r="BG159" s="30"/>
      <c r="BK159" s="30"/>
      <c r="BP159" s="30"/>
      <c r="BT159" s="30"/>
      <c r="BY159" s="30"/>
      <c r="CC159" s="30"/>
      <c r="CH159" s="30"/>
      <c r="CL159" s="30"/>
      <c r="CQ159" s="30"/>
      <c r="CU159" s="30"/>
    </row>
    <row r="160" spans="14:99" x14ac:dyDescent="0.25">
      <c r="N160" s="30"/>
      <c r="R160" s="30"/>
      <c r="W160" s="30"/>
      <c r="AA160" s="30"/>
      <c r="AF160" s="30"/>
      <c r="AJ160" s="30"/>
      <c r="AO160" s="30"/>
      <c r="AS160" s="30"/>
      <c r="AX160" s="30"/>
      <c r="BB160" s="30"/>
      <c r="BG160" s="30"/>
      <c r="BK160" s="30"/>
      <c r="BP160" s="30"/>
      <c r="BT160" s="30"/>
      <c r="BY160" s="30"/>
      <c r="CC160" s="30"/>
      <c r="CH160" s="30"/>
      <c r="CL160" s="30"/>
      <c r="CQ160" s="30"/>
      <c r="CU160" s="30"/>
    </row>
    <row r="161" spans="14:99" x14ac:dyDescent="0.25">
      <c r="N161" s="30"/>
      <c r="R161" s="30"/>
      <c r="W161" s="30"/>
      <c r="AA161" s="30"/>
      <c r="AF161" s="30"/>
      <c r="AJ161" s="30"/>
      <c r="AO161" s="30"/>
      <c r="AS161" s="30"/>
      <c r="AX161" s="30"/>
      <c r="BB161" s="30"/>
      <c r="BG161" s="30"/>
      <c r="BK161" s="30"/>
      <c r="BP161" s="30"/>
      <c r="BT161" s="30"/>
      <c r="BY161" s="30"/>
      <c r="CC161" s="30"/>
      <c r="CH161" s="30"/>
      <c r="CL161" s="30"/>
      <c r="CQ161" s="30"/>
      <c r="CU161" s="30"/>
    </row>
    <row r="162" spans="14:99" x14ac:dyDescent="0.25">
      <c r="N162" s="30"/>
      <c r="R162" s="30"/>
      <c r="W162" s="30"/>
      <c r="AA162" s="30"/>
      <c r="AF162" s="30"/>
      <c r="AJ162" s="30"/>
      <c r="AO162" s="30"/>
      <c r="AS162" s="30"/>
      <c r="AX162" s="30"/>
      <c r="BB162" s="30"/>
      <c r="BG162" s="30"/>
      <c r="BK162" s="30"/>
      <c r="BP162" s="30"/>
      <c r="BT162" s="30"/>
      <c r="BY162" s="30"/>
      <c r="CC162" s="30"/>
      <c r="CH162" s="30"/>
      <c r="CL162" s="30"/>
      <c r="CQ162" s="30"/>
      <c r="CU162" s="30"/>
    </row>
    <row r="163" spans="14:99" x14ac:dyDescent="0.25">
      <c r="N163" s="30"/>
      <c r="R163" s="30"/>
      <c r="W163" s="30"/>
      <c r="AA163" s="30"/>
      <c r="AF163" s="30"/>
      <c r="AJ163" s="30"/>
      <c r="AO163" s="30"/>
      <c r="AS163" s="30"/>
      <c r="AX163" s="30"/>
      <c r="BB163" s="30"/>
      <c r="BG163" s="30"/>
      <c r="BK163" s="30"/>
      <c r="BP163" s="30"/>
      <c r="BT163" s="30"/>
      <c r="BY163" s="30"/>
      <c r="CC163" s="30"/>
      <c r="CH163" s="30"/>
      <c r="CL163" s="30"/>
      <c r="CQ163" s="30"/>
      <c r="CU163" s="30"/>
    </row>
    <row r="164" spans="14:99" x14ac:dyDescent="0.25">
      <c r="N164" s="30"/>
      <c r="R164" s="30"/>
      <c r="W164" s="30"/>
      <c r="AA164" s="30"/>
      <c r="AF164" s="30"/>
      <c r="AJ164" s="30"/>
      <c r="AO164" s="30"/>
      <c r="AS164" s="30"/>
      <c r="AX164" s="30"/>
      <c r="BB164" s="30"/>
      <c r="BG164" s="30"/>
      <c r="BK164" s="30"/>
      <c r="BP164" s="30"/>
      <c r="BT164" s="30"/>
      <c r="BY164" s="30"/>
      <c r="CC164" s="30"/>
      <c r="CH164" s="30"/>
      <c r="CL164" s="30"/>
      <c r="CQ164" s="30"/>
      <c r="CU164" s="30"/>
    </row>
    <row r="165" spans="14:99" x14ac:dyDescent="0.25">
      <c r="N165" s="30"/>
      <c r="R165" s="30"/>
      <c r="W165" s="30"/>
      <c r="AA165" s="30"/>
      <c r="AF165" s="30"/>
      <c r="AJ165" s="30"/>
      <c r="AO165" s="30"/>
      <c r="AS165" s="30"/>
      <c r="AX165" s="30"/>
      <c r="BB165" s="30"/>
      <c r="BG165" s="30"/>
      <c r="BK165" s="30"/>
      <c r="BP165" s="30"/>
      <c r="BT165" s="30"/>
      <c r="BY165" s="30"/>
      <c r="CC165" s="30"/>
      <c r="CH165" s="30"/>
      <c r="CL165" s="30"/>
      <c r="CQ165" s="30"/>
      <c r="CU165" s="30"/>
    </row>
    <row r="166" spans="14:99" x14ac:dyDescent="0.25">
      <c r="N166" s="30"/>
      <c r="R166" s="30"/>
      <c r="W166" s="30"/>
      <c r="AA166" s="30"/>
      <c r="AF166" s="30"/>
      <c r="AJ166" s="30"/>
      <c r="AO166" s="30"/>
      <c r="AS166" s="30"/>
      <c r="AX166" s="30"/>
      <c r="BB166" s="30"/>
      <c r="BG166" s="30"/>
      <c r="BK166" s="30"/>
      <c r="BP166" s="30"/>
      <c r="BT166" s="30"/>
      <c r="BY166" s="30"/>
      <c r="CC166" s="30"/>
      <c r="CH166" s="30"/>
      <c r="CL166" s="30"/>
      <c r="CQ166" s="30"/>
      <c r="CU166" s="30"/>
    </row>
    <row r="167" spans="14:99" x14ac:dyDescent="0.25">
      <c r="N167" s="30"/>
      <c r="R167" s="30"/>
      <c r="W167" s="30"/>
      <c r="AA167" s="30"/>
      <c r="AF167" s="30"/>
      <c r="AJ167" s="30"/>
      <c r="AO167" s="30"/>
      <c r="AS167" s="30"/>
      <c r="AX167" s="30"/>
      <c r="BB167" s="30"/>
      <c r="BG167" s="30"/>
      <c r="BK167" s="30"/>
      <c r="BP167" s="30"/>
      <c r="BT167" s="30"/>
      <c r="BY167" s="30"/>
      <c r="CC167" s="30"/>
      <c r="CH167" s="30"/>
      <c r="CL167" s="30"/>
      <c r="CQ167" s="30"/>
      <c r="CU167" s="30"/>
    </row>
    <row r="168" spans="14:99" x14ac:dyDescent="0.25">
      <c r="N168" s="30"/>
      <c r="R168" s="30"/>
      <c r="W168" s="30"/>
      <c r="AA168" s="30"/>
      <c r="AF168" s="30"/>
      <c r="AJ168" s="30"/>
      <c r="AO168" s="30"/>
      <c r="AS168" s="30"/>
      <c r="AX168" s="30"/>
      <c r="BB168" s="30"/>
      <c r="BG168" s="30"/>
      <c r="BK168" s="30"/>
      <c r="BP168" s="30"/>
      <c r="BT168" s="30"/>
      <c r="BY168" s="30"/>
      <c r="CC168" s="30"/>
      <c r="CH168" s="30"/>
      <c r="CL168" s="30"/>
      <c r="CQ168" s="30"/>
      <c r="CU168" s="30"/>
    </row>
    <row r="169" spans="14:99" x14ac:dyDescent="0.25">
      <c r="N169" s="30"/>
      <c r="R169" s="30"/>
      <c r="W169" s="30"/>
      <c r="AA169" s="30"/>
      <c r="AF169" s="30"/>
      <c r="AJ169" s="30"/>
      <c r="AO169" s="30"/>
      <c r="AS169" s="30"/>
      <c r="AX169" s="30"/>
      <c r="BB169" s="30"/>
      <c r="BG169" s="30"/>
      <c r="BK169" s="30"/>
      <c r="BP169" s="30"/>
      <c r="BT169" s="30"/>
      <c r="BY169" s="30"/>
      <c r="CC169" s="30"/>
      <c r="CH169" s="30"/>
      <c r="CL169" s="30"/>
      <c r="CQ169" s="30"/>
      <c r="CU169" s="30"/>
    </row>
    <row r="170" spans="14:99" x14ac:dyDescent="0.25">
      <c r="N170" s="30"/>
      <c r="R170" s="30"/>
      <c r="W170" s="30"/>
      <c r="AA170" s="30"/>
      <c r="AF170" s="30"/>
      <c r="AJ170" s="30"/>
      <c r="AO170" s="30"/>
      <c r="AS170" s="30"/>
      <c r="AX170" s="30"/>
      <c r="BB170" s="30"/>
      <c r="BG170" s="30"/>
      <c r="BK170" s="30"/>
      <c r="BP170" s="30"/>
      <c r="BT170" s="30"/>
      <c r="BY170" s="30"/>
      <c r="CC170" s="30"/>
      <c r="CH170" s="30"/>
      <c r="CL170" s="30"/>
      <c r="CQ170" s="30"/>
      <c r="CU170" s="30"/>
    </row>
    <row r="171" spans="14:99" x14ac:dyDescent="0.25">
      <c r="N171" s="30"/>
      <c r="R171" s="30"/>
      <c r="W171" s="30"/>
      <c r="AA171" s="30"/>
      <c r="AF171" s="30"/>
      <c r="AJ171" s="30"/>
      <c r="AO171" s="30"/>
      <c r="AS171" s="30"/>
      <c r="AX171" s="30"/>
      <c r="BB171" s="30"/>
      <c r="BG171" s="30"/>
      <c r="BK171" s="30"/>
      <c r="BP171" s="30"/>
      <c r="BT171" s="30"/>
      <c r="BY171" s="30"/>
      <c r="CC171" s="30"/>
      <c r="CH171" s="30"/>
      <c r="CL171" s="30"/>
      <c r="CQ171" s="30"/>
      <c r="CU171" s="30"/>
    </row>
    <row r="172" spans="14:99" x14ac:dyDescent="0.25">
      <c r="N172" s="30"/>
      <c r="R172" s="30"/>
      <c r="W172" s="30"/>
      <c r="AA172" s="30"/>
      <c r="AF172" s="30"/>
      <c r="AJ172" s="30"/>
      <c r="AO172" s="30"/>
      <c r="AS172" s="30"/>
      <c r="AX172" s="30"/>
      <c r="BB172" s="30"/>
      <c r="BG172" s="30"/>
      <c r="BK172" s="30"/>
      <c r="BP172" s="30"/>
      <c r="BT172" s="30"/>
      <c r="BY172" s="30"/>
      <c r="CC172" s="30"/>
      <c r="CH172" s="30"/>
      <c r="CL172" s="30"/>
      <c r="CQ172" s="30"/>
      <c r="CU172" s="30"/>
    </row>
    <row r="173" spans="14:99" x14ac:dyDescent="0.25">
      <c r="N173" s="30"/>
      <c r="R173" s="30"/>
      <c r="W173" s="30"/>
      <c r="AA173" s="30"/>
      <c r="AF173" s="30"/>
      <c r="AJ173" s="30"/>
      <c r="AO173" s="30"/>
      <c r="AS173" s="30"/>
      <c r="AX173" s="30"/>
      <c r="BB173" s="30"/>
      <c r="BG173" s="30"/>
      <c r="BK173" s="30"/>
      <c r="BP173" s="30"/>
      <c r="BT173" s="30"/>
      <c r="BY173" s="30"/>
      <c r="CC173" s="30"/>
      <c r="CH173" s="30"/>
      <c r="CL173" s="30"/>
      <c r="CQ173" s="30"/>
      <c r="CU173" s="30"/>
    </row>
    <row r="174" spans="14:99" x14ac:dyDescent="0.25">
      <c r="N174" s="30"/>
      <c r="R174" s="30"/>
      <c r="W174" s="30"/>
      <c r="AA174" s="30"/>
      <c r="AF174" s="30"/>
      <c r="AJ174" s="30"/>
      <c r="AO174" s="30"/>
      <c r="AS174" s="30"/>
      <c r="AX174" s="30"/>
      <c r="BB174" s="30"/>
      <c r="BG174" s="30"/>
      <c r="BK174" s="30"/>
      <c r="BP174" s="30"/>
      <c r="BT174" s="30"/>
      <c r="BY174" s="30"/>
      <c r="CC174" s="30"/>
      <c r="CH174" s="30"/>
      <c r="CL174" s="30"/>
      <c r="CQ174" s="30"/>
      <c r="CU174" s="30"/>
    </row>
    <row r="175" spans="14:99" x14ac:dyDescent="0.25">
      <c r="N175" s="30"/>
      <c r="R175" s="30"/>
      <c r="W175" s="30"/>
      <c r="AA175" s="30"/>
      <c r="AF175" s="30"/>
      <c r="AJ175" s="30"/>
      <c r="AO175" s="30"/>
      <c r="AS175" s="30"/>
      <c r="AX175" s="30"/>
      <c r="BB175" s="30"/>
      <c r="BG175" s="30"/>
      <c r="BK175" s="30"/>
      <c r="BP175" s="30"/>
      <c r="BT175" s="30"/>
      <c r="BY175" s="30"/>
      <c r="CC175" s="30"/>
      <c r="CH175" s="30"/>
      <c r="CL175" s="30"/>
      <c r="CQ175" s="30"/>
      <c r="CU175" s="30"/>
    </row>
    <row r="176" spans="14:99" x14ac:dyDescent="0.25">
      <c r="N176" s="30"/>
      <c r="R176" s="30"/>
      <c r="W176" s="30"/>
      <c r="AA176" s="30"/>
      <c r="AF176" s="30"/>
      <c r="AJ176" s="30"/>
      <c r="AO176" s="30"/>
      <c r="AS176" s="30"/>
      <c r="AX176" s="30"/>
      <c r="BB176" s="30"/>
      <c r="BG176" s="30"/>
      <c r="BK176" s="30"/>
      <c r="BP176" s="30"/>
      <c r="BT176" s="30"/>
      <c r="BY176" s="30"/>
      <c r="CC176" s="30"/>
      <c r="CH176" s="30"/>
      <c r="CL176" s="30"/>
      <c r="CQ176" s="30"/>
      <c r="CU176" s="30"/>
    </row>
    <row r="177" spans="14:99" x14ac:dyDescent="0.25">
      <c r="N177" s="30"/>
      <c r="R177" s="30"/>
      <c r="W177" s="30"/>
      <c r="AA177" s="30"/>
      <c r="AF177" s="30"/>
      <c r="AJ177" s="30"/>
      <c r="AO177" s="30"/>
      <c r="AS177" s="30"/>
      <c r="AX177" s="30"/>
      <c r="BB177" s="30"/>
      <c r="BG177" s="30"/>
      <c r="BK177" s="30"/>
      <c r="BP177" s="30"/>
      <c r="BT177" s="30"/>
      <c r="BY177" s="30"/>
      <c r="CC177" s="30"/>
      <c r="CH177" s="30"/>
      <c r="CL177" s="30"/>
      <c r="CQ177" s="30"/>
      <c r="CU177" s="30"/>
    </row>
    <row r="178" spans="14:99" x14ac:dyDescent="0.25">
      <c r="N178" s="30"/>
      <c r="R178" s="30"/>
      <c r="W178" s="30"/>
      <c r="AA178" s="30"/>
      <c r="AF178" s="30"/>
      <c r="AJ178" s="30"/>
      <c r="AO178" s="30"/>
      <c r="AS178" s="30"/>
      <c r="AX178" s="30"/>
      <c r="BB178" s="30"/>
      <c r="BG178" s="30"/>
      <c r="BK178" s="30"/>
      <c r="BP178" s="30"/>
      <c r="BT178" s="30"/>
      <c r="BY178" s="30"/>
      <c r="CC178" s="30"/>
      <c r="CH178" s="30"/>
      <c r="CL178" s="30"/>
      <c r="CQ178" s="30"/>
      <c r="CU178" s="30"/>
    </row>
    <row r="179" spans="14:99" x14ac:dyDescent="0.25">
      <c r="N179" s="30"/>
      <c r="R179" s="30"/>
      <c r="W179" s="30"/>
      <c r="AA179" s="30"/>
      <c r="AF179" s="30"/>
      <c r="AJ179" s="30"/>
      <c r="AO179" s="30"/>
      <c r="AS179" s="30"/>
      <c r="AX179" s="30"/>
      <c r="BB179" s="30"/>
      <c r="BG179" s="30"/>
      <c r="BK179" s="30"/>
      <c r="BP179" s="30"/>
      <c r="BT179" s="30"/>
      <c r="BY179" s="30"/>
      <c r="CC179" s="30"/>
      <c r="CH179" s="30"/>
      <c r="CL179" s="30"/>
      <c r="CQ179" s="30"/>
      <c r="CU179" s="30"/>
    </row>
    <row r="180" spans="14:99" x14ac:dyDescent="0.25">
      <c r="N180" s="30"/>
      <c r="R180" s="30"/>
      <c r="W180" s="30"/>
      <c r="AA180" s="30"/>
      <c r="AF180" s="30"/>
      <c r="AJ180" s="30"/>
      <c r="AO180" s="30"/>
      <c r="AS180" s="30"/>
      <c r="AX180" s="30"/>
      <c r="BB180" s="30"/>
      <c r="BG180" s="30"/>
      <c r="BK180" s="30"/>
      <c r="BP180" s="30"/>
      <c r="BT180" s="30"/>
      <c r="BY180" s="30"/>
      <c r="CC180" s="30"/>
      <c r="CH180" s="30"/>
      <c r="CL180" s="30"/>
      <c r="CQ180" s="30"/>
      <c r="CU180" s="30"/>
    </row>
    <row r="181" spans="14:99" x14ac:dyDescent="0.25">
      <c r="N181" s="30"/>
      <c r="R181" s="30"/>
      <c r="W181" s="30"/>
      <c r="AA181" s="30"/>
      <c r="AF181" s="30"/>
      <c r="AJ181" s="30"/>
      <c r="AO181" s="30"/>
      <c r="AS181" s="30"/>
      <c r="AX181" s="30"/>
      <c r="BB181" s="30"/>
      <c r="BG181" s="30"/>
      <c r="BK181" s="30"/>
      <c r="BP181" s="30"/>
      <c r="BT181" s="30"/>
      <c r="BY181" s="30"/>
      <c r="CC181" s="30"/>
      <c r="CH181" s="30"/>
      <c r="CL181" s="30"/>
      <c r="CQ181" s="30"/>
      <c r="CU181" s="30"/>
    </row>
    <row r="182" spans="14:99" x14ac:dyDescent="0.25">
      <c r="N182" s="30"/>
      <c r="R182" s="30"/>
      <c r="W182" s="30"/>
      <c r="AA182" s="30"/>
      <c r="AF182" s="30"/>
      <c r="AJ182" s="30"/>
      <c r="AO182" s="30"/>
      <c r="AS182" s="30"/>
      <c r="AX182" s="30"/>
      <c r="BB182" s="30"/>
      <c r="BG182" s="30"/>
      <c r="BK182" s="30"/>
      <c r="BP182" s="30"/>
      <c r="BT182" s="30"/>
      <c r="BY182" s="30"/>
      <c r="CC182" s="30"/>
      <c r="CH182" s="30"/>
      <c r="CL182" s="30"/>
      <c r="CQ182" s="30"/>
      <c r="CU182" s="30"/>
    </row>
    <row r="183" spans="14:99" x14ac:dyDescent="0.25">
      <c r="N183" s="30"/>
      <c r="R183" s="30"/>
      <c r="W183" s="30"/>
      <c r="AA183" s="30"/>
      <c r="AF183" s="30"/>
      <c r="AJ183" s="30"/>
      <c r="AO183" s="30"/>
      <c r="AS183" s="30"/>
      <c r="AX183" s="30"/>
      <c r="BB183" s="30"/>
      <c r="BG183" s="30"/>
      <c r="BK183" s="30"/>
      <c r="BP183" s="30"/>
      <c r="BT183" s="30"/>
      <c r="BY183" s="30"/>
      <c r="CC183" s="30"/>
      <c r="CH183" s="30"/>
      <c r="CL183" s="30"/>
      <c r="CQ183" s="30"/>
      <c r="CU183" s="30"/>
    </row>
    <row r="184" spans="14:99" x14ac:dyDescent="0.25">
      <c r="N184" s="30"/>
      <c r="R184" s="30"/>
      <c r="W184" s="30"/>
      <c r="AA184" s="30"/>
      <c r="AF184" s="30"/>
      <c r="AJ184" s="30"/>
      <c r="AO184" s="30"/>
      <c r="AS184" s="30"/>
      <c r="AX184" s="30"/>
      <c r="BB184" s="30"/>
      <c r="BG184" s="30"/>
      <c r="BK184" s="30"/>
      <c r="BP184" s="30"/>
      <c r="BT184" s="30"/>
      <c r="BY184" s="30"/>
      <c r="CC184" s="30"/>
      <c r="CH184" s="30"/>
      <c r="CL184" s="30"/>
      <c r="CQ184" s="30"/>
      <c r="CU184" s="30"/>
    </row>
    <row r="185" spans="14:99" x14ac:dyDescent="0.25">
      <c r="N185" s="30"/>
      <c r="R185" s="30"/>
      <c r="W185" s="30"/>
      <c r="AA185" s="30"/>
      <c r="AF185" s="30"/>
      <c r="AJ185" s="30"/>
      <c r="AO185" s="30"/>
      <c r="AS185" s="30"/>
      <c r="AX185" s="30"/>
      <c r="BB185" s="30"/>
      <c r="BG185" s="30"/>
      <c r="BK185" s="30"/>
      <c r="BP185" s="30"/>
      <c r="BT185" s="30"/>
      <c r="BY185" s="30"/>
      <c r="CC185" s="30"/>
      <c r="CH185" s="30"/>
      <c r="CL185" s="30"/>
      <c r="CQ185" s="30"/>
      <c r="CU185" s="30"/>
    </row>
    <row r="186" spans="14:99" x14ac:dyDescent="0.25">
      <c r="N186" s="30"/>
      <c r="R186" s="30"/>
      <c r="W186" s="30"/>
      <c r="AA186" s="30"/>
      <c r="AF186" s="30"/>
      <c r="AJ186" s="30"/>
      <c r="AO186" s="30"/>
      <c r="AS186" s="30"/>
      <c r="AX186" s="30"/>
      <c r="BB186" s="30"/>
      <c r="BG186" s="30"/>
      <c r="BK186" s="30"/>
      <c r="BP186" s="30"/>
      <c r="BT186" s="30"/>
      <c r="BY186" s="30"/>
      <c r="CC186" s="30"/>
      <c r="CH186" s="30"/>
      <c r="CL186" s="30"/>
      <c r="CQ186" s="30"/>
      <c r="CU186" s="30"/>
    </row>
    <row r="187" spans="14:99" x14ac:dyDescent="0.25">
      <c r="N187" s="30"/>
      <c r="R187" s="30"/>
      <c r="W187" s="30"/>
      <c r="AA187" s="30"/>
      <c r="AF187" s="30"/>
      <c r="AJ187" s="30"/>
      <c r="AO187" s="30"/>
      <c r="AS187" s="30"/>
      <c r="AX187" s="30"/>
      <c r="BB187" s="30"/>
      <c r="BG187" s="30"/>
      <c r="BK187" s="30"/>
      <c r="BP187" s="30"/>
      <c r="BT187" s="30"/>
      <c r="BY187" s="30"/>
      <c r="CC187" s="30"/>
      <c r="CH187" s="30"/>
      <c r="CL187" s="30"/>
      <c r="CQ187" s="30"/>
      <c r="CU187" s="30"/>
    </row>
    <row r="188" spans="14:99" x14ac:dyDescent="0.25">
      <c r="N188" s="30"/>
      <c r="R188" s="30"/>
      <c r="W188" s="30"/>
      <c r="AA188" s="30"/>
      <c r="AF188" s="30"/>
      <c r="AJ188" s="30"/>
      <c r="AO188" s="30"/>
      <c r="AS188" s="30"/>
      <c r="AX188" s="30"/>
      <c r="BB188" s="30"/>
      <c r="BG188" s="30"/>
      <c r="BK188" s="30"/>
      <c r="BP188" s="30"/>
      <c r="BT188" s="30"/>
      <c r="BY188" s="30"/>
      <c r="CC188" s="30"/>
      <c r="CH188" s="30"/>
      <c r="CL188" s="30"/>
      <c r="CQ188" s="30"/>
      <c r="CU188" s="30"/>
    </row>
    <row r="189" spans="14:99" x14ac:dyDescent="0.25">
      <c r="N189" s="30"/>
      <c r="R189" s="30"/>
      <c r="W189" s="30"/>
      <c r="AA189" s="30"/>
      <c r="AF189" s="30"/>
      <c r="AJ189" s="30"/>
      <c r="AO189" s="30"/>
      <c r="AS189" s="30"/>
      <c r="AX189" s="30"/>
      <c r="BB189" s="30"/>
      <c r="BG189" s="30"/>
      <c r="BK189" s="30"/>
      <c r="BP189" s="30"/>
      <c r="BT189" s="30"/>
      <c r="BY189" s="30"/>
      <c r="CC189" s="30"/>
      <c r="CH189" s="30"/>
      <c r="CL189" s="30"/>
      <c r="CQ189" s="30"/>
      <c r="CU189" s="30"/>
    </row>
    <row r="190" spans="14:99" x14ac:dyDescent="0.25">
      <c r="N190" s="30"/>
      <c r="R190" s="30"/>
      <c r="W190" s="30"/>
      <c r="AA190" s="30"/>
      <c r="AF190" s="30"/>
      <c r="AJ190" s="30"/>
      <c r="AO190" s="30"/>
      <c r="AS190" s="30"/>
      <c r="AX190" s="30"/>
      <c r="BB190" s="30"/>
      <c r="BG190" s="30"/>
      <c r="BK190" s="30"/>
      <c r="BP190" s="30"/>
      <c r="BT190" s="30"/>
      <c r="BY190" s="30"/>
      <c r="CC190" s="30"/>
      <c r="CH190" s="30"/>
      <c r="CL190" s="30"/>
      <c r="CQ190" s="30"/>
      <c r="CU190" s="30"/>
    </row>
    <row r="191" spans="14:99" x14ac:dyDescent="0.25">
      <c r="N191" s="30"/>
      <c r="R191" s="30"/>
      <c r="W191" s="30"/>
      <c r="AA191" s="30"/>
      <c r="AF191" s="30"/>
      <c r="AJ191" s="30"/>
      <c r="AO191" s="30"/>
      <c r="AS191" s="30"/>
      <c r="AX191" s="30"/>
      <c r="BB191" s="30"/>
      <c r="BG191" s="30"/>
      <c r="BK191" s="30"/>
      <c r="BP191" s="30"/>
      <c r="BT191" s="30"/>
      <c r="BY191" s="30"/>
      <c r="CC191" s="30"/>
      <c r="CH191" s="30"/>
      <c r="CL191" s="30"/>
      <c r="CQ191" s="30"/>
      <c r="CU191" s="30"/>
    </row>
    <row r="192" spans="14:99" x14ac:dyDescent="0.25">
      <c r="N192" s="30"/>
      <c r="R192" s="30"/>
      <c r="W192" s="30"/>
      <c r="AA192" s="30"/>
      <c r="AF192" s="30"/>
      <c r="AJ192" s="30"/>
      <c r="AO192" s="30"/>
      <c r="AS192" s="30"/>
      <c r="AX192" s="30"/>
      <c r="BB192" s="30"/>
      <c r="BG192" s="30"/>
      <c r="BK192" s="30"/>
      <c r="BP192" s="30"/>
      <c r="BT192" s="30"/>
      <c r="BY192" s="30"/>
      <c r="CC192" s="30"/>
      <c r="CH192" s="30"/>
      <c r="CL192" s="30"/>
      <c r="CQ192" s="30"/>
      <c r="CU192" s="30"/>
    </row>
    <row r="193" spans="14:99" x14ac:dyDescent="0.25">
      <c r="N193" s="30"/>
      <c r="R193" s="30"/>
      <c r="W193" s="30"/>
      <c r="AA193" s="30"/>
      <c r="AF193" s="30"/>
      <c r="AJ193" s="30"/>
      <c r="AO193" s="30"/>
      <c r="AS193" s="30"/>
      <c r="AX193" s="30"/>
      <c r="BB193" s="30"/>
      <c r="BG193" s="30"/>
      <c r="BK193" s="30"/>
      <c r="BP193" s="30"/>
      <c r="BT193" s="30"/>
      <c r="BY193" s="30"/>
      <c r="CC193" s="30"/>
      <c r="CH193" s="30"/>
      <c r="CL193" s="30"/>
      <c r="CQ193" s="30"/>
      <c r="CU193" s="30"/>
    </row>
    <row r="194" spans="14:99" x14ac:dyDescent="0.25">
      <c r="N194" s="30"/>
      <c r="R194" s="30"/>
      <c r="W194" s="30"/>
      <c r="AA194" s="30"/>
      <c r="AF194" s="30"/>
      <c r="AJ194" s="30"/>
      <c r="AO194" s="30"/>
      <c r="AS194" s="30"/>
      <c r="AX194" s="30"/>
      <c r="BB194" s="30"/>
      <c r="BG194" s="30"/>
      <c r="BK194" s="30"/>
      <c r="BP194" s="30"/>
      <c r="BT194" s="30"/>
      <c r="BY194" s="30"/>
      <c r="CC194" s="30"/>
      <c r="CH194" s="30"/>
      <c r="CL194" s="30"/>
      <c r="CQ194" s="30"/>
      <c r="CU194" s="30"/>
    </row>
    <row r="195" spans="14:99" x14ac:dyDescent="0.25">
      <c r="N195" s="30"/>
      <c r="R195" s="30"/>
      <c r="W195" s="30"/>
      <c r="AA195" s="30"/>
      <c r="AF195" s="30"/>
      <c r="AJ195" s="30"/>
      <c r="AO195" s="30"/>
      <c r="AS195" s="30"/>
      <c r="AX195" s="30"/>
      <c r="BB195" s="30"/>
      <c r="BG195" s="30"/>
      <c r="BK195" s="30"/>
      <c r="BP195" s="30"/>
      <c r="BT195" s="30"/>
      <c r="BY195" s="30"/>
      <c r="CC195" s="30"/>
      <c r="CH195" s="30"/>
      <c r="CL195" s="30"/>
      <c r="CQ195" s="30"/>
      <c r="CU195" s="30"/>
    </row>
    <row r="196" spans="14:99" x14ac:dyDescent="0.25">
      <c r="N196" s="30"/>
      <c r="R196" s="30"/>
      <c r="W196" s="30"/>
      <c r="AA196" s="30"/>
      <c r="AF196" s="30"/>
      <c r="AJ196" s="30"/>
      <c r="AO196" s="30"/>
      <c r="AS196" s="30"/>
      <c r="AX196" s="30"/>
      <c r="BB196" s="30"/>
      <c r="BG196" s="30"/>
      <c r="BK196" s="30"/>
      <c r="BP196" s="30"/>
      <c r="BT196" s="30"/>
      <c r="BY196" s="30"/>
      <c r="CC196" s="30"/>
      <c r="CH196" s="30"/>
      <c r="CL196" s="30"/>
      <c r="CQ196" s="30"/>
      <c r="CU196" s="30"/>
    </row>
    <row r="197" spans="14:99" x14ac:dyDescent="0.25">
      <c r="N197" s="30"/>
      <c r="R197" s="30"/>
      <c r="W197" s="30"/>
      <c r="AA197" s="30"/>
      <c r="AF197" s="30"/>
      <c r="AJ197" s="30"/>
      <c r="AO197" s="30"/>
      <c r="AS197" s="30"/>
      <c r="AX197" s="30"/>
      <c r="BB197" s="30"/>
      <c r="BG197" s="30"/>
      <c r="BK197" s="30"/>
      <c r="BP197" s="30"/>
      <c r="BT197" s="30"/>
      <c r="BY197" s="30"/>
      <c r="CC197" s="30"/>
      <c r="CH197" s="30"/>
      <c r="CL197" s="30"/>
      <c r="CQ197" s="30"/>
      <c r="CU197" s="30"/>
    </row>
    <row r="198" spans="14:99" x14ac:dyDescent="0.25">
      <c r="N198" s="30"/>
      <c r="R198" s="30"/>
      <c r="W198" s="30"/>
      <c r="AA198" s="30"/>
      <c r="AF198" s="30"/>
      <c r="AJ198" s="30"/>
      <c r="AO198" s="30"/>
      <c r="AS198" s="30"/>
      <c r="AX198" s="30"/>
      <c r="BB198" s="30"/>
      <c r="BG198" s="30"/>
      <c r="BK198" s="30"/>
      <c r="BP198" s="30"/>
      <c r="BT198" s="30"/>
      <c r="BY198" s="30"/>
      <c r="CC198" s="30"/>
      <c r="CH198" s="30"/>
      <c r="CL198" s="30"/>
      <c r="CQ198" s="30"/>
      <c r="CU198" s="30"/>
    </row>
    <row r="199" spans="14:99" x14ac:dyDescent="0.25">
      <c r="N199" s="30"/>
      <c r="R199" s="30"/>
      <c r="W199" s="30"/>
      <c r="AA199" s="30"/>
      <c r="AF199" s="30"/>
      <c r="AJ199" s="30"/>
      <c r="AO199" s="30"/>
      <c r="AS199" s="30"/>
      <c r="AX199" s="30"/>
      <c r="BB199" s="30"/>
      <c r="BG199" s="30"/>
      <c r="BK199" s="30"/>
      <c r="BP199" s="30"/>
      <c r="BT199" s="30"/>
      <c r="BY199" s="30"/>
      <c r="CC199" s="30"/>
      <c r="CH199" s="30"/>
      <c r="CL199" s="30"/>
      <c r="CQ199" s="30"/>
      <c r="CU199" s="30"/>
    </row>
    <row r="200" spans="14:99" x14ac:dyDescent="0.25">
      <c r="N200" s="30"/>
      <c r="R200" s="30"/>
      <c r="W200" s="30"/>
      <c r="AA200" s="30"/>
      <c r="AF200" s="30"/>
      <c r="AJ200" s="30"/>
      <c r="AO200" s="30"/>
      <c r="AS200" s="30"/>
      <c r="AX200" s="30"/>
      <c r="BB200" s="30"/>
      <c r="BG200" s="30"/>
      <c r="BK200" s="30"/>
      <c r="BP200" s="30"/>
      <c r="BT200" s="30"/>
      <c r="BY200" s="30"/>
      <c r="CC200" s="30"/>
      <c r="CH200" s="30"/>
      <c r="CL200" s="30"/>
      <c r="CQ200" s="30"/>
      <c r="CU200" s="30"/>
    </row>
    <row r="201" spans="14:99" x14ac:dyDescent="0.25">
      <c r="N201" s="30"/>
      <c r="R201" s="30"/>
      <c r="W201" s="30"/>
      <c r="AA201" s="30"/>
      <c r="AF201" s="30"/>
      <c r="AJ201" s="30"/>
      <c r="AO201" s="30"/>
      <c r="AS201" s="30"/>
      <c r="AX201" s="30"/>
      <c r="BB201" s="30"/>
      <c r="BG201" s="30"/>
      <c r="BK201" s="30"/>
      <c r="BP201" s="30"/>
      <c r="BT201" s="30"/>
      <c r="BY201" s="30"/>
      <c r="CC201" s="30"/>
      <c r="CH201" s="30"/>
      <c r="CL201" s="30"/>
      <c r="CQ201" s="30"/>
      <c r="CU201" s="30"/>
    </row>
    <row r="202" spans="14:99" x14ac:dyDescent="0.25">
      <c r="N202" s="30"/>
      <c r="R202" s="30"/>
      <c r="W202" s="30"/>
      <c r="AA202" s="30"/>
      <c r="AF202" s="30"/>
      <c r="AJ202" s="30"/>
      <c r="AO202" s="30"/>
      <c r="AS202" s="30"/>
      <c r="AX202" s="30"/>
      <c r="BB202" s="30"/>
      <c r="BG202" s="30"/>
      <c r="BK202" s="30"/>
      <c r="BP202" s="30"/>
      <c r="BT202" s="30"/>
      <c r="BY202" s="30"/>
      <c r="CC202" s="30"/>
      <c r="CH202" s="30"/>
      <c r="CL202" s="30"/>
      <c r="CQ202" s="30"/>
      <c r="CU202" s="30"/>
    </row>
    <row r="203" spans="14:99" x14ac:dyDescent="0.25">
      <c r="N203" s="30"/>
      <c r="R203" s="30"/>
      <c r="W203" s="30"/>
      <c r="AA203" s="30"/>
      <c r="AF203" s="30"/>
      <c r="AJ203" s="30"/>
      <c r="AO203" s="30"/>
      <c r="AS203" s="30"/>
      <c r="AX203" s="30"/>
      <c r="BB203" s="30"/>
      <c r="BG203" s="30"/>
      <c r="BK203" s="30"/>
      <c r="BP203" s="30"/>
      <c r="BT203" s="30"/>
      <c r="BY203" s="30"/>
      <c r="CC203" s="30"/>
      <c r="CH203" s="30"/>
      <c r="CL203" s="30"/>
      <c r="CQ203" s="30"/>
      <c r="CU203" s="30"/>
    </row>
    <row r="204" spans="14:99" x14ac:dyDescent="0.25">
      <c r="N204" s="30"/>
      <c r="R204" s="30"/>
      <c r="W204" s="30"/>
      <c r="AA204" s="30"/>
      <c r="AF204" s="30"/>
      <c r="AJ204" s="30"/>
      <c r="AO204" s="30"/>
      <c r="AS204" s="30"/>
      <c r="AX204" s="30"/>
      <c r="BB204" s="30"/>
      <c r="BG204" s="30"/>
      <c r="BK204" s="30"/>
      <c r="BP204" s="30"/>
      <c r="BT204" s="30"/>
      <c r="BY204" s="30"/>
      <c r="CC204" s="30"/>
      <c r="CH204" s="30"/>
      <c r="CL204" s="30"/>
      <c r="CQ204" s="30"/>
      <c r="CU204" s="30"/>
    </row>
    <row r="205" spans="14:99" x14ac:dyDescent="0.25">
      <c r="N205" s="30"/>
      <c r="R205" s="30"/>
      <c r="W205" s="30"/>
      <c r="AA205" s="30"/>
      <c r="AF205" s="30"/>
      <c r="AJ205" s="30"/>
      <c r="AO205" s="30"/>
      <c r="AS205" s="30"/>
      <c r="AX205" s="30"/>
      <c r="BB205" s="30"/>
      <c r="BG205" s="30"/>
      <c r="BK205" s="30"/>
      <c r="BP205" s="30"/>
      <c r="BT205" s="30"/>
      <c r="BY205" s="30"/>
      <c r="CC205" s="30"/>
      <c r="CH205" s="30"/>
      <c r="CL205" s="30"/>
      <c r="CQ205" s="30"/>
      <c r="CU205" s="30"/>
    </row>
    <row r="206" spans="14:99" x14ac:dyDescent="0.25">
      <c r="N206" s="30"/>
      <c r="R206" s="30"/>
      <c r="W206" s="30"/>
      <c r="AA206" s="30"/>
      <c r="AF206" s="30"/>
      <c r="AJ206" s="30"/>
      <c r="AO206" s="30"/>
      <c r="AS206" s="30"/>
      <c r="AX206" s="30"/>
      <c r="BB206" s="30"/>
      <c r="BG206" s="30"/>
      <c r="BK206" s="30"/>
      <c r="BP206" s="30"/>
      <c r="BT206" s="30"/>
      <c r="BY206" s="30"/>
      <c r="CC206" s="30"/>
      <c r="CH206" s="30"/>
      <c r="CL206" s="30"/>
      <c r="CQ206" s="30"/>
      <c r="CU206" s="30"/>
    </row>
    <row r="207" spans="14:99" x14ac:dyDescent="0.25">
      <c r="N207" s="30"/>
      <c r="R207" s="30"/>
      <c r="W207" s="30"/>
      <c r="AA207" s="30"/>
      <c r="AF207" s="30"/>
      <c r="AJ207" s="30"/>
      <c r="AO207" s="30"/>
      <c r="AS207" s="30"/>
      <c r="AX207" s="30"/>
      <c r="BB207" s="30"/>
      <c r="BG207" s="30"/>
      <c r="BK207" s="30"/>
      <c r="BP207" s="30"/>
      <c r="BT207" s="30"/>
      <c r="BY207" s="30"/>
      <c r="CC207" s="30"/>
      <c r="CH207" s="30"/>
      <c r="CL207" s="30"/>
      <c r="CQ207" s="30"/>
      <c r="CU207" s="30"/>
    </row>
    <row r="208" spans="14:99" x14ac:dyDescent="0.25">
      <c r="N208" s="30"/>
      <c r="R208" s="30"/>
      <c r="W208" s="30"/>
      <c r="AA208" s="30"/>
      <c r="AF208" s="30"/>
      <c r="AJ208" s="30"/>
      <c r="AO208" s="30"/>
      <c r="AS208" s="30"/>
      <c r="AX208" s="30"/>
      <c r="BB208" s="30"/>
      <c r="BG208" s="30"/>
      <c r="BK208" s="30"/>
      <c r="BP208" s="30"/>
      <c r="BT208" s="30"/>
      <c r="BY208" s="30"/>
      <c r="CC208" s="30"/>
      <c r="CH208" s="30"/>
      <c r="CL208" s="30"/>
      <c r="CQ208" s="30"/>
      <c r="CU208" s="30"/>
    </row>
    <row r="209" spans="14:99" x14ac:dyDescent="0.25">
      <c r="N209" s="30"/>
      <c r="R209" s="30"/>
      <c r="W209" s="30"/>
      <c r="AA209" s="30"/>
      <c r="AF209" s="30"/>
      <c r="AJ209" s="30"/>
      <c r="AO209" s="30"/>
      <c r="AS209" s="30"/>
      <c r="AX209" s="30"/>
      <c r="BB209" s="30"/>
      <c r="BG209" s="30"/>
      <c r="BK209" s="30"/>
      <c r="BP209" s="30"/>
      <c r="BT209" s="30"/>
      <c r="BY209" s="30"/>
      <c r="CC209" s="30"/>
      <c r="CH209" s="30"/>
      <c r="CL209" s="30"/>
      <c r="CQ209" s="30"/>
      <c r="CU209" s="30"/>
    </row>
    <row r="210" spans="14:99" x14ac:dyDescent="0.25">
      <c r="N210" s="30"/>
      <c r="R210" s="30"/>
      <c r="W210" s="30"/>
      <c r="AA210" s="30"/>
      <c r="AF210" s="30"/>
      <c r="AJ210" s="30"/>
      <c r="AO210" s="30"/>
      <c r="AS210" s="30"/>
      <c r="AX210" s="30"/>
      <c r="BB210" s="30"/>
      <c r="BG210" s="30"/>
      <c r="BK210" s="30"/>
      <c r="BP210" s="30"/>
      <c r="BT210" s="30"/>
      <c r="BY210" s="30"/>
      <c r="CC210" s="30"/>
      <c r="CH210" s="30"/>
      <c r="CL210" s="30"/>
      <c r="CQ210" s="30"/>
      <c r="CU210" s="30"/>
    </row>
    <row r="211" spans="14:99" x14ac:dyDescent="0.25">
      <c r="N211" s="30"/>
      <c r="R211" s="30"/>
      <c r="W211" s="30"/>
      <c r="AA211" s="30"/>
      <c r="AF211" s="30"/>
      <c r="AJ211" s="30"/>
      <c r="AO211" s="30"/>
      <c r="AS211" s="30"/>
      <c r="AX211" s="30"/>
      <c r="BB211" s="30"/>
      <c r="BG211" s="30"/>
      <c r="BK211" s="30"/>
      <c r="BP211" s="30"/>
      <c r="BT211" s="30"/>
      <c r="BY211" s="30"/>
      <c r="CC211" s="30"/>
      <c r="CH211" s="30"/>
      <c r="CL211" s="30"/>
      <c r="CQ211" s="30"/>
      <c r="CU211" s="30"/>
    </row>
    <row r="212" spans="14:99" x14ac:dyDescent="0.25">
      <c r="N212" s="30"/>
      <c r="R212" s="30"/>
      <c r="W212" s="30"/>
      <c r="AA212" s="30"/>
      <c r="AF212" s="30"/>
      <c r="AJ212" s="30"/>
      <c r="AO212" s="30"/>
      <c r="AS212" s="30"/>
      <c r="AX212" s="30"/>
      <c r="BB212" s="30"/>
      <c r="BG212" s="30"/>
      <c r="BK212" s="30"/>
      <c r="BP212" s="30"/>
      <c r="BT212" s="30"/>
      <c r="BY212" s="30"/>
      <c r="CC212" s="30"/>
      <c r="CH212" s="30"/>
      <c r="CL212" s="30"/>
      <c r="CQ212" s="30"/>
      <c r="CU212" s="30"/>
    </row>
    <row r="213" spans="14:99" x14ac:dyDescent="0.25">
      <c r="N213" s="30"/>
      <c r="R213" s="30"/>
      <c r="W213" s="30"/>
      <c r="AA213" s="30"/>
      <c r="AF213" s="30"/>
      <c r="AJ213" s="30"/>
      <c r="AO213" s="30"/>
      <c r="AS213" s="30"/>
      <c r="AX213" s="30"/>
      <c r="BB213" s="30"/>
      <c r="BG213" s="30"/>
      <c r="BK213" s="30"/>
      <c r="BP213" s="30"/>
      <c r="BT213" s="30"/>
      <c r="BY213" s="30"/>
      <c r="CC213" s="30"/>
      <c r="CH213" s="30"/>
      <c r="CL213" s="30"/>
      <c r="CQ213" s="30"/>
      <c r="CU213" s="30"/>
    </row>
    <row r="214" spans="14:99" x14ac:dyDescent="0.25">
      <c r="N214" s="30"/>
      <c r="R214" s="30"/>
      <c r="W214" s="30"/>
      <c r="AA214" s="30"/>
      <c r="AF214" s="30"/>
      <c r="AJ214" s="30"/>
      <c r="AO214" s="30"/>
      <c r="AS214" s="30"/>
      <c r="AX214" s="30"/>
      <c r="BB214" s="30"/>
      <c r="BG214" s="30"/>
      <c r="BK214" s="30"/>
      <c r="BP214" s="30"/>
      <c r="BT214" s="30"/>
      <c r="BY214" s="30"/>
      <c r="CC214" s="30"/>
      <c r="CH214" s="30"/>
      <c r="CL214" s="30"/>
      <c r="CQ214" s="30"/>
      <c r="CU214" s="30"/>
    </row>
    <row r="215" spans="14:99" x14ac:dyDescent="0.25">
      <c r="N215" s="30"/>
      <c r="R215" s="30"/>
      <c r="W215" s="30"/>
      <c r="AA215" s="30"/>
      <c r="AF215" s="30"/>
      <c r="AJ215" s="30"/>
      <c r="AO215" s="30"/>
      <c r="AS215" s="30"/>
      <c r="AX215" s="30"/>
      <c r="BB215" s="30"/>
      <c r="BG215" s="30"/>
      <c r="BK215" s="30"/>
      <c r="BP215" s="30"/>
      <c r="BT215" s="30"/>
      <c r="BY215" s="30"/>
      <c r="CC215" s="30"/>
      <c r="CH215" s="30"/>
      <c r="CL215" s="30"/>
      <c r="CQ215" s="30"/>
      <c r="CU215" s="30"/>
    </row>
    <row r="216" spans="14:99" x14ac:dyDescent="0.25">
      <c r="N216" s="30"/>
      <c r="R216" s="30"/>
      <c r="W216" s="30"/>
      <c r="AA216" s="30"/>
      <c r="AF216" s="30"/>
      <c r="AJ216" s="30"/>
      <c r="AO216" s="30"/>
      <c r="AS216" s="30"/>
      <c r="AX216" s="30"/>
      <c r="BB216" s="30"/>
      <c r="BG216" s="30"/>
      <c r="BK216" s="30"/>
      <c r="BP216" s="30"/>
      <c r="BT216" s="30"/>
      <c r="BY216" s="30"/>
      <c r="CC216" s="30"/>
      <c r="CH216" s="30"/>
      <c r="CL216" s="30"/>
      <c r="CQ216" s="30"/>
      <c r="CU216" s="30"/>
    </row>
    <row r="217" spans="14:99" x14ac:dyDescent="0.25">
      <c r="N217" s="30"/>
      <c r="R217" s="30"/>
      <c r="W217" s="30"/>
      <c r="AA217" s="30"/>
      <c r="AF217" s="30"/>
      <c r="AJ217" s="30"/>
      <c r="AO217" s="30"/>
      <c r="AS217" s="30"/>
      <c r="AX217" s="30"/>
      <c r="BB217" s="30"/>
      <c r="BG217" s="30"/>
      <c r="BK217" s="30"/>
      <c r="BP217" s="30"/>
      <c r="BT217" s="30"/>
      <c r="BY217" s="30"/>
      <c r="CC217" s="30"/>
      <c r="CH217" s="30"/>
      <c r="CL217" s="30"/>
      <c r="CQ217" s="30"/>
      <c r="CU217" s="30"/>
    </row>
    <row r="218" spans="14:99" x14ac:dyDescent="0.25">
      <c r="N218" s="30"/>
      <c r="R218" s="30"/>
      <c r="W218" s="30"/>
      <c r="AA218" s="30"/>
      <c r="AF218" s="30"/>
      <c r="AJ218" s="30"/>
      <c r="AO218" s="30"/>
      <c r="AS218" s="30"/>
      <c r="AX218" s="30"/>
      <c r="BB218" s="30"/>
      <c r="BG218" s="30"/>
      <c r="BK218" s="30"/>
      <c r="BP218" s="30"/>
      <c r="BT218" s="30"/>
      <c r="BY218" s="30"/>
      <c r="CC218" s="30"/>
      <c r="CH218" s="30"/>
      <c r="CL218" s="30"/>
      <c r="CQ218" s="30"/>
      <c r="CU218" s="30"/>
    </row>
    <row r="219" spans="14:99" x14ac:dyDescent="0.25">
      <c r="N219" s="30"/>
      <c r="R219" s="30"/>
      <c r="W219" s="30"/>
      <c r="AA219" s="30"/>
      <c r="AF219" s="30"/>
      <c r="AJ219" s="30"/>
      <c r="AO219" s="30"/>
      <c r="AS219" s="30"/>
      <c r="AX219" s="30"/>
      <c r="BB219" s="30"/>
      <c r="BG219" s="30"/>
      <c r="BK219" s="30"/>
      <c r="BP219" s="30"/>
      <c r="BT219" s="30"/>
      <c r="BY219" s="30"/>
      <c r="CC219" s="30"/>
      <c r="CH219" s="30"/>
      <c r="CL219" s="30"/>
      <c r="CQ219" s="30"/>
      <c r="CU219" s="30"/>
    </row>
    <row r="220" spans="14:99" x14ac:dyDescent="0.25">
      <c r="N220" s="30"/>
      <c r="R220" s="30"/>
      <c r="W220" s="30"/>
      <c r="AA220" s="30"/>
      <c r="AF220" s="30"/>
      <c r="AJ220" s="30"/>
      <c r="AO220" s="30"/>
      <c r="AS220" s="30"/>
      <c r="AX220" s="30"/>
      <c r="BB220" s="30"/>
      <c r="BG220" s="30"/>
      <c r="BK220" s="30"/>
      <c r="BP220" s="30"/>
      <c r="BT220" s="30"/>
      <c r="BY220" s="30"/>
      <c r="CC220" s="30"/>
      <c r="CH220" s="30"/>
      <c r="CL220" s="30"/>
      <c r="CQ220" s="30"/>
      <c r="CU220" s="30"/>
    </row>
    <row r="221" spans="14:99" x14ac:dyDescent="0.25">
      <c r="N221" s="30"/>
      <c r="R221" s="30"/>
      <c r="W221" s="30"/>
      <c r="AA221" s="30"/>
      <c r="AF221" s="30"/>
      <c r="AJ221" s="30"/>
      <c r="AO221" s="30"/>
      <c r="AS221" s="30"/>
      <c r="AX221" s="30"/>
      <c r="BB221" s="30"/>
      <c r="BG221" s="30"/>
      <c r="BK221" s="30"/>
      <c r="BP221" s="30"/>
      <c r="BT221" s="30"/>
      <c r="BY221" s="30"/>
      <c r="CC221" s="30"/>
      <c r="CH221" s="30"/>
      <c r="CL221" s="30"/>
      <c r="CQ221" s="30"/>
      <c r="CU221" s="30"/>
    </row>
    <row r="222" spans="14:99" x14ac:dyDescent="0.25">
      <c r="N222" s="30"/>
      <c r="R222" s="30"/>
      <c r="W222" s="30"/>
      <c r="AA222" s="30"/>
      <c r="AF222" s="30"/>
      <c r="AJ222" s="30"/>
      <c r="AO222" s="30"/>
      <c r="AS222" s="30"/>
      <c r="AX222" s="30"/>
      <c r="BB222" s="30"/>
      <c r="BG222" s="30"/>
      <c r="BK222" s="30"/>
      <c r="BP222" s="30"/>
      <c r="BT222" s="30"/>
      <c r="BY222" s="30"/>
      <c r="CC222" s="30"/>
      <c r="CH222" s="30"/>
      <c r="CL222" s="30"/>
      <c r="CQ222" s="30"/>
      <c r="CU222" s="30"/>
    </row>
    <row r="223" spans="14:99" x14ac:dyDescent="0.25">
      <c r="N223" s="30"/>
      <c r="R223" s="30"/>
      <c r="W223" s="30"/>
      <c r="AA223" s="30"/>
      <c r="AF223" s="30"/>
      <c r="AJ223" s="30"/>
      <c r="AO223" s="30"/>
      <c r="AS223" s="30"/>
      <c r="AX223" s="30"/>
      <c r="BB223" s="30"/>
      <c r="BG223" s="30"/>
      <c r="BK223" s="30"/>
      <c r="BP223" s="30"/>
      <c r="BT223" s="30"/>
      <c r="BY223" s="30"/>
      <c r="CC223" s="30"/>
      <c r="CH223" s="30"/>
      <c r="CL223" s="30"/>
      <c r="CQ223" s="30"/>
      <c r="CU223" s="30"/>
    </row>
    <row r="224" spans="14:99" x14ac:dyDescent="0.25">
      <c r="N224" s="30"/>
      <c r="R224" s="30"/>
      <c r="W224" s="30"/>
      <c r="AA224" s="30"/>
      <c r="AF224" s="30"/>
      <c r="AJ224" s="30"/>
      <c r="AO224" s="30"/>
      <c r="AS224" s="30"/>
      <c r="AX224" s="30"/>
      <c r="BB224" s="30"/>
      <c r="BG224" s="30"/>
      <c r="BK224" s="30"/>
      <c r="BP224" s="30"/>
      <c r="BT224" s="30"/>
      <c r="BY224" s="30"/>
      <c r="CC224" s="30"/>
      <c r="CH224" s="30"/>
      <c r="CL224" s="30"/>
      <c r="CQ224" s="30"/>
      <c r="CU224" s="30"/>
    </row>
    <row r="225" spans="14:99" x14ac:dyDescent="0.25">
      <c r="N225" s="30"/>
      <c r="R225" s="30"/>
      <c r="W225" s="30"/>
      <c r="AA225" s="30"/>
      <c r="AF225" s="30"/>
      <c r="AJ225" s="30"/>
      <c r="AO225" s="30"/>
      <c r="AS225" s="30"/>
      <c r="AX225" s="30"/>
      <c r="BB225" s="30"/>
      <c r="BG225" s="30"/>
      <c r="BK225" s="30"/>
      <c r="BP225" s="30"/>
      <c r="BT225" s="30"/>
      <c r="BY225" s="30"/>
      <c r="CC225" s="30"/>
      <c r="CH225" s="30"/>
      <c r="CL225" s="30"/>
      <c r="CQ225" s="30"/>
      <c r="CU225" s="30"/>
    </row>
    <row r="226" spans="14:99" x14ac:dyDescent="0.25">
      <c r="N226" s="30"/>
      <c r="R226" s="30"/>
      <c r="W226" s="30"/>
      <c r="AA226" s="30"/>
      <c r="AF226" s="30"/>
      <c r="AJ226" s="30"/>
      <c r="AO226" s="30"/>
      <c r="AS226" s="30"/>
      <c r="AX226" s="30"/>
      <c r="BB226" s="30"/>
      <c r="BG226" s="30"/>
      <c r="BK226" s="30"/>
      <c r="BP226" s="30"/>
      <c r="BT226" s="30"/>
      <c r="BY226" s="30"/>
      <c r="CC226" s="30"/>
      <c r="CH226" s="30"/>
      <c r="CL226" s="30"/>
      <c r="CQ226" s="30"/>
      <c r="CU226" s="30"/>
    </row>
    <row r="227" spans="14:99" x14ac:dyDescent="0.25">
      <c r="N227" s="30"/>
      <c r="R227" s="30"/>
      <c r="W227" s="30"/>
      <c r="AA227" s="30"/>
      <c r="AF227" s="30"/>
      <c r="AJ227" s="30"/>
      <c r="AO227" s="30"/>
      <c r="AS227" s="30"/>
      <c r="AX227" s="30"/>
      <c r="BB227" s="30"/>
      <c r="BG227" s="30"/>
      <c r="BK227" s="30"/>
      <c r="BP227" s="30"/>
      <c r="BT227" s="30"/>
      <c r="BY227" s="30"/>
      <c r="CC227" s="30"/>
      <c r="CH227" s="30"/>
      <c r="CL227" s="30"/>
      <c r="CQ227" s="30"/>
      <c r="CU227" s="30"/>
    </row>
    <row r="228" spans="14:99" x14ac:dyDescent="0.25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99" x14ac:dyDescent="0.25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99" x14ac:dyDescent="0.25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99" x14ac:dyDescent="0.25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99" x14ac:dyDescent="0.25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99" x14ac:dyDescent="0.25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99" x14ac:dyDescent="0.25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99" x14ac:dyDescent="0.25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99" x14ac:dyDescent="0.25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99" x14ac:dyDescent="0.25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99" x14ac:dyDescent="0.25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99" x14ac:dyDescent="0.25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99" x14ac:dyDescent="0.25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25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25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25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25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25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25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25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25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25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25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25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25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  <row r="278" spans="14:99" x14ac:dyDescent="0.25">
      <c r="N278" s="30"/>
      <c r="R278" s="30"/>
      <c r="W278" s="30"/>
      <c r="AA278" s="30"/>
      <c r="AF278" s="30"/>
      <c r="AJ278" s="30"/>
      <c r="AO278" s="30"/>
      <c r="AS278" s="30"/>
      <c r="AX278" s="30"/>
      <c r="BB278" s="30"/>
      <c r="BG278" s="30"/>
      <c r="BK278" s="30"/>
      <c r="BP278" s="30"/>
      <c r="BT278" s="30"/>
      <c r="BY278" s="30"/>
      <c r="CC278" s="30"/>
      <c r="CH278" s="30"/>
      <c r="CL278" s="30"/>
      <c r="CQ278" s="30"/>
      <c r="CU278" s="30"/>
    </row>
    <row r="279" spans="14:99" x14ac:dyDescent="0.25">
      <c r="N279" s="30"/>
      <c r="R279" s="30"/>
      <c r="W279" s="30"/>
      <c r="AA279" s="30"/>
      <c r="AF279" s="30"/>
      <c r="AJ279" s="30"/>
      <c r="AO279" s="30"/>
      <c r="AS279" s="30"/>
      <c r="AX279" s="30"/>
      <c r="BB279" s="30"/>
      <c r="BG279" s="30"/>
      <c r="BK279" s="30"/>
      <c r="BP279" s="30"/>
      <c r="BT279" s="30"/>
      <c r="BY279" s="30"/>
      <c r="CC279" s="30"/>
      <c r="CH279" s="30"/>
      <c r="CL279" s="30"/>
      <c r="CQ279" s="30"/>
      <c r="CU279" s="30"/>
    </row>
    <row r="280" spans="14:99" x14ac:dyDescent="0.25">
      <c r="N280" s="30"/>
      <c r="R280" s="30"/>
      <c r="W280" s="30"/>
      <c r="AA280" s="30"/>
      <c r="AF280" s="30"/>
      <c r="AJ280" s="30"/>
      <c r="AO280" s="30"/>
      <c r="AS280" s="30"/>
      <c r="AX280" s="30"/>
      <c r="BB280" s="30"/>
      <c r="BG280" s="30"/>
      <c r="BK280" s="30"/>
      <c r="BP280" s="30"/>
      <c r="BT280" s="30"/>
      <c r="BY280" s="30"/>
      <c r="CC280" s="30"/>
      <c r="CH280" s="30"/>
      <c r="CL280" s="30"/>
      <c r="CQ280" s="30"/>
      <c r="CU280" s="30"/>
    </row>
    <row r="281" spans="14:99" x14ac:dyDescent="0.25">
      <c r="N281" s="30"/>
      <c r="R281" s="30"/>
      <c r="W281" s="30"/>
      <c r="AA281" s="30"/>
      <c r="AF281" s="30"/>
      <c r="AJ281" s="30"/>
      <c r="AO281" s="30"/>
      <c r="AS281" s="30"/>
      <c r="AX281" s="30"/>
      <c r="BB281" s="30"/>
      <c r="BG281" s="30"/>
      <c r="BK281" s="30"/>
      <c r="BP281" s="30"/>
      <c r="BT281" s="30"/>
      <c r="BY281" s="30"/>
      <c r="CC281" s="30"/>
      <c r="CH281" s="30"/>
      <c r="CL281" s="30"/>
      <c r="CQ281" s="30"/>
      <c r="CU281" s="30"/>
    </row>
    <row r="282" spans="14:99" x14ac:dyDescent="0.25">
      <c r="N282" s="30"/>
      <c r="R282" s="30"/>
      <c r="W282" s="30"/>
      <c r="AA282" s="30"/>
      <c r="AF282" s="30"/>
      <c r="AJ282" s="30"/>
      <c r="AO282" s="30"/>
      <c r="AS282" s="30"/>
      <c r="AX282" s="30"/>
      <c r="BB282" s="30"/>
      <c r="BG282" s="30"/>
      <c r="BK282" s="30"/>
      <c r="BP282" s="30"/>
      <c r="BT282" s="30"/>
      <c r="BY282" s="30"/>
      <c r="CC282" s="30"/>
      <c r="CH282" s="30"/>
      <c r="CL282" s="30"/>
      <c r="CQ282" s="30"/>
      <c r="CU282" s="30"/>
    </row>
    <row r="283" spans="14:99" x14ac:dyDescent="0.25">
      <c r="N283" s="30"/>
      <c r="R283" s="30"/>
      <c r="W283" s="30"/>
      <c r="AA283" s="30"/>
      <c r="AF283" s="30"/>
      <c r="AJ283" s="30"/>
      <c r="AO283" s="30"/>
      <c r="AS283" s="30"/>
      <c r="AX283" s="30"/>
      <c r="BB283" s="30"/>
      <c r="BG283" s="30"/>
      <c r="BK283" s="30"/>
      <c r="BP283" s="30"/>
      <c r="BT283" s="30"/>
      <c r="BY283" s="30"/>
      <c r="CC283" s="30"/>
      <c r="CH283" s="30"/>
      <c r="CL283" s="30"/>
      <c r="CQ283" s="30"/>
      <c r="CU283" s="30"/>
    </row>
    <row r="284" spans="14:99" x14ac:dyDescent="0.25">
      <c r="N284" s="30"/>
      <c r="R284" s="30"/>
      <c r="W284" s="30"/>
      <c r="AA284" s="30"/>
      <c r="AF284" s="30"/>
      <c r="AJ284" s="30"/>
      <c r="AO284" s="30"/>
      <c r="AS284" s="30"/>
      <c r="AX284" s="30"/>
      <c r="BB284" s="30"/>
      <c r="BG284" s="30"/>
      <c r="BK284" s="30"/>
      <c r="BP284" s="30"/>
      <c r="BT284" s="30"/>
      <c r="BY284" s="30"/>
      <c r="CC284" s="30"/>
      <c r="CH284" s="30"/>
      <c r="CL284" s="30"/>
      <c r="CQ284" s="30"/>
      <c r="CU284" s="30"/>
    </row>
    <row r="285" spans="14:99" x14ac:dyDescent="0.25">
      <c r="N285" s="30"/>
      <c r="R285" s="30"/>
      <c r="W285" s="30"/>
      <c r="AA285" s="30"/>
      <c r="AF285" s="30"/>
      <c r="AJ285" s="30"/>
      <c r="AO285" s="30"/>
      <c r="AS285" s="30"/>
      <c r="AX285" s="30"/>
      <c r="BB285" s="30"/>
      <c r="BG285" s="30"/>
      <c r="BK285" s="30"/>
      <c r="BP285" s="30"/>
      <c r="BT285" s="30"/>
      <c r="BY285" s="30"/>
      <c r="CC285" s="30"/>
      <c r="CH285" s="30"/>
      <c r="CL285" s="30"/>
      <c r="CQ285" s="30"/>
      <c r="CU285" s="30"/>
    </row>
    <row r="286" spans="14:99" x14ac:dyDescent="0.25">
      <c r="N286" s="30"/>
      <c r="R286" s="30"/>
      <c r="W286" s="30"/>
      <c r="AA286" s="30"/>
      <c r="AF286" s="30"/>
      <c r="AJ286" s="30"/>
      <c r="AO286" s="30"/>
      <c r="AS286" s="30"/>
      <c r="AX286" s="30"/>
      <c r="BB286" s="30"/>
      <c r="BG286" s="30"/>
      <c r="BK286" s="30"/>
      <c r="BP286" s="30"/>
      <c r="BT286" s="30"/>
      <c r="BY286" s="30"/>
      <c r="CC286" s="30"/>
      <c r="CH286" s="30"/>
      <c r="CL286" s="30"/>
      <c r="CQ286" s="30"/>
      <c r="CU286" s="30"/>
    </row>
    <row r="287" spans="14:99" x14ac:dyDescent="0.25">
      <c r="N287" s="30"/>
      <c r="R287" s="30"/>
      <c r="W287" s="30"/>
      <c r="AA287" s="30"/>
      <c r="AF287" s="30"/>
      <c r="AJ287" s="30"/>
      <c r="AO287" s="30"/>
      <c r="AS287" s="30"/>
      <c r="AX287" s="30"/>
      <c r="BB287" s="30"/>
      <c r="BG287" s="30"/>
      <c r="BK287" s="30"/>
      <c r="BP287" s="30"/>
      <c r="BT287" s="30"/>
      <c r="BY287" s="30"/>
      <c r="CC287" s="30"/>
      <c r="CH287" s="30"/>
      <c r="CL287" s="30"/>
      <c r="CQ287" s="30"/>
      <c r="CU287" s="30"/>
    </row>
    <row r="288" spans="14:99" x14ac:dyDescent="0.25">
      <c r="N288" s="30"/>
      <c r="R288" s="30"/>
      <c r="W288" s="30"/>
      <c r="AA288" s="30"/>
      <c r="AF288" s="30"/>
      <c r="AJ288" s="30"/>
      <c r="AO288" s="30"/>
      <c r="AS288" s="30"/>
      <c r="AX288" s="30"/>
      <c r="BB288" s="30"/>
      <c r="BG288" s="30"/>
      <c r="BK288" s="30"/>
      <c r="BP288" s="30"/>
      <c r="BT288" s="30"/>
      <c r="BY288" s="30"/>
      <c r="CC288" s="30"/>
      <c r="CH288" s="30"/>
      <c r="CL288" s="30"/>
      <c r="CQ288" s="30"/>
      <c r="CU288" s="30"/>
    </row>
    <row r="289" spans="14:99" x14ac:dyDescent="0.25">
      <c r="N289" s="30"/>
      <c r="R289" s="30"/>
      <c r="W289" s="30"/>
      <c r="AA289" s="30"/>
      <c r="AF289" s="30"/>
      <c r="AJ289" s="30"/>
      <c r="AO289" s="30"/>
      <c r="AS289" s="30"/>
      <c r="AX289" s="30"/>
      <c r="BB289" s="30"/>
      <c r="BG289" s="30"/>
      <c r="BK289" s="30"/>
      <c r="BP289" s="30"/>
      <c r="BT289" s="30"/>
      <c r="BY289" s="30"/>
      <c r="CC289" s="30"/>
      <c r="CH289" s="30"/>
      <c r="CL289" s="30"/>
      <c r="CQ289" s="30"/>
      <c r="CU289" s="30"/>
    </row>
    <row r="290" spans="14:99" x14ac:dyDescent="0.25">
      <c r="N290" s="30"/>
      <c r="R290" s="30"/>
      <c r="W290" s="30"/>
      <c r="AA290" s="30"/>
      <c r="AF290" s="30"/>
      <c r="AJ290" s="30"/>
      <c r="AO290" s="30"/>
      <c r="AS290" s="30"/>
      <c r="AX290" s="30"/>
      <c r="BB290" s="30"/>
      <c r="BG290" s="30"/>
      <c r="BK290" s="30"/>
      <c r="BP290" s="30"/>
      <c r="BT290" s="30"/>
      <c r="BY290" s="30"/>
      <c r="CC290" s="30"/>
      <c r="CH290" s="30"/>
      <c r="CL290" s="30"/>
      <c r="CQ290" s="30"/>
      <c r="CU290" s="30"/>
    </row>
    <row r="291" spans="14:99" x14ac:dyDescent="0.25">
      <c r="N291" s="30"/>
      <c r="R291" s="30"/>
      <c r="W291" s="30"/>
      <c r="AA291" s="30"/>
      <c r="AF291" s="30"/>
      <c r="AJ291" s="30"/>
      <c r="AO291" s="30"/>
      <c r="AS291" s="30"/>
      <c r="AX291" s="30"/>
      <c r="BB291" s="30"/>
      <c r="BG291" s="30"/>
      <c r="BK291" s="30"/>
      <c r="BP291" s="30"/>
      <c r="BT291" s="30"/>
      <c r="BY291" s="30"/>
      <c r="CC291" s="30"/>
      <c r="CH291" s="30"/>
      <c r="CL291" s="30"/>
      <c r="CQ291" s="30"/>
      <c r="CU291" s="30"/>
    </row>
    <row r="292" spans="14:99" x14ac:dyDescent="0.25">
      <c r="N292" s="30"/>
      <c r="R292" s="30"/>
      <c r="W292" s="30"/>
      <c r="AA292" s="30"/>
      <c r="AF292" s="30"/>
      <c r="AJ292" s="30"/>
      <c r="AO292" s="30"/>
      <c r="AS292" s="30"/>
      <c r="AX292" s="30"/>
      <c r="BB292" s="30"/>
      <c r="BG292" s="30"/>
      <c r="BK292" s="30"/>
      <c r="BP292" s="30"/>
      <c r="BT292" s="30"/>
      <c r="BY292" s="30"/>
      <c r="CC292" s="30"/>
      <c r="CH292" s="30"/>
      <c r="CL292" s="30"/>
      <c r="CQ292" s="30"/>
      <c r="CU292" s="30"/>
    </row>
    <row r="293" spans="14:99" x14ac:dyDescent="0.25">
      <c r="N293" s="30"/>
      <c r="R293" s="30"/>
      <c r="W293" s="30"/>
      <c r="AA293" s="30"/>
      <c r="AF293" s="30"/>
      <c r="AJ293" s="30"/>
      <c r="AO293" s="30"/>
      <c r="AS293" s="30"/>
      <c r="AX293" s="30"/>
      <c r="BB293" s="30"/>
      <c r="BG293" s="30"/>
      <c r="BK293" s="30"/>
      <c r="BP293" s="30"/>
      <c r="BT293" s="30"/>
      <c r="BY293" s="30"/>
      <c r="CC293" s="30"/>
      <c r="CH293" s="30"/>
      <c r="CL293" s="30"/>
      <c r="CQ293" s="30"/>
      <c r="CU293" s="30"/>
    </row>
    <row r="294" spans="14:99" x14ac:dyDescent="0.25">
      <c r="N294" s="30"/>
      <c r="R294" s="30"/>
      <c r="W294" s="30"/>
      <c r="AA294" s="30"/>
      <c r="AF294" s="30"/>
      <c r="AJ294" s="30"/>
      <c r="AO294" s="30"/>
      <c r="AS294" s="30"/>
      <c r="AX294" s="30"/>
      <c r="BB294" s="30"/>
      <c r="BG294" s="30"/>
      <c r="BK294" s="30"/>
      <c r="BP294" s="30"/>
      <c r="BT294" s="30"/>
      <c r="BY294" s="30"/>
      <c r="CC294" s="30"/>
      <c r="CH294" s="30"/>
      <c r="CL294" s="30"/>
      <c r="CQ294" s="30"/>
      <c r="CU294" s="30"/>
    </row>
    <row r="295" spans="14:99" x14ac:dyDescent="0.25">
      <c r="N295" s="30"/>
      <c r="R295" s="30"/>
      <c r="W295" s="30"/>
      <c r="AA295" s="30"/>
      <c r="AF295" s="30"/>
      <c r="AJ295" s="30"/>
      <c r="AO295" s="30"/>
      <c r="AS295" s="30"/>
      <c r="AX295" s="30"/>
      <c r="BB295" s="30"/>
      <c r="BG295" s="30"/>
      <c r="BK295" s="30"/>
      <c r="BP295" s="30"/>
      <c r="BT295" s="30"/>
      <c r="BY295" s="30"/>
      <c r="CC295" s="30"/>
      <c r="CH295" s="30"/>
      <c r="CL295" s="30"/>
      <c r="CQ295" s="30"/>
      <c r="CU295" s="30"/>
    </row>
    <row r="296" spans="14:99" x14ac:dyDescent="0.25">
      <c r="N296" s="30"/>
      <c r="R296" s="30"/>
      <c r="W296" s="30"/>
      <c r="AA296" s="30"/>
      <c r="AF296" s="30"/>
      <c r="AJ296" s="30"/>
      <c r="AO296" s="30"/>
      <c r="AS296" s="30"/>
      <c r="AX296" s="30"/>
      <c r="BB296" s="30"/>
      <c r="BG296" s="30"/>
      <c r="BK296" s="30"/>
      <c r="BP296" s="30"/>
      <c r="BT296" s="30"/>
      <c r="BY296" s="30"/>
      <c r="CC296" s="30"/>
      <c r="CH296" s="30"/>
      <c r="CL296" s="30"/>
      <c r="CQ296" s="30"/>
      <c r="CU296" s="30"/>
    </row>
    <row r="297" spans="14:99" x14ac:dyDescent="0.25">
      <c r="N297" s="30"/>
      <c r="R297" s="30"/>
      <c r="W297" s="30"/>
      <c r="AA297" s="30"/>
      <c r="AF297" s="30"/>
      <c r="AJ297" s="30"/>
      <c r="AO297" s="30"/>
      <c r="AS297" s="30"/>
      <c r="AX297" s="30"/>
      <c r="BB297" s="30"/>
      <c r="BG297" s="30"/>
      <c r="BK297" s="30"/>
      <c r="BP297" s="30"/>
      <c r="BT297" s="30"/>
      <c r="BY297" s="30"/>
      <c r="CC297" s="30"/>
      <c r="CH297" s="30"/>
      <c r="CL297" s="30"/>
      <c r="CQ297" s="30"/>
      <c r="CU297" s="30"/>
    </row>
    <row r="298" spans="14:99" x14ac:dyDescent="0.25">
      <c r="N298" s="30"/>
      <c r="R298" s="30"/>
      <c r="W298" s="30"/>
      <c r="AA298" s="30"/>
      <c r="AF298" s="30"/>
      <c r="AJ298" s="30"/>
      <c r="AO298" s="30"/>
      <c r="AS298" s="30"/>
      <c r="AX298" s="30"/>
      <c r="BB298" s="30"/>
      <c r="BG298" s="30"/>
      <c r="BK298" s="30"/>
      <c r="BP298" s="30"/>
      <c r="BT298" s="30"/>
      <c r="BY298" s="30"/>
      <c r="CC298" s="30"/>
      <c r="CH298" s="30"/>
      <c r="CL298" s="30"/>
      <c r="CQ298" s="30"/>
      <c r="CU298" s="30"/>
    </row>
    <row r="299" spans="14:99" x14ac:dyDescent="0.25">
      <c r="N299" s="30"/>
      <c r="R299" s="30"/>
      <c r="W299" s="30"/>
      <c r="AA299" s="30"/>
      <c r="AF299" s="30"/>
      <c r="AJ299" s="30"/>
      <c r="AO299" s="30"/>
      <c r="AS299" s="30"/>
      <c r="AX299" s="30"/>
      <c r="BB299" s="30"/>
      <c r="BG299" s="30"/>
      <c r="BK299" s="30"/>
      <c r="BP299" s="30"/>
      <c r="BT299" s="30"/>
      <c r="BY299" s="30"/>
      <c r="CC299" s="30"/>
      <c r="CH299" s="30"/>
      <c r="CL299" s="30"/>
      <c r="CQ299" s="30"/>
      <c r="CU299" s="30"/>
    </row>
    <row r="300" spans="14:99" x14ac:dyDescent="0.25">
      <c r="N300" s="30"/>
      <c r="R300" s="30"/>
      <c r="W300" s="30"/>
      <c r="AA300" s="30"/>
      <c r="AF300" s="30"/>
      <c r="AJ300" s="30"/>
      <c r="AO300" s="30"/>
      <c r="AS300" s="30"/>
      <c r="AX300" s="30"/>
      <c r="BB300" s="30"/>
      <c r="BG300" s="30"/>
      <c r="BK300" s="30"/>
      <c r="BP300" s="30"/>
      <c r="BT300" s="30"/>
      <c r="BY300" s="30"/>
      <c r="CC300" s="30"/>
      <c r="CH300" s="30"/>
      <c r="CL300" s="30"/>
      <c r="CQ300" s="30"/>
      <c r="CU300" s="30"/>
    </row>
    <row r="301" spans="14:99" x14ac:dyDescent="0.25">
      <c r="N301" s="30"/>
      <c r="R301" s="30"/>
      <c r="W301" s="30"/>
      <c r="AA301" s="30"/>
      <c r="AF301" s="30"/>
      <c r="AJ301" s="30"/>
      <c r="AO301" s="30"/>
      <c r="AS301" s="30"/>
      <c r="AX301" s="30"/>
      <c r="BB301" s="30"/>
      <c r="BG301" s="30"/>
      <c r="BK301" s="30"/>
      <c r="BP301" s="30"/>
      <c r="BT301" s="30"/>
      <c r="BY301" s="30"/>
      <c r="CC301" s="30"/>
      <c r="CH301" s="30"/>
      <c r="CL301" s="30"/>
      <c r="CQ301" s="30"/>
      <c r="CU301" s="30"/>
    </row>
    <row r="302" spans="14:99" x14ac:dyDescent="0.25">
      <c r="N302" s="30"/>
      <c r="R302" s="30"/>
      <c r="W302" s="30"/>
      <c r="AA302" s="30"/>
      <c r="AF302" s="30"/>
      <c r="AJ302" s="30"/>
      <c r="AO302" s="30"/>
      <c r="AS302" s="30"/>
      <c r="AX302" s="30"/>
      <c r="BB302" s="30"/>
      <c r="BG302" s="30"/>
      <c r="BK302" s="30"/>
      <c r="BP302" s="30"/>
      <c r="BT302" s="30"/>
      <c r="BY302" s="30"/>
      <c r="CC302" s="30"/>
      <c r="CH302" s="30"/>
      <c r="CL302" s="30"/>
      <c r="CQ302" s="30"/>
      <c r="CU302" s="30"/>
    </row>
    <row r="303" spans="14:99" x14ac:dyDescent="0.25">
      <c r="N303" s="30"/>
      <c r="R303" s="30"/>
      <c r="W303" s="30"/>
      <c r="AA303" s="30"/>
      <c r="AF303" s="30"/>
      <c r="AJ303" s="30"/>
      <c r="AO303" s="30"/>
      <c r="AS303" s="30"/>
      <c r="AX303" s="30"/>
      <c r="BB303" s="30"/>
      <c r="BG303" s="30"/>
      <c r="BK303" s="30"/>
      <c r="BP303" s="30"/>
      <c r="BT303" s="30"/>
      <c r="BY303" s="30"/>
      <c r="CC303" s="30"/>
      <c r="CH303" s="30"/>
      <c r="CL303" s="30"/>
      <c r="CQ303" s="30"/>
      <c r="CU303" s="30"/>
    </row>
    <row r="304" spans="14:99" x14ac:dyDescent="0.25">
      <c r="N304" s="30"/>
      <c r="R304" s="30"/>
      <c r="W304" s="30"/>
      <c r="AA304" s="30"/>
      <c r="AF304" s="30"/>
      <c r="AJ304" s="30"/>
      <c r="AO304" s="30"/>
      <c r="AS304" s="30"/>
      <c r="AX304" s="30"/>
      <c r="BB304" s="30"/>
      <c r="BG304" s="30"/>
      <c r="BK304" s="30"/>
      <c r="BP304" s="30"/>
      <c r="BT304" s="30"/>
      <c r="BY304" s="30"/>
      <c r="CC304" s="30"/>
      <c r="CH304" s="30"/>
      <c r="CL304" s="30"/>
      <c r="CQ304" s="30"/>
      <c r="CU304" s="30"/>
    </row>
    <row r="305" spans="14:99" x14ac:dyDescent="0.25">
      <c r="N305" s="30"/>
      <c r="R305" s="30"/>
      <c r="W305" s="30"/>
      <c r="AA305" s="30"/>
      <c r="AF305" s="30"/>
      <c r="AJ305" s="30"/>
      <c r="AO305" s="30"/>
      <c r="AS305" s="30"/>
      <c r="AX305" s="30"/>
      <c r="BB305" s="30"/>
      <c r="BG305" s="30"/>
      <c r="BK305" s="30"/>
      <c r="BP305" s="30"/>
      <c r="BT305" s="30"/>
      <c r="BY305" s="30"/>
      <c r="CC305" s="30"/>
      <c r="CH305" s="30"/>
      <c r="CL305" s="30"/>
      <c r="CQ305" s="30"/>
      <c r="CU305" s="30"/>
    </row>
    <row r="306" spans="14:99" x14ac:dyDescent="0.25">
      <c r="N306" s="30"/>
      <c r="R306" s="30"/>
      <c r="W306" s="30"/>
      <c r="AA306" s="30"/>
      <c r="AF306" s="30"/>
      <c r="AJ306" s="30"/>
      <c r="AO306" s="30"/>
      <c r="AS306" s="30"/>
      <c r="AX306" s="30"/>
      <c r="BB306" s="30"/>
      <c r="BG306" s="30"/>
      <c r="BK306" s="30"/>
      <c r="BP306" s="30"/>
      <c r="BT306" s="30"/>
      <c r="BY306" s="30"/>
      <c r="CC306" s="30"/>
      <c r="CH306" s="30"/>
      <c r="CL306" s="30"/>
      <c r="CQ306" s="30"/>
      <c r="CU306" s="30"/>
    </row>
    <row r="307" spans="14:99" x14ac:dyDescent="0.25">
      <c r="N307" s="30"/>
      <c r="R307" s="30"/>
      <c r="W307" s="30"/>
      <c r="AA307" s="30"/>
      <c r="AF307" s="30"/>
      <c r="AJ307" s="30"/>
      <c r="AO307" s="30"/>
      <c r="AS307" s="30"/>
      <c r="AX307" s="30"/>
      <c r="BB307" s="30"/>
      <c r="BG307" s="30"/>
      <c r="BK307" s="30"/>
      <c r="BP307" s="30"/>
      <c r="BT307" s="30"/>
      <c r="BY307" s="30"/>
      <c r="CC307" s="30"/>
      <c r="CH307" s="30"/>
      <c r="CL307" s="30"/>
      <c r="CQ307" s="30"/>
      <c r="CU307" s="30"/>
    </row>
    <row r="308" spans="14:99" x14ac:dyDescent="0.25">
      <c r="N308" s="30"/>
      <c r="R308" s="30"/>
      <c r="W308" s="30"/>
      <c r="AA308" s="30"/>
      <c r="AF308" s="30"/>
      <c r="AJ308" s="30"/>
      <c r="AO308" s="30"/>
      <c r="AS308" s="30"/>
      <c r="AX308" s="30"/>
      <c r="BB308" s="30"/>
      <c r="BG308" s="30"/>
      <c r="BK308" s="30"/>
      <c r="BP308" s="30"/>
      <c r="BT308" s="30"/>
      <c r="BY308" s="30"/>
      <c r="CC308" s="30"/>
      <c r="CH308" s="30"/>
      <c r="CL308" s="30"/>
      <c r="CQ308" s="30"/>
      <c r="CU308" s="30"/>
    </row>
    <row r="309" spans="14:99" x14ac:dyDescent="0.25">
      <c r="N309" s="30"/>
      <c r="R309" s="30"/>
      <c r="W309" s="30"/>
      <c r="AA309" s="30"/>
      <c r="AF309" s="30"/>
      <c r="AJ309" s="30"/>
      <c r="AO309" s="30"/>
      <c r="AS309" s="30"/>
      <c r="AX309" s="30"/>
      <c r="BB309" s="30"/>
      <c r="BG309" s="30"/>
      <c r="BK309" s="30"/>
      <c r="BP309" s="30"/>
      <c r="BT309" s="30"/>
      <c r="BY309" s="30"/>
      <c r="CC309" s="30"/>
      <c r="CH309" s="30"/>
      <c r="CL309" s="30"/>
      <c r="CQ309" s="30"/>
      <c r="CU309" s="30"/>
    </row>
    <row r="310" spans="14:99" x14ac:dyDescent="0.25">
      <c r="N310" s="30"/>
      <c r="R310" s="30"/>
      <c r="W310" s="30"/>
      <c r="AA310" s="30"/>
      <c r="AF310" s="30"/>
      <c r="AJ310" s="30"/>
      <c r="AO310" s="30"/>
      <c r="AS310" s="30"/>
      <c r="AX310" s="30"/>
      <c r="BB310" s="30"/>
      <c r="BG310" s="30"/>
      <c r="BK310" s="30"/>
      <c r="BP310" s="30"/>
      <c r="BT310" s="30"/>
      <c r="BY310" s="30"/>
      <c r="CC310" s="30"/>
      <c r="CH310" s="30"/>
      <c r="CL310" s="30"/>
      <c r="CQ310" s="30"/>
      <c r="CU310" s="30"/>
    </row>
    <row r="311" spans="14:99" x14ac:dyDescent="0.25">
      <c r="N311" s="30"/>
      <c r="R311" s="30"/>
      <c r="W311" s="30"/>
      <c r="AA311" s="30"/>
      <c r="AF311" s="30"/>
      <c r="AJ311" s="30"/>
      <c r="AO311" s="30"/>
      <c r="AS311" s="30"/>
      <c r="AX311" s="30"/>
      <c r="BB311" s="30"/>
      <c r="BG311" s="30"/>
      <c r="BK311" s="30"/>
      <c r="BP311" s="30"/>
      <c r="BT311" s="30"/>
      <c r="BY311" s="30"/>
      <c r="CC311" s="30"/>
      <c r="CH311" s="30"/>
      <c r="CL311" s="30"/>
      <c r="CQ311" s="30"/>
      <c r="CU311" s="30"/>
    </row>
    <row r="312" spans="14:99" x14ac:dyDescent="0.25">
      <c r="N312" s="30"/>
      <c r="R312" s="30"/>
      <c r="W312" s="30"/>
      <c r="AA312" s="30"/>
      <c r="AF312" s="30"/>
      <c r="AJ312" s="30"/>
      <c r="AO312" s="30"/>
      <c r="AS312" s="30"/>
      <c r="AX312" s="30"/>
      <c r="BB312" s="30"/>
      <c r="BG312" s="30"/>
      <c r="BK312" s="30"/>
      <c r="BP312" s="30"/>
      <c r="BT312" s="30"/>
      <c r="BY312" s="30"/>
      <c r="CC312" s="30"/>
      <c r="CH312" s="30"/>
      <c r="CL312" s="30"/>
      <c r="CQ312" s="30"/>
      <c r="CU312" s="30"/>
    </row>
    <row r="313" spans="14:99" x14ac:dyDescent="0.25">
      <c r="N313" s="30"/>
      <c r="R313" s="30"/>
      <c r="W313" s="30"/>
      <c r="AA313" s="30"/>
      <c r="AF313" s="30"/>
      <c r="AJ313" s="30"/>
      <c r="AO313" s="30"/>
      <c r="AS313" s="30"/>
      <c r="AX313" s="30"/>
      <c r="BB313" s="30"/>
      <c r="BG313" s="30"/>
      <c r="BK313" s="30"/>
      <c r="BP313" s="30"/>
      <c r="BT313" s="30"/>
      <c r="BY313" s="30"/>
      <c r="CC313" s="30"/>
      <c r="CH313" s="30"/>
      <c r="CL313" s="30"/>
      <c r="CQ313" s="30"/>
      <c r="CU313" s="30"/>
    </row>
    <row r="314" spans="14:99" x14ac:dyDescent="0.25">
      <c r="N314" s="30"/>
      <c r="R314" s="30"/>
      <c r="W314" s="30"/>
      <c r="AA314" s="30"/>
      <c r="AF314" s="30"/>
      <c r="AJ314" s="30"/>
      <c r="AO314" s="30"/>
      <c r="AS314" s="30"/>
      <c r="AX314" s="30"/>
      <c r="BB314" s="30"/>
      <c r="BG314" s="30"/>
      <c r="BK314" s="30"/>
      <c r="BP314" s="30"/>
      <c r="BT314" s="30"/>
      <c r="BY314" s="30"/>
      <c r="CC314" s="30"/>
      <c r="CH314" s="30"/>
      <c r="CL314" s="30"/>
      <c r="CQ314" s="30"/>
      <c r="CU314" s="30"/>
    </row>
    <row r="315" spans="14:99" x14ac:dyDescent="0.25">
      <c r="N315" s="30"/>
      <c r="R315" s="30"/>
      <c r="W315" s="30"/>
      <c r="AA315" s="30"/>
      <c r="AF315" s="30"/>
      <c r="AJ315" s="30"/>
      <c r="AO315" s="30"/>
      <c r="AS315" s="30"/>
      <c r="AX315" s="30"/>
      <c r="BB315" s="30"/>
      <c r="BG315" s="30"/>
      <c r="BK315" s="30"/>
      <c r="BP315" s="30"/>
      <c r="BT315" s="30"/>
      <c r="BY315" s="30"/>
      <c r="CC315" s="30"/>
      <c r="CH315" s="30"/>
      <c r="CL315" s="30"/>
      <c r="CQ315" s="30"/>
      <c r="CU315" s="30"/>
    </row>
    <row r="316" spans="14:99" x14ac:dyDescent="0.25">
      <c r="N316" s="30"/>
      <c r="R316" s="30"/>
      <c r="W316" s="30"/>
      <c r="AA316" s="30"/>
      <c r="AF316" s="30"/>
      <c r="AJ316" s="30"/>
      <c r="AO316" s="30"/>
      <c r="AS316" s="30"/>
      <c r="AX316" s="30"/>
      <c r="BB316" s="30"/>
      <c r="BG316" s="30"/>
      <c r="BK316" s="30"/>
      <c r="BP316" s="30"/>
      <c r="BT316" s="30"/>
      <c r="BY316" s="30"/>
      <c r="CC316" s="30"/>
      <c r="CH316" s="30"/>
      <c r="CL316" s="30"/>
      <c r="CQ316" s="30"/>
      <c r="CU316" s="30"/>
    </row>
    <row r="317" spans="14:99" x14ac:dyDescent="0.25">
      <c r="N317" s="30"/>
      <c r="R317" s="30"/>
      <c r="W317" s="30"/>
      <c r="AA317" s="30"/>
      <c r="AF317" s="30"/>
      <c r="AJ317" s="30"/>
      <c r="AO317" s="30"/>
      <c r="AS317" s="30"/>
      <c r="AX317" s="30"/>
      <c r="BB317" s="30"/>
      <c r="BG317" s="30"/>
      <c r="BK317" s="30"/>
      <c r="BP317" s="30"/>
      <c r="BT317" s="30"/>
      <c r="BY317" s="30"/>
      <c r="CC317" s="30"/>
      <c r="CH317" s="30"/>
      <c r="CL317" s="30"/>
      <c r="CQ317" s="30"/>
      <c r="CU317" s="30"/>
    </row>
    <row r="318" spans="14:99" x14ac:dyDescent="0.25">
      <c r="N318" s="30"/>
      <c r="R318" s="30"/>
      <c r="W318" s="30"/>
      <c r="AA318" s="30"/>
      <c r="AF318" s="30"/>
      <c r="AJ318" s="30"/>
      <c r="AO318" s="30"/>
      <c r="AS318" s="30"/>
      <c r="AX318" s="30"/>
      <c r="BB318" s="30"/>
      <c r="BG318" s="30"/>
      <c r="BK318" s="30"/>
      <c r="BP318" s="30"/>
      <c r="BT318" s="30"/>
      <c r="BY318" s="30"/>
      <c r="CC318" s="30"/>
      <c r="CH318" s="30"/>
      <c r="CL318" s="30"/>
      <c r="CQ318" s="30"/>
      <c r="CU318" s="30"/>
    </row>
    <row r="319" spans="14:99" x14ac:dyDescent="0.25">
      <c r="N319" s="30"/>
      <c r="R319" s="30"/>
      <c r="W319" s="30"/>
      <c r="AA319" s="30"/>
      <c r="AF319" s="30"/>
      <c r="AJ319" s="30"/>
      <c r="AO319" s="30"/>
      <c r="AS319" s="30"/>
      <c r="AX319" s="30"/>
      <c r="BB319" s="30"/>
      <c r="BG319" s="30"/>
      <c r="BK319" s="30"/>
      <c r="BP319" s="30"/>
      <c r="BT319" s="30"/>
      <c r="BY319" s="30"/>
      <c r="CC319" s="30"/>
      <c r="CH319" s="30"/>
      <c r="CL319" s="30"/>
      <c r="CQ319" s="30"/>
      <c r="CU319" s="30"/>
    </row>
    <row r="320" spans="14:99" x14ac:dyDescent="0.25">
      <c r="N320" s="30"/>
      <c r="R320" s="30"/>
      <c r="W320" s="30"/>
      <c r="AA320" s="30"/>
      <c r="AF320" s="30"/>
      <c r="AJ320" s="30"/>
      <c r="AO320" s="30"/>
      <c r="AS320" s="30"/>
      <c r="AX320" s="30"/>
      <c r="BB320" s="30"/>
      <c r="BG320" s="30"/>
      <c r="BK320" s="30"/>
      <c r="BP320" s="30"/>
      <c r="BT320" s="30"/>
      <c r="BY320" s="30"/>
      <c r="CC320" s="30"/>
      <c r="CH320" s="30"/>
      <c r="CL320" s="30"/>
      <c r="CQ320" s="30"/>
      <c r="CU320" s="30"/>
    </row>
    <row r="321" spans="14:99" x14ac:dyDescent="0.25">
      <c r="N321" s="30"/>
      <c r="R321" s="30"/>
      <c r="W321" s="30"/>
      <c r="AA321" s="30"/>
      <c r="AF321" s="30"/>
      <c r="AJ321" s="30"/>
      <c r="AO321" s="30"/>
      <c r="AS321" s="30"/>
      <c r="AX321" s="30"/>
      <c r="BB321" s="30"/>
      <c r="BG321" s="30"/>
      <c r="BK321" s="30"/>
      <c r="BP321" s="30"/>
      <c r="BT321" s="30"/>
      <c r="BY321" s="30"/>
      <c r="CC321" s="30"/>
      <c r="CH321" s="30"/>
      <c r="CL321" s="30"/>
      <c r="CQ321" s="30"/>
      <c r="CU321" s="30"/>
    </row>
    <row r="322" spans="14:99" x14ac:dyDescent="0.25">
      <c r="N322" s="30"/>
      <c r="R322" s="30"/>
      <c r="W322" s="30"/>
      <c r="AA322" s="30"/>
      <c r="AF322" s="30"/>
      <c r="AJ322" s="30"/>
      <c r="AO322" s="30"/>
      <c r="AS322" s="30"/>
      <c r="AX322" s="30"/>
      <c r="BB322" s="30"/>
      <c r="BG322" s="30"/>
      <c r="BK322" s="30"/>
      <c r="BP322" s="30"/>
      <c r="BT322" s="30"/>
      <c r="BY322" s="30"/>
      <c r="CC322" s="30"/>
      <c r="CH322" s="30"/>
      <c r="CL322" s="30"/>
      <c r="CQ322" s="30"/>
      <c r="CU322" s="30"/>
    </row>
    <row r="323" spans="14:99" x14ac:dyDescent="0.25">
      <c r="N323" s="30"/>
      <c r="R323" s="30"/>
      <c r="W323" s="30"/>
      <c r="AA323" s="30"/>
      <c r="AF323" s="30"/>
      <c r="AJ323" s="30"/>
      <c r="AO323" s="30"/>
      <c r="AS323" s="30"/>
      <c r="AX323" s="30"/>
      <c r="BB323" s="30"/>
      <c r="BG323" s="30"/>
      <c r="BK323" s="30"/>
      <c r="BP323" s="30"/>
      <c r="BT323" s="30"/>
      <c r="BY323" s="30"/>
      <c r="CC323" s="30"/>
      <c r="CH323" s="30"/>
      <c r="CL323" s="30"/>
      <c r="CQ323" s="30"/>
      <c r="CU323" s="30"/>
    </row>
    <row r="324" spans="14:99" x14ac:dyDescent="0.25">
      <c r="N324" s="30"/>
      <c r="R324" s="30"/>
      <c r="W324" s="30"/>
      <c r="AA324" s="30"/>
      <c r="AF324" s="30"/>
      <c r="AJ324" s="30"/>
      <c r="AO324" s="30"/>
      <c r="AS324" s="30"/>
      <c r="AX324" s="30"/>
      <c r="BB324" s="30"/>
      <c r="BG324" s="30"/>
      <c r="BK324" s="30"/>
      <c r="BP324" s="30"/>
      <c r="BT324" s="30"/>
      <c r="BY324" s="30"/>
      <c r="CC324" s="30"/>
      <c r="CH324" s="30"/>
      <c r="CL324" s="30"/>
      <c r="CQ324" s="30"/>
      <c r="CU324" s="30"/>
    </row>
    <row r="325" spans="14:99" x14ac:dyDescent="0.25">
      <c r="N325" s="30"/>
      <c r="R325" s="30"/>
      <c r="W325" s="30"/>
      <c r="AA325" s="30"/>
      <c r="AF325" s="30"/>
      <c r="AJ325" s="30"/>
      <c r="AO325" s="30"/>
      <c r="AS325" s="30"/>
      <c r="AX325" s="30"/>
      <c r="BB325" s="30"/>
      <c r="BG325" s="30"/>
      <c r="BK325" s="30"/>
      <c r="BP325" s="30"/>
      <c r="BT325" s="30"/>
      <c r="BY325" s="30"/>
      <c r="CC325" s="30"/>
      <c r="CH325" s="30"/>
      <c r="CL325" s="30"/>
      <c r="CQ325" s="30"/>
      <c r="CU325" s="30"/>
    </row>
    <row r="326" spans="14:99" x14ac:dyDescent="0.25">
      <c r="N326" s="30"/>
      <c r="R326" s="30"/>
      <c r="W326" s="30"/>
      <c r="AA326" s="30"/>
      <c r="AF326" s="30"/>
      <c r="AJ326" s="30"/>
      <c r="AO326" s="30"/>
      <c r="AS326" s="30"/>
      <c r="AX326" s="30"/>
      <c r="BB326" s="30"/>
      <c r="BG326" s="30"/>
      <c r="BK326" s="30"/>
      <c r="BP326" s="30"/>
      <c r="BT326" s="30"/>
      <c r="BY326" s="30"/>
      <c r="CC326" s="30"/>
      <c r="CH326" s="30"/>
      <c r="CL326" s="30"/>
      <c r="CQ326" s="30"/>
      <c r="CU326" s="30"/>
    </row>
    <row r="327" spans="14:99" x14ac:dyDescent="0.25">
      <c r="N327" s="30"/>
      <c r="R327" s="30"/>
      <c r="W327" s="30"/>
      <c r="AA327" s="30"/>
      <c r="AF327" s="30"/>
      <c r="AJ327" s="30"/>
      <c r="AO327" s="30"/>
      <c r="AS327" s="30"/>
      <c r="AX327" s="30"/>
      <c r="BB327" s="30"/>
      <c r="BG327" s="30"/>
      <c r="BK327" s="30"/>
      <c r="BP327" s="30"/>
      <c r="BT327" s="30"/>
      <c r="BY327" s="30"/>
      <c r="CC327" s="30"/>
      <c r="CH327" s="30"/>
      <c r="CL327" s="30"/>
      <c r="CQ327" s="30"/>
      <c r="CU327" s="30"/>
    </row>
    <row r="328" spans="14:99" x14ac:dyDescent="0.25">
      <c r="N328" s="30"/>
      <c r="R328" s="30"/>
      <c r="W328" s="30"/>
      <c r="AA328" s="30"/>
      <c r="AF328" s="30"/>
      <c r="AJ328" s="30"/>
      <c r="AO328" s="30"/>
      <c r="AS328" s="30"/>
      <c r="AX328" s="30"/>
      <c r="BB328" s="30"/>
      <c r="BG328" s="30"/>
      <c r="BK328" s="30"/>
      <c r="BP328" s="30"/>
      <c r="BT328" s="30"/>
      <c r="BY328" s="30"/>
      <c r="CC328" s="30"/>
      <c r="CH328" s="30"/>
      <c r="CL328" s="30"/>
      <c r="CQ328" s="30"/>
      <c r="CU328" s="30"/>
    </row>
    <row r="329" spans="14:99" x14ac:dyDescent="0.25">
      <c r="N329" s="30"/>
      <c r="R329" s="30"/>
      <c r="W329" s="30"/>
      <c r="AA329" s="30"/>
      <c r="AF329" s="30"/>
      <c r="AJ329" s="30"/>
      <c r="AO329" s="30"/>
      <c r="AS329" s="30"/>
      <c r="AX329" s="30"/>
      <c r="BB329" s="30"/>
      <c r="BG329" s="30"/>
      <c r="BK329" s="30"/>
      <c r="BP329" s="30"/>
      <c r="BT329" s="30"/>
      <c r="BY329" s="30"/>
      <c r="CC329" s="30"/>
      <c r="CH329" s="30"/>
      <c r="CL329" s="30"/>
      <c r="CQ329" s="30"/>
      <c r="CU329" s="30"/>
    </row>
    <row r="330" spans="14:99" x14ac:dyDescent="0.25">
      <c r="N330" s="30"/>
      <c r="R330" s="30"/>
      <c r="W330" s="30"/>
      <c r="AA330" s="30"/>
      <c r="AF330" s="30"/>
      <c r="AJ330" s="30"/>
      <c r="AO330" s="30"/>
      <c r="AS330" s="30"/>
      <c r="AX330" s="30"/>
      <c r="BB330" s="30"/>
      <c r="BG330" s="30"/>
      <c r="BK330" s="30"/>
      <c r="BP330" s="30"/>
      <c r="BT330" s="30"/>
      <c r="BY330" s="30"/>
      <c r="CC330" s="30"/>
      <c r="CH330" s="30"/>
      <c r="CL330" s="30"/>
      <c r="CQ330" s="30"/>
      <c r="CU330" s="30"/>
    </row>
    <row r="331" spans="14:99" x14ac:dyDescent="0.25">
      <c r="N331" s="30"/>
      <c r="R331" s="30"/>
      <c r="W331" s="30"/>
      <c r="AA331" s="30"/>
      <c r="AF331" s="30"/>
      <c r="AJ331" s="30"/>
      <c r="AO331" s="30"/>
      <c r="AS331" s="30"/>
      <c r="AX331" s="30"/>
      <c r="BB331" s="30"/>
      <c r="BG331" s="30"/>
      <c r="BK331" s="30"/>
      <c r="BP331" s="30"/>
      <c r="BT331" s="30"/>
      <c r="BY331" s="30"/>
      <c r="CC331" s="30"/>
      <c r="CH331" s="30"/>
      <c r="CL331" s="30"/>
      <c r="CQ331" s="30"/>
      <c r="CU331" s="30"/>
    </row>
    <row r="332" spans="14:99" x14ac:dyDescent="0.25">
      <c r="N332" s="30"/>
      <c r="R332" s="30"/>
      <c r="W332" s="30"/>
      <c r="AA332" s="30"/>
      <c r="AF332" s="30"/>
      <c r="AJ332" s="30"/>
      <c r="AO332" s="30"/>
      <c r="AS332" s="30"/>
      <c r="AX332" s="30"/>
      <c r="BB332" s="30"/>
      <c r="BG332" s="30"/>
      <c r="BK332" s="30"/>
      <c r="BP332" s="30"/>
      <c r="BT332" s="30"/>
      <c r="BY332" s="30"/>
      <c r="CC332" s="30"/>
      <c r="CH332" s="30"/>
      <c r="CL332" s="30"/>
      <c r="CQ332" s="30"/>
      <c r="CU332" s="30"/>
    </row>
    <row r="333" spans="14:99" x14ac:dyDescent="0.25">
      <c r="N333" s="30"/>
      <c r="R333" s="30"/>
      <c r="W333" s="30"/>
      <c r="AA333" s="30"/>
      <c r="AF333" s="30"/>
      <c r="AJ333" s="30"/>
      <c r="AO333" s="30"/>
      <c r="AS333" s="30"/>
      <c r="AX333" s="30"/>
      <c r="BB333" s="30"/>
      <c r="BG333" s="30"/>
      <c r="BK333" s="30"/>
      <c r="BP333" s="30"/>
      <c r="BT333" s="30"/>
      <c r="BY333" s="30"/>
      <c r="CC333" s="30"/>
      <c r="CH333" s="30"/>
      <c r="CL333" s="30"/>
      <c r="CQ333" s="30"/>
      <c r="CU333" s="30"/>
    </row>
    <row r="334" spans="14:99" x14ac:dyDescent="0.25">
      <c r="N334" s="30"/>
      <c r="R334" s="30"/>
      <c r="W334" s="30"/>
      <c r="AA334" s="30"/>
      <c r="AF334" s="30"/>
      <c r="AJ334" s="30"/>
      <c r="AO334" s="30"/>
      <c r="AS334" s="30"/>
      <c r="AX334" s="30"/>
      <c r="BB334" s="30"/>
      <c r="BG334" s="30"/>
      <c r="BK334" s="30"/>
      <c r="BP334" s="30"/>
      <c r="BT334" s="30"/>
      <c r="BY334" s="30"/>
      <c r="CC334" s="30"/>
      <c r="CH334" s="30"/>
      <c r="CL334" s="30"/>
      <c r="CQ334" s="30"/>
      <c r="CU334" s="30"/>
    </row>
    <row r="335" spans="14:99" x14ac:dyDescent="0.25">
      <c r="N335" s="30"/>
      <c r="R335" s="30"/>
      <c r="W335" s="30"/>
      <c r="AA335" s="30"/>
      <c r="AF335" s="30"/>
      <c r="AJ335" s="30"/>
      <c r="AO335" s="30"/>
      <c r="AS335" s="30"/>
      <c r="AX335" s="30"/>
      <c r="BB335" s="30"/>
      <c r="BG335" s="30"/>
      <c r="BK335" s="30"/>
      <c r="BP335" s="30"/>
      <c r="BT335" s="30"/>
      <c r="BY335" s="30"/>
      <c r="CC335" s="30"/>
      <c r="CH335" s="30"/>
      <c r="CL335" s="30"/>
      <c r="CQ335" s="30"/>
      <c r="CU335" s="30"/>
    </row>
    <row r="336" spans="14:99" x14ac:dyDescent="0.25">
      <c r="N336" s="30"/>
      <c r="R336" s="30"/>
      <c r="W336" s="30"/>
      <c r="AA336" s="30"/>
      <c r="AF336" s="30"/>
      <c r="AJ336" s="30"/>
      <c r="AO336" s="30"/>
      <c r="AS336" s="30"/>
      <c r="AX336" s="30"/>
      <c r="BB336" s="30"/>
      <c r="BG336" s="30"/>
      <c r="BK336" s="30"/>
      <c r="BP336" s="30"/>
      <c r="BT336" s="30"/>
      <c r="BY336" s="30"/>
      <c r="CC336" s="30"/>
      <c r="CH336" s="30"/>
      <c r="CL336" s="30"/>
      <c r="CQ336" s="30"/>
      <c r="CU336" s="30"/>
    </row>
    <row r="337" spans="14:99" x14ac:dyDescent="0.25">
      <c r="N337" s="30"/>
      <c r="R337" s="30"/>
      <c r="W337" s="30"/>
      <c r="AA337" s="30"/>
      <c r="AF337" s="30"/>
      <c r="AJ337" s="30"/>
      <c r="AO337" s="30"/>
      <c r="AS337" s="30"/>
      <c r="AX337" s="30"/>
      <c r="BB337" s="30"/>
      <c r="BG337" s="30"/>
      <c r="BK337" s="30"/>
      <c r="BP337" s="30"/>
      <c r="BT337" s="30"/>
      <c r="BY337" s="30"/>
      <c r="CC337" s="30"/>
      <c r="CH337" s="30"/>
      <c r="CL337" s="30"/>
      <c r="CQ337" s="30"/>
      <c r="CU337" s="30"/>
    </row>
    <row r="338" spans="14:99" x14ac:dyDescent="0.25">
      <c r="N338" s="30"/>
      <c r="R338" s="30"/>
      <c r="W338" s="30"/>
      <c r="AA338" s="30"/>
      <c r="AF338" s="30"/>
      <c r="AJ338" s="30"/>
      <c r="AO338" s="30"/>
      <c r="AS338" s="30"/>
      <c r="AX338" s="30"/>
      <c r="BB338" s="30"/>
      <c r="BG338" s="30"/>
      <c r="BK338" s="30"/>
      <c r="BP338" s="30"/>
      <c r="BT338" s="30"/>
      <c r="BY338" s="30"/>
      <c r="CC338" s="30"/>
      <c r="CH338" s="30"/>
      <c r="CL338" s="30"/>
      <c r="CQ338" s="30"/>
      <c r="CU338" s="30"/>
    </row>
    <row r="339" spans="14:99" x14ac:dyDescent="0.25">
      <c r="N339" s="30"/>
      <c r="R339" s="30"/>
      <c r="W339" s="30"/>
      <c r="AA339" s="30"/>
      <c r="AF339" s="30"/>
      <c r="AJ339" s="30"/>
      <c r="AO339" s="30"/>
      <c r="AS339" s="30"/>
      <c r="AX339" s="30"/>
      <c r="BB339" s="30"/>
      <c r="BG339" s="30"/>
      <c r="BK339" s="30"/>
      <c r="BP339" s="30"/>
      <c r="BT339" s="30"/>
      <c r="BY339" s="30"/>
      <c r="CC339" s="30"/>
      <c r="CH339" s="30"/>
      <c r="CL339" s="30"/>
      <c r="CQ339" s="30"/>
      <c r="CU339" s="30"/>
    </row>
    <row r="340" spans="14:99" x14ac:dyDescent="0.25">
      <c r="N340" s="30"/>
      <c r="R340" s="30"/>
      <c r="W340" s="30"/>
      <c r="AA340" s="30"/>
      <c r="AF340" s="30"/>
      <c r="AJ340" s="30"/>
      <c r="AO340" s="30"/>
      <c r="AS340" s="30"/>
      <c r="AX340" s="30"/>
      <c r="BB340" s="30"/>
      <c r="BG340" s="30"/>
      <c r="BK340" s="30"/>
      <c r="BP340" s="30"/>
      <c r="BT340" s="30"/>
      <c r="BY340" s="30"/>
      <c r="CC340" s="30"/>
      <c r="CH340" s="30"/>
      <c r="CL340" s="30"/>
      <c r="CQ340" s="30"/>
      <c r="CU340" s="30"/>
    </row>
    <row r="341" spans="14:99" x14ac:dyDescent="0.25">
      <c r="N341" s="30"/>
      <c r="R341" s="30"/>
      <c r="W341" s="30"/>
      <c r="AA341" s="30"/>
      <c r="AF341" s="30"/>
      <c r="AJ341" s="30"/>
      <c r="AO341" s="30"/>
      <c r="AS341" s="30"/>
      <c r="AX341" s="30"/>
      <c r="BB341" s="30"/>
      <c r="BG341" s="30"/>
      <c r="BK341" s="30"/>
      <c r="BP341" s="30"/>
      <c r="BT341" s="30"/>
      <c r="BY341" s="30"/>
      <c r="CC341" s="30"/>
      <c r="CH341" s="30"/>
      <c r="CL341" s="30"/>
      <c r="CQ341" s="30"/>
      <c r="CU341" s="30"/>
    </row>
    <row r="342" spans="14:99" x14ac:dyDescent="0.25">
      <c r="N342" s="30"/>
      <c r="R342" s="30"/>
      <c r="W342" s="30"/>
      <c r="AA342" s="30"/>
      <c r="AF342" s="30"/>
      <c r="AJ342" s="30"/>
      <c r="AO342" s="30"/>
      <c r="AS342" s="30"/>
      <c r="AX342" s="30"/>
      <c r="BB342" s="30"/>
      <c r="BG342" s="30"/>
      <c r="BK342" s="30"/>
      <c r="BP342" s="30"/>
      <c r="BT342" s="30"/>
      <c r="BY342" s="30"/>
      <c r="CC342" s="30"/>
      <c r="CH342" s="30"/>
      <c r="CL342" s="30"/>
      <c r="CQ342" s="30"/>
      <c r="CU342" s="30"/>
    </row>
    <row r="343" spans="14:99" x14ac:dyDescent="0.25">
      <c r="N343" s="30"/>
      <c r="R343" s="30"/>
      <c r="W343" s="30"/>
      <c r="AA343" s="30"/>
      <c r="AF343" s="30"/>
      <c r="AJ343" s="30"/>
      <c r="AO343" s="30"/>
      <c r="AS343" s="30"/>
      <c r="AX343" s="30"/>
      <c r="BB343" s="30"/>
      <c r="BG343" s="30"/>
      <c r="BK343" s="30"/>
      <c r="BP343" s="30"/>
      <c r="BT343" s="30"/>
      <c r="BY343" s="30"/>
      <c r="CC343" s="30"/>
      <c r="CH343" s="30"/>
      <c r="CL343" s="30"/>
      <c r="CQ343" s="30"/>
      <c r="CU343" s="30"/>
    </row>
    <row r="344" spans="14:99" x14ac:dyDescent="0.25">
      <c r="N344" s="30"/>
      <c r="R344" s="30"/>
      <c r="W344" s="30"/>
      <c r="AA344" s="30"/>
      <c r="AF344" s="30"/>
      <c r="AJ344" s="30"/>
      <c r="AO344" s="30"/>
      <c r="AS344" s="30"/>
      <c r="AX344" s="30"/>
      <c r="BB344" s="30"/>
      <c r="BG344" s="30"/>
      <c r="BK344" s="30"/>
      <c r="BP344" s="30"/>
      <c r="BT344" s="30"/>
      <c r="BY344" s="30"/>
      <c r="CC344" s="30"/>
      <c r="CH344" s="30"/>
      <c r="CL344" s="30"/>
      <c r="CQ344" s="30"/>
      <c r="CU344" s="30"/>
    </row>
    <row r="345" spans="14:99" x14ac:dyDescent="0.25">
      <c r="N345" s="30"/>
      <c r="R345" s="30"/>
      <c r="W345" s="30"/>
      <c r="AA345" s="30"/>
      <c r="AF345" s="30"/>
      <c r="AJ345" s="30"/>
      <c r="AO345" s="30"/>
      <c r="AS345" s="30"/>
      <c r="AX345" s="30"/>
      <c r="BB345" s="30"/>
      <c r="BG345" s="30"/>
      <c r="BK345" s="30"/>
      <c r="BP345" s="30"/>
      <c r="BT345" s="30"/>
      <c r="BY345" s="30"/>
      <c r="CC345" s="30"/>
      <c r="CH345" s="30"/>
      <c r="CL345" s="30"/>
      <c r="CQ345" s="30"/>
      <c r="CU345" s="30"/>
    </row>
    <row r="346" spans="14:99" x14ac:dyDescent="0.25">
      <c r="N346" s="30"/>
      <c r="R346" s="30"/>
      <c r="W346" s="30"/>
      <c r="AA346" s="30"/>
      <c r="AF346" s="30"/>
      <c r="AJ346" s="30"/>
      <c r="AO346" s="30"/>
      <c r="AS346" s="30"/>
      <c r="AX346" s="30"/>
      <c r="BB346" s="30"/>
      <c r="BG346" s="30"/>
      <c r="BK346" s="30"/>
      <c r="BP346" s="30"/>
      <c r="BT346" s="30"/>
      <c r="BY346" s="30"/>
      <c r="CC346" s="30"/>
      <c r="CH346" s="30"/>
      <c r="CL346" s="30"/>
      <c r="CQ346" s="30"/>
      <c r="CU346" s="30"/>
    </row>
    <row r="347" spans="14:99" x14ac:dyDescent="0.25">
      <c r="N347" s="30"/>
      <c r="R347" s="30"/>
      <c r="W347" s="30"/>
      <c r="AA347" s="30"/>
      <c r="AF347" s="30"/>
      <c r="AJ347" s="30"/>
      <c r="AO347" s="30"/>
      <c r="AS347" s="30"/>
      <c r="AX347" s="30"/>
      <c r="BB347" s="30"/>
      <c r="BG347" s="30"/>
      <c r="BK347" s="30"/>
      <c r="BP347" s="30"/>
      <c r="BT347" s="30"/>
      <c r="BY347" s="30"/>
      <c r="CC347" s="30"/>
      <c r="CH347" s="30"/>
      <c r="CL347" s="30"/>
      <c r="CQ347" s="30"/>
      <c r="CU347" s="30"/>
    </row>
    <row r="348" spans="14:99" x14ac:dyDescent="0.25">
      <c r="N348" s="30"/>
      <c r="R348" s="30"/>
      <c r="W348" s="30"/>
      <c r="AA348" s="30"/>
      <c r="AF348" s="30"/>
      <c r="AJ348" s="30"/>
      <c r="AO348" s="30"/>
      <c r="AS348" s="30"/>
      <c r="AX348" s="30"/>
      <c r="BB348" s="30"/>
      <c r="BG348" s="30"/>
      <c r="BK348" s="30"/>
      <c r="BP348" s="30"/>
      <c r="BT348" s="30"/>
      <c r="BY348" s="30"/>
      <c r="CC348" s="30"/>
      <c r="CH348" s="30"/>
      <c r="CL348" s="30"/>
      <c r="CQ348" s="30"/>
      <c r="CU348" s="30"/>
    </row>
    <row r="349" spans="14:99" x14ac:dyDescent="0.25">
      <c r="N349" s="30"/>
      <c r="R349" s="30"/>
      <c r="W349" s="30"/>
      <c r="AA349" s="30"/>
      <c r="AF349" s="30"/>
      <c r="AJ349" s="30"/>
      <c r="AO349" s="30"/>
      <c r="AS349" s="30"/>
      <c r="AX349" s="30"/>
      <c r="BB349" s="30"/>
      <c r="BG349" s="30"/>
      <c r="BK349" s="30"/>
      <c r="BP349" s="30"/>
      <c r="BT349" s="30"/>
      <c r="BY349" s="30"/>
      <c r="CC349" s="30"/>
      <c r="CH349" s="30"/>
      <c r="CL349" s="30"/>
      <c r="CQ349" s="30"/>
      <c r="CU349" s="30"/>
    </row>
    <row r="350" spans="14:99" x14ac:dyDescent="0.25">
      <c r="N350" s="30"/>
      <c r="R350" s="30"/>
      <c r="W350" s="30"/>
      <c r="AA350" s="30"/>
      <c r="AF350" s="30"/>
      <c r="AJ350" s="30"/>
      <c r="AO350" s="30"/>
      <c r="AS350" s="30"/>
      <c r="AX350" s="30"/>
      <c r="BB350" s="30"/>
      <c r="BG350" s="30"/>
      <c r="BK350" s="30"/>
      <c r="BP350" s="30"/>
      <c r="BT350" s="30"/>
      <c r="BY350" s="30"/>
      <c r="CC350" s="30"/>
      <c r="CH350" s="30"/>
      <c r="CL350" s="30"/>
      <c r="CQ350" s="30"/>
      <c r="CU350" s="30"/>
    </row>
    <row r="351" spans="14:99" x14ac:dyDescent="0.25">
      <c r="N351" s="30"/>
      <c r="R351" s="30"/>
      <c r="W351" s="30"/>
      <c r="AA351" s="30"/>
      <c r="AF351" s="30"/>
      <c r="AJ351" s="30"/>
      <c r="AO351" s="30"/>
      <c r="AS351" s="30"/>
      <c r="AX351" s="30"/>
      <c r="BB351" s="30"/>
      <c r="BG351" s="30"/>
      <c r="BK351" s="30"/>
      <c r="BP351" s="30"/>
      <c r="BT351" s="30"/>
      <c r="BY351" s="30"/>
      <c r="CC351" s="30"/>
      <c r="CH351" s="30"/>
      <c r="CL351" s="30"/>
      <c r="CQ351" s="30"/>
      <c r="CU351" s="30"/>
    </row>
    <row r="352" spans="14:99" x14ac:dyDescent="0.25">
      <c r="N352" s="30"/>
      <c r="R352" s="30"/>
      <c r="W352" s="30"/>
      <c r="AA352" s="30"/>
      <c r="AF352" s="30"/>
      <c r="AJ352" s="30"/>
      <c r="AO352" s="30"/>
      <c r="AS352" s="30"/>
      <c r="AX352" s="30"/>
      <c r="BB352" s="30"/>
      <c r="BG352" s="30"/>
      <c r="BK352" s="30"/>
      <c r="BP352" s="30"/>
      <c r="BT352" s="30"/>
      <c r="BY352" s="30"/>
      <c r="CC352" s="30"/>
      <c r="CH352" s="30"/>
      <c r="CL352" s="30"/>
      <c r="CQ352" s="30"/>
      <c r="CU352" s="30"/>
    </row>
    <row r="353" spans="14:99" x14ac:dyDescent="0.25">
      <c r="N353" s="30"/>
      <c r="R353" s="30"/>
      <c r="W353" s="30"/>
      <c r="AA353" s="30"/>
      <c r="AF353" s="30"/>
      <c r="AJ353" s="30"/>
      <c r="AO353" s="30"/>
      <c r="AS353" s="30"/>
      <c r="AX353" s="30"/>
      <c r="BB353" s="30"/>
      <c r="BG353" s="30"/>
      <c r="BK353" s="30"/>
      <c r="BP353" s="30"/>
      <c r="BT353" s="30"/>
      <c r="BY353" s="30"/>
      <c r="CC353" s="30"/>
      <c r="CH353" s="30"/>
      <c r="CL353" s="30"/>
      <c r="CQ353" s="30"/>
      <c r="CU353" s="30"/>
    </row>
    <row r="354" spans="14:99" x14ac:dyDescent="0.25">
      <c r="N354" s="30"/>
      <c r="R354" s="30"/>
      <c r="W354" s="30"/>
      <c r="AA354" s="30"/>
      <c r="AF354" s="30"/>
      <c r="AJ354" s="30"/>
      <c r="AO354" s="30"/>
      <c r="AS354" s="30"/>
      <c r="AX354" s="30"/>
      <c r="BB354" s="30"/>
      <c r="BG354" s="30"/>
      <c r="BK354" s="30"/>
      <c r="BP354" s="30"/>
      <c r="BT354" s="30"/>
      <c r="BY354" s="30"/>
      <c r="CC354" s="30"/>
      <c r="CH354" s="30"/>
      <c r="CL354" s="30"/>
      <c r="CQ354" s="30"/>
      <c r="CU354" s="30"/>
    </row>
    <row r="355" spans="14:99" x14ac:dyDescent="0.25">
      <c r="N355" s="30"/>
      <c r="R355" s="30"/>
      <c r="W355" s="30"/>
      <c r="AA355" s="30"/>
      <c r="AF355" s="30"/>
      <c r="AJ355" s="30"/>
      <c r="AO355" s="30"/>
      <c r="AS355" s="30"/>
      <c r="AX355" s="30"/>
      <c r="BB355" s="30"/>
      <c r="BG355" s="30"/>
      <c r="BK355" s="30"/>
      <c r="BP355" s="30"/>
      <c r="BT355" s="30"/>
      <c r="BY355" s="30"/>
      <c r="CC355" s="30"/>
      <c r="CH355" s="30"/>
      <c r="CL355" s="30"/>
      <c r="CQ355" s="30"/>
      <c r="CU355" s="30"/>
    </row>
    <row r="356" spans="14:99" x14ac:dyDescent="0.25">
      <c r="N356" s="30"/>
      <c r="R356" s="30"/>
      <c r="W356" s="30"/>
      <c r="AA356" s="30"/>
      <c r="AF356" s="30"/>
      <c r="AJ356" s="30"/>
      <c r="AO356" s="30"/>
      <c r="AS356" s="30"/>
      <c r="AX356" s="30"/>
      <c r="BB356" s="30"/>
      <c r="BG356" s="30"/>
      <c r="BK356" s="30"/>
      <c r="BP356" s="30"/>
      <c r="BT356" s="30"/>
      <c r="BY356" s="30"/>
      <c r="CC356" s="30"/>
      <c r="CH356" s="30"/>
      <c r="CL356" s="30"/>
      <c r="CQ356" s="30"/>
      <c r="CU356" s="30"/>
    </row>
    <row r="357" spans="14:99" x14ac:dyDescent="0.25">
      <c r="N357" s="30"/>
      <c r="R357" s="30"/>
      <c r="W357" s="30"/>
      <c r="AA357" s="30"/>
      <c r="AF357" s="30"/>
      <c r="AJ357" s="30"/>
      <c r="AO357" s="30"/>
      <c r="AS357" s="30"/>
      <c r="AX357" s="30"/>
      <c r="BB357" s="30"/>
      <c r="BG357" s="30"/>
      <c r="BK357" s="30"/>
      <c r="BP357" s="30"/>
      <c r="BT357" s="30"/>
      <c r="BY357" s="30"/>
      <c r="CC357" s="30"/>
      <c r="CH357" s="30"/>
      <c r="CL357" s="30"/>
      <c r="CQ357" s="30"/>
      <c r="CU357" s="30"/>
    </row>
    <row r="358" spans="14:99" x14ac:dyDescent="0.25">
      <c r="N358" s="30"/>
      <c r="R358" s="30"/>
      <c r="W358" s="30"/>
      <c r="AA358" s="30"/>
      <c r="AF358" s="30"/>
      <c r="AJ358" s="30"/>
      <c r="AO358" s="30"/>
      <c r="AS358" s="30"/>
      <c r="AX358" s="30"/>
      <c r="BB358" s="30"/>
      <c r="BG358" s="30"/>
      <c r="BK358" s="30"/>
      <c r="BP358" s="30"/>
      <c r="BT358" s="30"/>
      <c r="BY358" s="30"/>
      <c r="CC358" s="30"/>
      <c r="CH358" s="30"/>
      <c r="CL358" s="30"/>
      <c r="CQ358" s="30"/>
      <c r="CU358" s="30"/>
    </row>
    <row r="359" spans="14:99" x14ac:dyDescent="0.25">
      <c r="N359" s="30"/>
      <c r="R359" s="30"/>
      <c r="W359" s="30"/>
      <c r="AA359" s="30"/>
      <c r="AF359" s="30"/>
      <c r="AJ359" s="30"/>
      <c r="AO359" s="30"/>
      <c r="AS359" s="30"/>
      <c r="AX359" s="30"/>
      <c r="BB359" s="30"/>
      <c r="BG359" s="30"/>
      <c r="BK359" s="30"/>
      <c r="BP359" s="30"/>
      <c r="BT359" s="30"/>
      <c r="BY359" s="30"/>
      <c r="CC359" s="30"/>
      <c r="CH359" s="30"/>
      <c r="CL359" s="30"/>
      <c r="CQ359" s="30"/>
      <c r="CU359" s="30"/>
    </row>
    <row r="360" spans="14:99" x14ac:dyDescent="0.25">
      <c r="N360" s="30"/>
      <c r="R360" s="30"/>
      <c r="W360" s="30"/>
      <c r="AA360" s="30"/>
      <c r="AF360" s="30"/>
      <c r="AJ360" s="30"/>
      <c r="AO360" s="30"/>
      <c r="AS360" s="30"/>
      <c r="AX360" s="30"/>
      <c r="BB360" s="30"/>
      <c r="BG360" s="30"/>
      <c r="BK360" s="30"/>
      <c r="BP360" s="30"/>
      <c r="BT360" s="30"/>
      <c r="BY360" s="30"/>
      <c r="CC360" s="30"/>
      <c r="CH360" s="30"/>
      <c r="CL360" s="30"/>
      <c r="CQ360" s="30"/>
      <c r="CU360" s="30"/>
    </row>
    <row r="361" spans="14:99" x14ac:dyDescent="0.25">
      <c r="N361" s="30"/>
      <c r="R361" s="30"/>
      <c r="W361" s="30"/>
      <c r="AA361" s="30"/>
      <c r="AF361" s="30"/>
      <c r="AJ361" s="30"/>
      <c r="AO361" s="30"/>
      <c r="AS361" s="30"/>
      <c r="AX361" s="30"/>
      <c r="BB361" s="30"/>
      <c r="BG361" s="30"/>
      <c r="BK361" s="30"/>
      <c r="BP361" s="30"/>
      <c r="BT361" s="30"/>
      <c r="BY361" s="30"/>
      <c r="CC361" s="30"/>
      <c r="CH361" s="30"/>
      <c r="CL361" s="30"/>
      <c r="CQ361" s="30"/>
      <c r="CU361" s="30"/>
    </row>
    <row r="362" spans="14:99" x14ac:dyDescent="0.25">
      <c r="N362" s="30"/>
      <c r="R362" s="30"/>
      <c r="W362" s="30"/>
      <c r="AA362" s="30"/>
      <c r="AF362" s="30"/>
      <c r="AJ362" s="30"/>
      <c r="AO362" s="30"/>
      <c r="AS362" s="30"/>
      <c r="AX362" s="30"/>
      <c r="BB362" s="30"/>
      <c r="BG362" s="30"/>
      <c r="BK362" s="30"/>
      <c r="BP362" s="30"/>
      <c r="BT362" s="30"/>
      <c r="BY362" s="30"/>
      <c r="CC362" s="30"/>
      <c r="CH362" s="30"/>
      <c r="CL362" s="30"/>
      <c r="CQ362" s="30"/>
      <c r="CU362" s="30"/>
    </row>
    <row r="363" spans="14:99" x14ac:dyDescent="0.25">
      <c r="N363" s="30"/>
      <c r="R363" s="30"/>
      <c r="W363" s="30"/>
      <c r="AA363" s="30"/>
      <c r="AF363" s="30"/>
      <c r="AJ363" s="30"/>
      <c r="AO363" s="30"/>
      <c r="AS363" s="30"/>
      <c r="AX363" s="30"/>
      <c r="BB363" s="30"/>
      <c r="BG363" s="30"/>
      <c r="BK363" s="30"/>
      <c r="BP363" s="30"/>
      <c r="BT363" s="30"/>
      <c r="BY363" s="30"/>
      <c r="CC363" s="30"/>
      <c r="CH363" s="30"/>
      <c r="CL363" s="30"/>
      <c r="CQ363" s="30"/>
      <c r="CU363" s="30"/>
    </row>
    <row r="364" spans="14:99" x14ac:dyDescent="0.25">
      <c r="N364" s="30"/>
      <c r="R364" s="30"/>
      <c r="W364" s="30"/>
      <c r="AA364" s="30"/>
      <c r="AF364" s="30"/>
      <c r="AJ364" s="30"/>
      <c r="AO364" s="30"/>
      <c r="AS364" s="30"/>
      <c r="AX364" s="30"/>
      <c r="BB364" s="30"/>
      <c r="BG364" s="30"/>
      <c r="BK364" s="30"/>
      <c r="BP364" s="30"/>
      <c r="BT364" s="30"/>
      <c r="BY364" s="30"/>
      <c r="CC364" s="30"/>
      <c r="CH364" s="30"/>
      <c r="CL364" s="30"/>
      <c r="CQ364" s="30"/>
      <c r="CU364" s="30"/>
    </row>
    <row r="365" spans="14:99" x14ac:dyDescent="0.25">
      <c r="N365" s="30"/>
      <c r="R365" s="30"/>
      <c r="W365" s="30"/>
      <c r="AA365" s="30"/>
      <c r="AF365" s="30"/>
      <c r="AJ365" s="30"/>
      <c r="AO365" s="30"/>
      <c r="AS365" s="30"/>
      <c r="AX365" s="30"/>
      <c r="BB365" s="30"/>
      <c r="BG365" s="30"/>
      <c r="BK365" s="30"/>
      <c r="BP365" s="30"/>
      <c r="BT365" s="30"/>
      <c r="BY365" s="30"/>
      <c r="CC365" s="30"/>
      <c r="CH365" s="30"/>
      <c r="CL365" s="30"/>
      <c r="CQ365" s="30"/>
      <c r="CU365" s="30"/>
    </row>
    <row r="366" spans="14:99" x14ac:dyDescent="0.25">
      <c r="N366" s="30"/>
      <c r="R366" s="30"/>
      <c r="W366" s="30"/>
      <c r="AA366" s="30"/>
      <c r="AF366" s="30"/>
      <c r="AJ366" s="30"/>
      <c r="AO366" s="30"/>
      <c r="AS366" s="30"/>
      <c r="AX366" s="30"/>
      <c r="BB366" s="30"/>
      <c r="BG366" s="30"/>
      <c r="BK366" s="30"/>
      <c r="BP366" s="30"/>
      <c r="BT366" s="30"/>
      <c r="BY366" s="30"/>
      <c r="CC366" s="30"/>
      <c r="CH366" s="30"/>
      <c r="CL366" s="30"/>
      <c r="CQ366" s="30"/>
      <c r="CU366" s="30"/>
    </row>
    <row r="367" spans="14:99" x14ac:dyDescent="0.25">
      <c r="N367" s="30"/>
      <c r="R367" s="30"/>
      <c r="W367" s="30"/>
      <c r="AA367" s="30"/>
      <c r="AF367" s="30"/>
      <c r="AJ367" s="30"/>
      <c r="AO367" s="30"/>
      <c r="AS367" s="30"/>
      <c r="AX367" s="30"/>
      <c r="BB367" s="30"/>
      <c r="BG367" s="30"/>
      <c r="BK367" s="30"/>
      <c r="BP367" s="30"/>
      <c r="BT367" s="30"/>
      <c r="BY367" s="30"/>
      <c r="CC367" s="30"/>
      <c r="CH367" s="30"/>
      <c r="CL367" s="30"/>
      <c r="CQ367" s="30"/>
      <c r="CU367" s="30"/>
    </row>
    <row r="368" spans="14:99" x14ac:dyDescent="0.25">
      <c r="N368" s="30"/>
      <c r="R368" s="30"/>
      <c r="W368" s="30"/>
      <c r="AA368" s="30"/>
      <c r="AF368" s="30"/>
      <c r="AJ368" s="30"/>
      <c r="AO368" s="30"/>
      <c r="AS368" s="30"/>
      <c r="AX368" s="30"/>
      <c r="BB368" s="30"/>
      <c r="BG368" s="30"/>
      <c r="BK368" s="30"/>
      <c r="BP368" s="30"/>
      <c r="BT368" s="30"/>
      <c r="BY368" s="30"/>
      <c r="CC368" s="30"/>
      <c r="CH368" s="30"/>
      <c r="CL368" s="30"/>
      <c r="CQ368" s="30"/>
      <c r="CU368" s="30"/>
    </row>
    <row r="369" spans="14:99" x14ac:dyDescent="0.25">
      <c r="N369" s="30"/>
      <c r="R369" s="30"/>
      <c r="W369" s="30"/>
      <c r="AA369" s="30"/>
      <c r="AF369" s="30"/>
      <c r="AJ369" s="30"/>
      <c r="AO369" s="30"/>
      <c r="AS369" s="30"/>
      <c r="AX369" s="30"/>
      <c r="BB369" s="30"/>
      <c r="BG369" s="30"/>
      <c r="BK369" s="30"/>
      <c r="BP369" s="30"/>
      <c r="BT369" s="30"/>
      <c r="BY369" s="30"/>
      <c r="CC369" s="30"/>
      <c r="CH369" s="30"/>
      <c r="CL369" s="30"/>
      <c r="CQ369" s="30"/>
      <c r="CU369" s="30"/>
    </row>
    <row r="370" spans="14:99" x14ac:dyDescent="0.25">
      <c r="N370" s="30"/>
      <c r="R370" s="30"/>
      <c r="W370" s="30"/>
      <c r="AA370" s="30"/>
      <c r="AF370" s="30"/>
      <c r="AJ370" s="30"/>
      <c r="AO370" s="30"/>
      <c r="AS370" s="30"/>
      <c r="AX370" s="30"/>
      <c r="BB370" s="30"/>
      <c r="BG370" s="30"/>
      <c r="BK370" s="30"/>
      <c r="BP370" s="30"/>
      <c r="BT370" s="30"/>
      <c r="BY370" s="30"/>
      <c r="CC370" s="30"/>
      <c r="CH370" s="30"/>
      <c r="CL370" s="30"/>
      <c r="CQ370" s="30"/>
      <c r="CU370" s="30"/>
    </row>
    <row r="371" spans="14:99" x14ac:dyDescent="0.25">
      <c r="N371" s="30"/>
      <c r="R371" s="30"/>
      <c r="W371" s="30"/>
      <c r="AA371" s="30"/>
      <c r="AF371" s="30"/>
      <c r="AJ371" s="30"/>
      <c r="AO371" s="30"/>
      <c r="AS371" s="30"/>
      <c r="AX371" s="30"/>
      <c r="BB371" s="30"/>
      <c r="BG371" s="30"/>
      <c r="BK371" s="30"/>
      <c r="BP371" s="30"/>
      <c r="BT371" s="30"/>
      <c r="BY371" s="30"/>
      <c r="CC371" s="30"/>
      <c r="CH371" s="30"/>
      <c r="CL371" s="30"/>
      <c r="CQ371" s="30"/>
      <c r="CU371" s="30"/>
    </row>
    <row r="372" spans="14:99" x14ac:dyDescent="0.25">
      <c r="N372" s="30"/>
      <c r="R372" s="30"/>
      <c r="W372" s="30"/>
      <c r="AA372" s="30"/>
      <c r="AF372" s="30"/>
      <c r="AJ372" s="30"/>
      <c r="AO372" s="30"/>
      <c r="AS372" s="30"/>
      <c r="AX372" s="30"/>
      <c r="BB372" s="30"/>
      <c r="BG372" s="30"/>
      <c r="BK372" s="30"/>
      <c r="BP372" s="30"/>
      <c r="BT372" s="30"/>
      <c r="BY372" s="30"/>
      <c r="CC372" s="30"/>
      <c r="CH372" s="30"/>
      <c r="CL372" s="30"/>
      <c r="CQ372" s="30"/>
      <c r="CU372" s="30"/>
    </row>
    <row r="373" spans="14:99" x14ac:dyDescent="0.25">
      <c r="N373" s="30"/>
      <c r="R373" s="30"/>
      <c r="W373" s="30"/>
      <c r="AA373" s="30"/>
      <c r="AF373" s="30"/>
      <c r="AJ373" s="30"/>
      <c r="AO373" s="30"/>
      <c r="AS373" s="30"/>
      <c r="AX373" s="30"/>
      <c r="BB373" s="30"/>
      <c r="BG373" s="30"/>
      <c r="BK373" s="30"/>
      <c r="BP373" s="30"/>
      <c r="BT373" s="30"/>
      <c r="BY373" s="30"/>
      <c r="CC373" s="30"/>
      <c r="CH373" s="30"/>
      <c r="CL373" s="30"/>
      <c r="CQ373" s="30"/>
      <c r="CU373" s="30"/>
    </row>
    <row r="374" spans="14:99" x14ac:dyDescent="0.25">
      <c r="N374" s="30"/>
      <c r="R374" s="30"/>
      <c r="W374" s="30"/>
      <c r="AA374" s="30"/>
      <c r="AF374" s="30"/>
      <c r="AJ374" s="30"/>
      <c r="AO374" s="30"/>
      <c r="AS374" s="30"/>
      <c r="AX374" s="30"/>
      <c r="BB374" s="30"/>
      <c r="BG374" s="30"/>
      <c r="BK374" s="30"/>
      <c r="BP374" s="30"/>
      <c r="BT374" s="30"/>
      <c r="BY374" s="30"/>
      <c r="CC374" s="30"/>
      <c r="CH374" s="30"/>
      <c r="CL374" s="30"/>
      <c r="CQ374" s="30"/>
      <c r="CU374" s="30"/>
    </row>
    <row r="375" spans="14:99" x14ac:dyDescent="0.25">
      <c r="N375" s="30"/>
      <c r="R375" s="30"/>
      <c r="W375" s="30"/>
      <c r="AA375" s="30"/>
      <c r="AF375" s="30"/>
      <c r="AJ375" s="30"/>
      <c r="AO375" s="30"/>
      <c r="AS375" s="30"/>
      <c r="AX375" s="30"/>
      <c r="BB375" s="30"/>
      <c r="BG375" s="30"/>
      <c r="BK375" s="30"/>
      <c r="BP375" s="30"/>
      <c r="BT375" s="30"/>
      <c r="BY375" s="30"/>
      <c r="CC375" s="30"/>
      <c r="CH375" s="30"/>
      <c r="CL375" s="30"/>
      <c r="CQ375" s="30"/>
      <c r="CU375" s="30"/>
    </row>
    <row r="376" spans="14:99" x14ac:dyDescent="0.25">
      <c r="N376" s="30"/>
      <c r="R376" s="30"/>
      <c r="W376" s="30"/>
      <c r="AA376" s="30"/>
      <c r="AF376" s="30"/>
      <c r="AJ376" s="30"/>
      <c r="AO376" s="30"/>
      <c r="AS376" s="30"/>
      <c r="AX376" s="30"/>
      <c r="BB376" s="30"/>
      <c r="BG376" s="30"/>
      <c r="BK376" s="30"/>
      <c r="BP376" s="30"/>
      <c r="BT376" s="30"/>
      <c r="BY376" s="30"/>
      <c r="CC376" s="30"/>
      <c r="CH376" s="30"/>
      <c r="CL376" s="30"/>
      <c r="CQ376" s="30"/>
      <c r="CU376" s="30"/>
    </row>
    <row r="377" spans="14:99" x14ac:dyDescent="0.25">
      <c r="N377" s="30"/>
      <c r="R377" s="30"/>
      <c r="W377" s="30"/>
      <c r="AA377" s="30"/>
      <c r="AF377" s="30"/>
      <c r="AJ377" s="30"/>
      <c r="AO377" s="30"/>
      <c r="AS377" s="30"/>
      <c r="AX377" s="30"/>
      <c r="BB377" s="30"/>
      <c r="BG377" s="30"/>
      <c r="BK377" s="30"/>
      <c r="BP377" s="30"/>
      <c r="BT377" s="30"/>
      <c r="BY377" s="30"/>
      <c r="CC377" s="30"/>
      <c r="CH377" s="30"/>
      <c r="CL377" s="30"/>
      <c r="CQ377" s="30"/>
      <c r="CU377" s="30"/>
    </row>
    <row r="378" spans="14:99" x14ac:dyDescent="0.25">
      <c r="N378" s="30"/>
      <c r="R378" s="30"/>
      <c r="W378" s="30"/>
      <c r="AA378" s="30"/>
      <c r="AF378" s="30"/>
      <c r="AJ378" s="30"/>
      <c r="AO378" s="30"/>
      <c r="AS378" s="30"/>
      <c r="AX378" s="30"/>
      <c r="BB378" s="30"/>
      <c r="BG378" s="30"/>
      <c r="BK378" s="30"/>
      <c r="BP378" s="30"/>
      <c r="BT378" s="30"/>
      <c r="BY378" s="30"/>
      <c r="CC378" s="30"/>
      <c r="CH378" s="30"/>
      <c r="CL378" s="30"/>
      <c r="CQ378" s="30"/>
      <c r="CU378" s="30"/>
    </row>
    <row r="379" spans="14:99" x14ac:dyDescent="0.25">
      <c r="N379" s="30"/>
      <c r="R379" s="30"/>
      <c r="W379" s="30"/>
      <c r="AA379" s="30"/>
      <c r="AF379" s="30"/>
      <c r="AJ379" s="30"/>
      <c r="AO379" s="30"/>
      <c r="AS379" s="30"/>
      <c r="AX379" s="30"/>
      <c r="BB379" s="30"/>
      <c r="BG379" s="30"/>
      <c r="BK379" s="30"/>
      <c r="BP379" s="30"/>
      <c r="BT379" s="30"/>
      <c r="BY379" s="30"/>
      <c r="CC379" s="30"/>
      <c r="CH379" s="30"/>
      <c r="CL379" s="30"/>
      <c r="CQ379" s="30"/>
      <c r="CU379" s="30"/>
    </row>
    <row r="380" spans="14:99" x14ac:dyDescent="0.25">
      <c r="N380" s="30"/>
      <c r="R380" s="30"/>
      <c r="W380" s="30"/>
      <c r="AA380" s="30"/>
      <c r="AF380" s="30"/>
      <c r="AJ380" s="30"/>
      <c r="AO380" s="30"/>
      <c r="AS380" s="30"/>
      <c r="AX380" s="30"/>
      <c r="BB380" s="30"/>
      <c r="BG380" s="30"/>
      <c r="BK380" s="30"/>
      <c r="BP380" s="30"/>
      <c r="BT380" s="30"/>
      <c r="BY380" s="30"/>
      <c r="CC380" s="30"/>
      <c r="CH380" s="30"/>
      <c r="CL380" s="30"/>
      <c r="CQ380" s="30"/>
      <c r="CU380" s="30"/>
    </row>
    <row r="381" spans="14:99" x14ac:dyDescent="0.25">
      <c r="N381" s="30"/>
      <c r="R381" s="30"/>
      <c r="W381" s="30"/>
      <c r="AA381" s="30"/>
      <c r="AF381" s="30"/>
      <c r="AJ381" s="30"/>
      <c r="AO381" s="30"/>
      <c r="AS381" s="30"/>
      <c r="AX381" s="30"/>
      <c r="BB381" s="30"/>
      <c r="BG381" s="30"/>
      <c r="BK381" s="30"/>
      <c r="BP381" s="30"/>
      <c r="BT381" s="30"/>
      <c r="BY381" s="30"/>
      <c r="CC381" s="30"/>
      <c r="CH381" s="30"/>
      <c r="CL381" s="30"/>
      <c r="CQ381" s="30"/>
      <c r="CU381" s="30"/>
    </row>
    <row r="382" spans="14:99" x14ac:dyDescent="0.25">
      <c r="N382" s="30"/>
      <c r="R382" s="30"/>
      <c r="W382" s="30"/>
      <c r="AA382" s="30"/>
      <c r="AF382" s="30"/>
      <c r="AJ382" s="30"/>
      <c r="AO382" s="30"/>
      <c r="AS382" s="30"/>
      <c r="AX382" s="30"/>
      <c r="BB382" s="30"/>
      <c r="BG382" s="30"/>
      <c r="BK382" s="30"/>
      <c r="BP382" s="30"/>
      <c r="BT382" s="30"/>
      <c r="BY382" s="30"/>
      <c r="CC382" s="30"/>
      <c r="CH382" s="30"/>
      <c r="CL382" s="30"/>
      <c r="CQ382" s="30"/>
      <c r="CU382" s="30"/>
    </row>
    <row r="383" spans="14:99" x14ac:dyDescent="0.25">
      <c r="N383" s="30"/>
      <c r="R383" s="30"/>
      <c r="W383" s="30"/>
      <c r="AA383" s="30"/>
      <c r="AF383" s="30"/>
      <c r="AJ383" s="30"/>
      <c r="AO383" s="30"/>
      <c r="AS383" s="30"/>
      <c r="AX383" s="30"/>
      <c r="BB383" s="30"/>
      <c r="BG383" s="30"/>
      <c r="BK383" s="30"/>
      <c r="BP383" s="30"/>
      <c r="BT383" s="30"/>
      <c r="BY383" s="30"/>
      <c r="CC383" s="30"/>
      <c r="CH383" s="30"/>
      <c r="CL383" s="30"/>
      <c r="CQ383" s="30"/>
      <c r="CU383" s="30"/>
    </row>
    <row r="384" spans="14:99" x14ac:dyDescent="0.25">
      <c r="N384" s="30"/>
      <c r="R384" s="30"/>
      <c r="W384" s="30"/>
      <c r="AA384" s="30"/>
      <c r="AF384" s="30"/>
      <c r="AJ384" s="30"/>
      <c r="AO384" s="30"/>
      <c r="AS384" s="30"/>
      <c r="AX384" s="30"/>
      <c r="BB384" s="30"/>
      <c r="BG384" s="30"/>
      <c r="BK384" s="30"/>
      <c r="BP384" s="30"/>
      <c r="BT384" s="30"/>
      <c r="BY384" s="30"/>
      <c r="CC384" s="30"/>
      <c r="CH384" s="30"/>
      <c r="CL384" s="30"/>
      <c r="CQ384" s="30"/>
      <c r="CU384" s="30"/>
    </row>
    <row r="385" spans="14:99" x14ac:dyDescent="0.25">
      <c r="N385" s="30"/>
      <c r="R385" s="30"/>
      <c r="W385" s="30"/>
      <c r="AA385" s="30"/>
      <c r="AF385" s="30"/>
      <c r="AJ385" s="30"/>
      <c r="AO385" s="30"/>
      <c r="AS385" s="30"/>
      <c r="AX385" s="30"/>
      <c r="BB385" s="30"/>
      <c r="BG385" s="30"/>
      <c r="BK385" s="30"/>
      <c r="BP385" s="30"/>
      <c r="BT385" s="30"/>
      <c r="BY385" s="30"/>
      <c r="CC385" s="30"/>
      <c r="CH385" s="30"/>
      <c r="CL385" s="30"/>
      <c r="CQ385" s="30"/>
      <c r="CU385" s="30"/>
    </row>
    <row r="386" spans="14:99" x14ac:dyDescent="0.25">
      <c r="N386" s="30"/>
      <c r="R386" s="30"/>
      <c r="W386" s="30"/>
      <c r="AA386" s="30"/>
      <c r="AF386" s="30"/>
      <c r="AJ386" s="30"/>
      <c r="AO386" s="30"/>
      <c r="AS386" s="30"/>
      <c r="AX386" s="30"/>
      <c r="BB386" s="30"/>
      <c r="BG386" s="30"/>
      <c r="BK386" s="30"/>
      <c r="BP386" s="30"/>
      <c r="BT386" s="30"/>
      <c r="BY386" s="30"/>
      <c r="CC386" s="30"/>
      <c r="CH386" s="30"/>
      <c r="CL386" s="30"/>
      <c r="CQ386" s="30"/>
      <c r="CU386" s="30"/>
    </row>
    <row r="387" spans="14:99" x14ac:dyDescent="0.25">
      <c r="N387" s="30"/>
      <c r="R387" s="30"/>
      <c r="W387" s="30"/>
      <c r="AA387" s="30"/>
      <c r="AF387" s="30"/>
      <c r="AJ387" s="30"/>
      <c r="AO387" s="30"/>
      <c r="AS387" s="30"/>
      <c r="AX387" s="30"/>
      <c r="BB387" s="30"/>
      <c r="BG387" s="30"/>
      <c r="BK387" s="30"/>
      <c r="BP387" s="30"/>
      <c r="BT387" s="30"/>
      <c r="BY387" s="30"/>
      <c r="CC387" s="30"/>
      <c r="CH387" s="30"/>
      <c r="CL387" s="30"/>
      <c r="CQ387" s="30"/>
      <c r="CU387" s="30"/>
    </row>
    <row r="388" spans="14:99" x14ac:dyDescent="0.25">
      <c r="N388" s="30"/>
      <c r="R388" s="30"/>
      <c r="W388" s="30"/>
      <c r="AA388" s="30"/>
      <c r="AF388" s="30"/>
      <c r="AJ388" s="30"/>
      <c r="AO388" s="30"/>
      <c r="AS388" s="30"/>
      <c r="AX388" s="30"/>
      <c r="BB388" s="30"/>
      <c r="BG388" s="30"/>
      <c r="BK388" s="30"/>
      <c r="BP388" s="30"/>
      <c r="BT388" s="30"/>
      <c r="BY388" s="30"/>
      <c r="CC388" s="30"/>
      <c r="CH388" s="30"/>
      <c r="CL388" s="30"/>
      <c r="CQ388" s="30"/>
      <c r="CU388" s="30"/>
    </row>
    <row r="389" spans="14:99" x14ac:dyDescent="0.25">
      <c r="N389" s="30"/>
      <c r="R389" s="30"/>
      <c r="W389" s="30"/>
      <c r="AA389" s="30"/>
      <c r="AF389" s="30"/>
      <c r="AJ389" s="30"/>
      <c r="AO389" s="30"/>
      <c r="AS389" s="30"/>
      <c r="AX389" s="30"/>
      <c r="BB389" s="30"/>
      <c r="BG389" s="30"/>
      <c r="BK389" s="30"/>
      <c r="BP389" s="30"/>
      <c r="BT389" s="30"/>
      <c r="BY389" s="30"/>
      <c r="CC389" s="30"/>
      <c r="CH389" s="30"/>
      <c r="CL389" s="30"/>
      <c r="CQ389" s="30"/>
      <c r="CU389" s="30"/>
    </row>
    <row r="390" spans="14:99" x14ac:dyDescent="0.25">
      <c r="N390" s="30"/>
      <c r="R390" s="30"/>
      <c r="W390" s="30"/>
      <c r="AA390" s="30"/>
      <c r="AF390" s="30"/>
      <c r="AJ390" s="30"/>
      <c r="AO390" s="30"/>
      <c r="AS390" s="30"/>
      <c r="AX390" s="30"/>
      <c r="BB390" s="30"/>
      <c r="BG390" s="30"/>
      <c r="BK390" s="30"/>
      <c r="BP390" s="30"/>
      <c r="BT390" s="30"/>
      <c r="BY390" s="30"/>
      <c r="CC390" s="30"/>
      <c r="CH390" s="30"/>
      <c r="CL390" s="30"/>
      <c r="CQ390" s="30"/>
      <c r="CU390" s="30"/>
    </row>
    <row r="391" spans="14:99" x14ac:dyDescent="0.25">
      <c r="N391" s="30"/>
      <c r="R391" s="30"/>
      <c r="W391" s="30"/>
      <c r="AA391" s="30"/>
      <c r="AF391" s="30"/>
      <c r="AJ391" s="30"/>
      <c r="AO391" s="30"/>
      <c r="AS391" s="30"/>
      <c r="AX391" s="30"/>
      <c r="BB391" s="30"/>
      <c r="BG391" s="30"/>
      <c r="BK391" s="30"/>
      <c r="BP391" s="30"/>
      <c r="BT391" s="30"/>
      <c r="BY391" s="30"/>
      <c r="CC391" s="30"/>
      <c r="CH391" s="30"/>
      <c r="CL391" s="30"/>
      <c r="CQ391" s="30"/>
      <c r="CU391" s="30"/>
    </row>
    <row r="392" spans="14:99" x14ac:dyDescent="0.25">
      <c r="N392" s="30"/>
      <c r="R392" s="30"/>
      <c r="W392" s="30"/>
      <c r="AA392" s="30"/>
      <c r="AF392" s="30"/>
      <c r="AJ392" s="30"/>
      <c r="AO392" s="30"/>
      <c r="AS392" s="30"/>
      <c r="AX392" s="30"/>
      <c r="BB392" s="30"/>
      <c r="BG392" s="30"/>
      <c r="BK392" s="30"/>
      <c r="BP392" s="30"/>
      <c r="BT392" s="30"/>
      <c r="BY392" s="30"/>
      <c r="CC392" s="30"/>
      <c r="CH392" s="30"/>
      <c r="CL392" s="30"/>
      <c r="CQ392" s="30"/>
      <c r="CU392" s="30"/>
    </row>
    <row r="393" spans="14:99" x14ac:dyDescent="0.25">
      <c r="N393" s="30"/>
      <c r="R393" s="30"/>
      <c r="W393" s="30"/>
      <c r="AA393" s="30"/>
      <c r="AF393" s="30"/>
      <c r="AJ393" s="30"/>
      <c r="AO393" s="30"/>
      <c r="AS393" s="30"/>
      <c r="AX393" s="30"/>
      <c r="BB393" s="30"/>
      <c r="BG393" s="30"/>
      <c r="BK393" s="30"/>
      <c r="BP393" s="30"/>
      <c r="BT393" s="30"/>
      <c r="BY393" s="30"/>
      <c r="CC393" s="30"/>
      <c r="CH393" s="30"/>
      <c r="CL393" s="30"/>
      <c r="CQ393" s="30"/>
      <c r="CU393" s="30"/>
    </row>
    <row r="394" spans="14:99" x14ac:dyDescent="0.25">
      <c r="N394" s="30"/>
      <c r="R394" s="30"/>
      <c r="W394" s="30"/>
      <c r="AA394" s="30"/>
      <c r="AF394" s="30"/>
      <c r="AJ394" s="30"/>
      <c r="AO394" s="30"/>
      <c r="AS394" s="30"/>
      <c r="AX394" s="30"/>
      <c r="BB394" s="30"/>
      <c r="BG394" s="30"/>
      <c r="BK394" s="30"/>
      <c r="BP394" s="30"/>
      <c r="BT394" s="30"/>
      <c r="BY394" s="30"/>
      <c r="CC394" s="30"/>
      <c r="CH394" s="30"/>
      <c r="CL394" s="30"/>
      <c r="CQ394" s="30"/>
      <c r="CU394" s="30"/>
    </row>
    <row r="395" spans="14:99" x14ac:dyDescent="0.25">
      <c r="N395" s="30"/>
      <c r="R395" s="30"/>
      <c r="W395" s="30"/>
      <c r="AA395" s="30"/>
      <c r="AF395" s="30"/>
      <c r="AJ395" s="30"/>
      <c r="AO395" s="30"/>
      <c r="AS395" s="30"/>
      <c r="AX395" s="30"/>
      <c r="BB395" s="30"/>
      <c r="BG395" s="30"/>
      <c r="BK395" s="30"/>
      <c r="BP395" s="30"/>
      <c r="BT395" s="30"/>
      <c r="BY395" s="30"/>
      <c r="CC395" s="30"/>
      <c r="CH395" s="30"/>
      <c r="CL395" s="30"/>
      <c r="CQ395" s="30"/>
      <c r="CU395" s="30"/>
    </row>
    <row r="396" spans="14:99" x14ac:dyDescent="0.25">
      <c r="N396" s="30"/>
      <c r="R396" s="30"/>
      <c r="W396" s="30"/>
      <c r="AA396" s="30"/>
      <c r="AF396" s="30"/>
      <c r="AJ396" s="30"/>
      <c r="AO396" s="30"/>
      <c r="AS396" s="30"/>
      <c r="AX396" s="30"/>
      <c r="BB396" s="30"/>
      <c r="BG396" s="30"/>
      <c r="BK396" s="30"/>
      <c r="BP396" s="30"/>
      <c r="BT396" s="30"/>
      <c r="BY396" s="30"/>
      <c r="CC396" s="30"/>
      <c r="CH396" s="30"/>
      <c r="CL396" s="30"/>
      <c r="CQ396" s="30"/>
      <c r="CU396" s="30"/>
    </row>
    <row r="397" spans="14:99" x14ac:dyDescent="0.25">
      <c r="N397" s="30"/>
      <c r="R397" s="30"/>
      <c r="W397" s="30"/>
      <c r="AA397" s="30"/>
      <c r="AF397" s="30"/>
      <c r="AJ397" s="30"/>
      <c r="AO397" s="30"/>
      <c r="AS397" s="30"/>
      <c r="AX397" s="30"/>
      <c r="BB397" s="30"/>
      <c r="BG397" s="30"/>
      <c r="BK397" s="30"/>
      <c r="BP397" s="30"/>
      <c r="BT397" s="30"/>
      <c r="BY397" s="30"/>
      <c r="CC397" s="30"/>
      <c r="CH397" s="30"/>
      <c r="CL397" s="30"/>
      <c r="CQ397" s="30"/>
      <c r="CU397" s="30"/>
    </row>
    <row r="398" spans="14:99" x14ac:dyDescent="0.25">
      <c r="N398" s="30"/>
      <c r="R398" s="30"/>
      <c r="W398" s="30"/>
      <c r="AA398" s="30"/>
      <c r="AF398" s="30"/>
      <c r="AJ398" s="30"/>
      <c r="AO398" s="30"/>
      <c r="AS398" s="30"/>
      <c r="AX398" s="30"/>
      <c r="BB398" s="30"/>
      <c r="BG398" s="30"/>
      <c r="BK398" s="30"/>
      <c r="BP398" s="30"/>
      <c r="BT398" s="30"/>
      <c r="BY398" s="30"/>
      <c r="CC398" s="30"/>
      <c r="CH398" s="30"/>
      <c r="CL398" s="30"/>
      <c r="CQ398" s="30"/>
      <c r="CU398" s="30"/>
    </row>
    <row r="399" spans="14:99" x14ac:dyDescent="0.25">
      <c r="N399" s="30"/>
      <c r="R399" s="30"/>
      <c r="W399" s="30"/>
      <c r="AA399" s="30"/>
      <c r="AF399" s="30"/>
      <c r="AJ399" s="30"/>
      <c r="AO399" s="30"/>
      <c r="AS399" s="30"/>
      <c r="AX399" s="30"/>
      <c r="BB399" s="30"/>
      <c r="BG399" s="30"/>
      <c r="BK399" s="30"/>
      <c r="BP399" s="30"/>
      <c r="BT399" s="30"/>
      <c r="BY399" s="30"/>
      <c r="CC399" s="30"/>
      <c r="CH399" s="30"/>
      <c r="CL399" s="30"/>
      <c r="CQ399" s="30"/>
      <c r="CU399" s="30"/>
    </row>
    <row r="400" spans="14:99" x14ac:dyDescent="0.25">
      <c r="N400" s="30"/>
      <c r="R400" s="30"/>
      <c r="W400" s="30"/>
      <c r="AA400" s="30"/>
      <c r="AF400" s="30"/>
      <c r="AJ400" s="30"/>
      <c r="AO400" s="30"/>
      <c r="AS400" s="30"/>
      <c r="AX400" s="30"/>
      <c r="BB400" s="30"/>
      <c r="BG400" s="30"/>
      <c r="BK400" s="30"/>
      <c r="BP400" s="30"/>
      <c r="BT400" s="30"/>
      <c r="BY400" s="30"/>
      <c r="CC400" s="30"/>
      <c r="CH400" s="30"/>
      <c r="CL400" s="30"/>
      <c r="CQ400" s="30"/>
      <c r="CU400" s="30"/>
    </row>
    <row r="401" spans="14:99" x14ac:dyDescent="0.25">
      <c r="N401" s="30"/>
      <c r="R401" s="30"/>
      <c r="W401" s="30"/>
      <c r="AA401" s="30"/>
      <c r="AF401" s="30"/>
      <c r="AJ401" s="30"/>
      <c r="AO401" s="30"/>
      <c r="AS401" s="30"/>
      <c r="AX401" s="30"/>
      <c r="BB401" s="30"/>
      <c r="BG401" s="30"/>
      <c r="BK401" s="30"/>
      <c r="BP401" s="30"/>
      <c r="BT401" s="30"/>
      <c r="BY401" s="30"/>
      <c r="CC401" s="30"/>
      <c r="CH401" s="30"/>
      <c r="CL401" s="30"/>
      <c r="CQ401" s="30"/>
      <c r="CU401" s="30"/>
    </row>
    <row r="402" spans="14:99" x14ac:dyDescent="0.25">
      <c r="N402" s="30"/>
      <c r="R402" s="30"/>
      <c r="W402" s="30"/>
      <c r="AA402" s="30"/>
      <c r="AF402" s="30"/>
      <c r="AJ402" s="30"/>
      <c r="AO402" s="30"/>
      <c r="AS402" s="30"/>
      <c r="AX402" s="30"/>
      <c r="BB402" s="30"/>
      <c r="BG402" s="30"/>
      <c r="BK402" s="30"/>
      <c r="BP402" s="30"/>
      <c r="BT402" s="30"/>
      <c r="BY402" s="30"/>
      <c r="CC402" s="30"/>
      <c r="CH402" s="30"/>
      <c r="CL402" s="30"/>
      <c r="CQ402" s="30"/>
      <c r="CU402" s="30"/>
    </row>
    <row r="403" spans="14:99" x14ac:dyDescent="0.25">
      <c r="N403" s="30"/>
      <c r="R403" s="30"/>
      <c r="W403" s="30"/>
      <c r="AA403" s="30"/>
      <c r="AF403" s="30"/>
      <c r="AJ403" s="30"/>
      <c r="AO403" s="30"/>
      <c r="AS403" s="30"/>
      <c r="AX403" s="30"/>
      <c r="BB403" s="30"/>
      <c r="BG403" s="30"/>
      <c r="BK403" s="30"/>
      <c r="BP403" s="30"/>
      <c r="BT403" s="30"/>
      <c r="BY403" s="30"/>
      <c r="CC403" s="30"/>
      <c r="CH403" s="30"/>
      <c r="CL403" s="30"/>
      <c r="CQ403" s="30"/>
      <c r="CU403" s="30"/>
    </row>
    <row r="404" spans="14:99" x14ac:dyDescent="0.25">
      <c r="N404" s="30"/>
      <c r="R404" s="30"/>
      <c r="W404" s="30"/>
      <c r="AA404" s="30"/>
      <c r="AF404" s="30"/>
      <c r="AJ404" s="30"/>
      <c r="AO404" s="30"/>
      <c r="AS404" s="30"/>
      <c r="AX404" s="30"/>
      <c r="BB404" s="30"/>
      <c r="BG404" s="30"/>
      <c r="BK404" s="30"/>
      <c r="BP404" s="30"/>
      <c r="BT404" s="30"/>
      <c r="BY404" s="30"/>
      <c r="CC404" s="30"/>
      <c r="CH404" s="30"/>
      <c r="CL404" s="30"/>
      <c r="CQ404" s="30"/>
      <c r="CU404" s="30"/>
    </row>
    <row r="405" spans="14:99" x14ac:dyDescent="0.25">
      <c r="N405" s="30"/>
      <c r="R405" s="30"/>
      <c r="W405" s="30"/>
      <c r="AA405" s="30"/>
      <c r="AF405" s="30"/>
      <c r="AJ405" s="30"/>
      <c r="AO405" s="30"/>
      <c r="AS405" s="30"/>
      <c r="AX405" s="30"/>
      <c r="BB405" s="30"/>
      <c r="BG405" s="30"/>
      <c r="BK405" s="30"/>
      <c r="BP405" s="30"/>
      <c r="BT405" s="30"/>
      <c r="BY405" s="30"/>
      <c r="CC405" s="30"/>
      <c r="CH405" s="30"/>
      <c r="CL405" s="30"/>
      <c r="CQ405" s="30"/>
      <c r="CU405" s="30"/>
    </row>
    <row r="406" spans="14:99" x14ac:dyDescent="0.25">
      <c r="N406" s="30"/>
      <c r="R406" s="30"/>
      <c r="W406" s="30"/>
      <c r="AA406" s="30"/>
      <c r="AF406" s="30"/>
      <c r="AJ406" s="30"/>
      <c r="AO406" s="30"/>
      <c r="AS406" s="30"/>
      <c r="AX406" s="30"/>
      <c r="BB406" s="30"/>
      <c r="BG406" s="30"/>
      <c r="BK406" s="30"/>
      <c r="BP406" s="30"/>
      <c r="BT406" s="30"/>
      <c r="BY406" s="30"/>
      <c r="CC406" s="30"/>
      <c r="CH406" s="30"/>
      <c r="CL406" s="30"/>
      <c r="CQ406" s="30"/>
      <c r="CU406" s="30"/>
    </row>
    <row r="407" spans="14:99" x14ac:dyDescent="0.25">
      <c r="N407" s="30"/>
      <c r="R407" s="30"/>
      <c r="W407" s="30"/>
      <c r="AA407" s="30"/>
      <c r="AF407" s="30"/>
      <c r="AJ407" s="30"/>
      <c r="AO407" s="30"/>
      <c r="AS407" s="30"/>
      <c r="AX407" s="30"/>
      <c r="BB407" s="30"/>
      <c r="BG407" s="30"/>
      <c r="BK407" s="30"/>
      <c r="BP407" s="30"/>
      <c r="BT407" s="30"/>
      <c r="BY407" s="30"/>
      <c r="CC407" s="30"/>
      <c r="CH407" s="30"/>
      <c r="CL407" s="30"/>
      <c r="CQ407" s="30"/>
      <c r="CU407" s="30"/>
    </row>
    <row r="408" spans="14:99" x14ac:dyDescent="0.25">
      <c r="N408" s="30"/>
      <c r="R408" s="30"/>
      <c r="W408" s="30"/>
      <c r="AA408" s="30"/>
      <c r="AF408" s="30"/>
      <c r="AJ408" s="30"/>
      <c r="AO408" s="30"/>
      <c r="AS408" s="30"/>
      <c r="AX408" s="30"/>
      <c r="BB408" s="30"/>
      <c r="BG408" s="30"/>
      <c r="BK408" s="30"/>
      <c r="BP408" s="30"/>
      <c r="BT408" s="30"/>
      <c r="BY408" s="30"/>
      <c r="CC408" s="30"/>
      <c r="CH408" s="30"/>
      <c r="CL408" s="30"/>
      <c r="CQ408" s="30"/>
      <c r="CU408" s="30"/>
    </row>
    <row r="409" spans="14:99" x14ac:dyDescent="0.25">
      <c r="N409" s="30"/>
      <c r="R409" s="30"/>
      <c r="W409" s="30"/>
      <c r="AA409" s="30"/>
      <c r="AF409" s="30"/>
      <c r="AJ409" s="30"/>
      <c r="AO409" s="30"/>
      <c r="AS409" s="30"/>
      <c r="AX409" s="30"/>
      <c r="BB409" s="30"/>
      <c r="BG409" s="30"/>
      <c r="BK409" s="30"/>
      <c r="BP409" s="30"/>
      <c r="BT409" s="30"/>
      <c r="BY409" s="30"/>
      <c r="CC409" s="30"/>
      <c r="CH409" s="30"/>
      <c r="CL409" s="30"/>
      <c r="CQ409" s="30"/>
      <c r="CU409" s="30"/>
    </row>
    <row r="410" spans="14:99" x14ac:dyDescent="0.25">
      <c r="N410" s="30"/>
      <c r="R410" s="30"/>
      <c r="W410" s="30"/>
      <c r="AA410" s="30"/>
      <c r="AF410" s="30"/>
      <c r="AJ410" s="30"/>
      <c r="AO410" s="30"/>
      <c r="AS410" s="30"/>
      <c r="AX410" s="30"/>
      <c r="BB410" s="30"/>
      <c r="BG410" s="30"/>
      <c r="BK410" s="30"/>
      <c r="BP410" s="30"/>
      <c r="BT410" s="30"/>
      <c r="BY410" s="30"/>
      <c r="CC410" s="30"/>
      <c r="CH410" s="30"/>
      <c r="CL410" s="30"/>
      <c r="CQ410" s="30"/>
      <c r="CU410" s="30"/>
    </row>
    <row r="411" spans="14:99" x14ac:dyDescent="0.25">
      <c r="N411" s="30"/>
      <c r="R411" s="30"/>
      <c r="W411" s="30"/>
      <c r="AA411" s="30"/>
      <c r="AF411" s="30"/>
      <c r="AJ411" s="30"/>
      <c r="AO411" s="30"/>
      <c r="AS411" s="30"/>
      <c r="AX411" s="30"/>
      <c r="BB411" s="30"/>
      <c r="BG411" s="30"/>
      <c r="BK411" s="30"/>
      <c r="BP411" s="30"/>
      <c r="BT411" s="30"/>
      <c r="BY411" s="30"/>
      <c r="CC411" s="30"/>
      <c r="CH411" s="30"/>
      <c r="CL411" s="30"/>
      <c r="CQ411" s="30"/>
      <c r="CU411" s="30"/>
    </row>
    <row r="412" spans="14:99" x14ac:dyDescent="0.25">
      <c r="N412" s="30"/>
      <c r="R412" s="30"/>
      <c r="W412" s="30"/>
      <c r="AA412" s="30"/>
      <c r="AF412" s="30"/>
      <c r="AJ412" s="30"/>
      <c r="AO412" s="30"/>
      <c r="AS412" s="30"/>
      <c r="AX412" s="30"/>
      <c r="BB412" s="30"/>
      <c r="BG412" s="30"/>
      <c r="BK412" s="30"/>
      <c r="BP412" s="30"/>
      <c r="BT412" s="30"/>
      <c r="BY412" s="30"/>
      <c r="CC412" s="30"/>
      <c r="CH412" s="30"/>
      <c r="CL412" s="30"/>
      <c r="CQ412" s="30"/>
      <c r="CU412" s="30"/>
    </row>
    <row r="413" spans="14:99" x14ac:dyDescent="0.25">
      <c r="N413" s="30"/>
      <c r="R413" s="30"/>
      <c r="W413" s="30"/>
      <c r="AA413" s="30"/>
      <c r="AF413" s="30"/>
      <c r="AJ413" s="30"/>
      <c r="AO413" s="30"/>
      <c r="AS413" s="30"/>
      <c r="AX413" s="30"/>
      <c r="BB413" s="30"/>
      <c r="BG413" s="30"/>
      <c r="BK413" s="30"/>
      <c r="BP413" s="30"/>
      <c r="BT413" s="30"/>
      <c r="BY413" s="30"/>
      <c r="CC413" s="30"/>
      <c r="CH413" s="30"/>
      <c r="CL413" s="30"/>
      <c r="CQ413" s="30"/>
      <c r="CU413" s="30"/>
    </row>
    <row r="414" spans="14:99" x14ac:dyDescent="0.25">
      <c r="N414" s="30"/>
      <c r="R414" s="30"/>
      <c r="W414" s="30"/>
      <c r="AA414" s="30"/>
      <c r="AF414" s="30"/>
      <c r="AJ414" s="30"/>
      <c r="AO414" s="30"/>
      <c r="AS414" s="30"/>
      <c r="AX414" s="30"/>
      <c r="BB414" s="30"/>
      <c r="BG414" s="30"/>
      <c r="BK414" s="30"/>
      <c r="BP414" s="30"/>
      <c r="BT414" s="30"/>
      <c r="BY414" s="30"/>
      <c r="CC414" s="30"/>
      <c r="CH414" s="30"/>
      <c r="CL414" s="30"/>
      <c r="CQ414" s="30"/>
      <c r="CU414" s="30"/>
    </row>
    <row r="415" spans="14:99" x14ac:dyDescent="0.25">
      <c r="N415" s="30"/>
      <c r="R415" s="30"/>
      <c r="W415" s="30"/>
      <c r="AA415" s="30"/>
      <c r="AF415" s="30"/>
      <c r="AJ415" s="30"/>
      <c r="AO415" s="30"/>
      <c r="AS415" s="30"/>
      <c r="AX415" s="30"/>
      <c r="BB415" s="30"/>
      <c r="BG415" s="30"/>
      <c r="BK415" s="30"/>
      <c r="BP415" s="30"/>
      <c r="BT415" s="30"/>
      <c r="BY415" s="30"/>
      <c r="CC415" s="30"/>
      <c r="CH415" s="30"/>
      <c r="CL415" s="30"/>
      <c r="CQ415" s="30"/>
      <c r="CU415" s="30"/>
    </row>
    <row r="416" spans="14:99" x14ac:dyDescent="0.25">
      <c r="N416" s="30"/>
      <c r="R416" s="30"/>
      <c r="W416" s="30"/>
      <c r="AA416" s="30"/>
      <c r="AF416" s="30"/>
      <c r="AJ416" s="30"/>
      <c r="AO416" s="30"/>
      <c r="AS416" s="30"/>
      <c r="AX416" s="30"/>
      <c r="BB416" s="30"/>
      <c r="BG416" s="30"/>
      <c r="BK416" s="30"/>
      <c r="BP416" s="30"/>
      <c r="BT416" s="30"/>
      <c r="BY416" s="30"/>
      <c r="CC416" s="30"/>
      <c r="CH416" s="30"/>
      <c r="CL416" s="30"/>
      <c r="CQ416" s="30"/>
      <c r="CU416" s="30"/>
    </row>
    <row r="417" spans="14:99" x14ac:dyDescent="0.25">
      <c r="N417" s="30"/>
      <c r="R417" s="30"/>
      <c r="W417" s="30"/>
      <c r="AA417" s="30"/>
      <c r="AF417" s="30"/>
      <c r="AJ417" s="30"/>
      <c r="AO417" s="30"/>
      <c r="AS417" s="30"/>
      <c r="AX417" s="30"/>
      <c r="BB417" s="30"/>
      <c r="BG417" s="30"/>
      <c r="BK417" s="30"/>
      <c r="BP417" s="30"/>
      <c r="BT417" s="30"/>
      <c r="BY417" s="30"/>
      <c r="CC417" s="30"/>
      <c r="CH417" s="30"/>
      <c r="CL417" s="30"/>
      <c r="CQ417" s="30"/>
      <c r="CU417" s="30"/>
    </row>
    <row r="418" spans="14:99" x14ac:dyDescent="0.25">
      <c r="N418" s="30"/>
      <c r="R418" s="30"/>
      <c r="W418" s="30"/>
      <c r="AA418" s="30"/>
      <c r="AF418" s="30"/>
      <c r="AJ418" s="30"/>
      <c r="AO418" s="30"/>
      <c r="AS418" s="30"/>
      <c r="AX418" s="30"/>
      <c r="BB418" s="30"/>
      <c r="BG418" s="30"/>
      <c r="BK418" s="30"/>
      <c r="BP418" s="30"/>
      <c r="BT418" s="30"/>
      <c r="BY418" s="30"/>
      <c r="CC418" s="30"/>
      <c r="CH418" s="30"/>
      <c r="CL418" s="30"/>
      <c r="CQ418" s="30"/>
      <c r="CU418" s="30"/>
    </row>
    <row r="419" spans="14:99" x14ac:dyDescent="0.25">
      <c r="N419" s="30"/>
      <c r="R419" s="30"/>
      <c r="W419" s="30"/>
      <c r="AA419" s="30"/>
      <c r="AF419" s="30"/>
      <c r="AJ419" s="30"/>
      <c r="AO419" s="30"/>
      <c r="AS419" s="30"/>
      <c r="AX419" s="30"/>
      <c r="BB419" s="30"/>
      <c r="BG419" s="30"/>
      <c r="BK419" s="30"/>
      <c r="BP419" s="30"/>
      <c r="BT419" s="30"/>
      <c r="BY419" s="30"/>
      <c r="CC419" s="30"/>
      <c r="CH419" s="30"/>
      <c r="CL419" s="30"/>
      <c r="CQ419" s="30"/>
      <c r="CU419" s="30"/>
    </row>
    <row r="420" spans="14:99" x14ac:dyDescent="0.25">
      <c r="N420" s="30"/>
      <c r="R420" s="30"/>
      <c r="W420" s="30"/>
      <c r="AA420" s="30"/>
      <c r="AF420" s="30"/>
      <c r="AJ420" s="30"/>
      <c r="AO420" s="30"/>
      <c r="AS420" s="30"/>
      <c r="AX420" s="30"/>
      <c r="BB420" s="30"/>
      <c r="BG420" s="30"/>
      <c r="BK420" s="30"/>
      <c r="BP420" s="30"/>
      <c r="BT420" s="30"/>
      <c r="BY420" s="30"/>
      <c r="CC420" s="30"/>
      <c r="CH420" s="30"/>
      <c r="CL420" s="30"/>
      <c r="CQ420" s="30"/>
      <c r="CU420" s="30"/>
    </row>
    <row r="421" spans="14:99" x14ac:dyDescent="0.25">
      <c r="N421" s="30"/>
      <c r="R421" s="30"/>
      <c r="W421" s="30"/>
      <c r="AA421" s="30"/>
      <c r="AF421" s="30"/>
      <c r="AJ421" s="30"/>
      <c r="AO421" s="30"/>
      <c r="AS421" s="30"/>
      <c r="AX421" s="30"/>
      <c r="BB421" s="30"/>
      <c r="BG421" s="30"/>
      <c r="BK421" s="30"/>
      <c r="BP421" s="30"/>
      <c r="BT421" s="30"/>
      <c r="BY421" s="30"/>
      <c r="CC421" s="30"/>
      <c r="CH421" s="30"/>
      <c r="CL421" s="30"/>
      <c r="CQ421" s="30"/>
      <c r="CU421" s="30"/>
    </row>
    <row r="422" spans="14:99" x14ac:dyDescent="0.25">
      <c r="N422" s="30"/>
      <c r="R422" s="30"/>
      <c r="W422" s="30"/>
      <c r="AA422" s="30"/>
      <c r="AF422" s="30"/>
      <c r="AJ422" s="30"/>
      <c r="AO422" s="30"/>
      <c r="AS422" s="30"/>
      <c r="AX422" s="30"/>
      <c r="BB422" s="30"/>
      <c r="BG422" s="30"/>
      <c r="BK422" s="30"/>
      <c r="BP422" s="30"/>
      <c r="BT422" s="30"/>
      <c r="BY422" s="30"/>
      <c r="CC422" s="30"/>
      <c r="CH422" s="30"/>
      <c r="CL422" s="30"/>
      <c r="CQ422" s="30"/>
      <c r="CU422" s="30"/>
    </row>
    <row r="423" spans="14:99" x14ac:dyDescent="0.25">
      <c r="N423" s="30"/>
      <c r="R423" s="30"/>
      <c r="W423" s="30"/>
      <c r="AA423" s="30"/>
      <c r="AF423" s="30"/>
      <c r="AJ423" s="30"/>
      <c r="AO423" s="30"/>
      <c r="AS423" s="30"/>
      <c r="AX423" s="30"/>
      <c r="BB423" s="30"/>
      <c r="BG423" s="30"/>
      <c r="BK423" s="30"/>
      <c r="BP423" s="30"/>
      <c r="BT423" s="30"/>
      <c r="BY423" s="30"/>
      <c r="CC423" s="30"/>
      <c r="CH423" s="30"/>
      <c r="CL423" s="30"/>
      <c r="CQ423" s="30"/>
      <c r="CU423" s="30"/>
    </row>
    <row r="424" spans="14:99" x14ac:dyDescent="0.25">
      <c r="N424" s="30"/>
      <c r="R424" s="30"/>
      <c r="W424" s="30"/>
      <c r="AA424" s="30"/>
      <c r="AF424" s="30"/>
      <c r="AJ424" s="30"/>
      <c r="AO424" s="30"/>
      <c r="AS424" s="30"/>
      <c r="AX424" s="30"/>
      <c r="BB424" s="30"/>
      <c r="BG424" s="30"/>
      <c r="BK424" s="30"/>
      <c r="BP424" s="30"/>
      <c r="BT424" s="30"/>
      <c r="BY424" s="30"/>
      <c r="CC424" s="30"/>
      <c r="CH424" s="30"/>
      <c r="CL424" s="30"/>
      <c r="CQ424" s="30"/>
      <c r="CU424" s="30"/>
    </row>
    <row r="425" spans="14:99" x14ac:dyDescent="0.25">
      <c r="N425" s="30"/>
      <c r="R425" s="30"/>
      <c r="W425" s="30"/>
      <c r="AA425" s="30"/>
      <c r="AF425" s="30"/>
      <c r="AJ425" s="30"/>
      <c r="AO425" s="30"/>
      <c r="AS425" s="30"/>
      <c r="AX425" s="30"/>
      <c r="BB425" s="30"/>
      <c r="BG425" s="30"/>
      <c r="BK425" s="30"/>
      <c r="BP425" s="30"/>
      <c r="BT425" s="30"/>
      <c r="BY425" s="30"/>
      <c r="CC425" s="30"/>
      <c r="CH425" s="30"/>
      <c r="CL425" s="30"/>
      <c r="CQ425" s="30"/>
      <c r="CU425" s="30"/>
    </row>
    <row r="426" spans="14:99" x14ac:dyDescent="0.25">
      <c r="N426" s="30"/>
      <c r="R426" s="30"/>
      <c r="W426" s="30"/>
      <c r="AA426" s="30"/>
      <c r="AF426" s="30"/>
      <c r="AJ426" s="30"/>
      <c r="AO426" s="30"/>
      <c r="AS426" s="30"/>
      <c r="AX426" s="30"/>
      <c r="BB426" s="30"/>
      <c r="BG426" s="30"/>
      <c r="BK426" s="30"/>
      <c r="BP426" s="30"/>
      <c r="BT426" s="30"/>
      <c r="BY426" s="30"/>
      <c r="CC426" s="30"/>
      <c r="CH426" s="30"/>
      <c r="CL426" s="30"/>
      <c r="CQ426" s="30"/>
      <c r="CU426" s="30"/>
    </row>
    <row r="427" spans="14:99" x14ac:dyDescent="0.25">
      <c r="N427" s="30"/>
      <c r="R427" s="30"/>
      <c r="W427" s="30"/>
      <c r="AA427" s="30"/>
      <c r="AF427" s="30"/>
      <c r="AJ427" s="30"/>
      <c r="AO427" s="30"/>
      <c r="AS427" s="30"/>
      <c r="AX427" s="30"/>
      <c r="BB427" s="30"/>
      <c r="BG427" s="30"/>
      <c r="BK427" s="30"/>
      <c r="BP427" s="30"/>
      <c r="BT427" s="30"/>
      <c r="BY427" s="30"/>
      <c r="CC427" s="30"/>
      <c r="CH427" s="30"/>
      <c r="CL427" s="30"/>
      <c r="CQ427" s="30"/>
      <c r="CU427" s="30"/>
    </row>
    <row r="428" spans="14:99" x14ac:dyDescent="0.25">
      <c r="N428" s="30"/>
      <c r="R428" s="30"/>
      <c r="W428" s="30"/>
      <c r="AA428" s="30"/>
      <c r="AF428" s="30"/>
      <c r="AJ428" s="30"/>
      <c r="AO428" s="30"/>
      <c r="AS428" s="30"/>
      <c r="AX428" s="30"/>
      <c r="BB428" s="30"/>
      <c r="BG428" s="30"/>
      <c r="BK428" s="30"/>
      <c r="BP428" s="30"/>
      <c r="BT428" s="30"/>
      <c r="BY428" s="30"/>
      <c r="CC428" s="30"/>
      <c r="CH428" s="30"/>
      <c r="CL428" s="30"/>
      <c r="CQ428" s="30"/>
      <c r="CU428" s="30"/>
    </row>
    <row r="429" spans="14:99" x14ac:dyDescent="0.25">
      <c r="N429" s="30"/>
      <c r="R429" s="30"/>
      <c r="W429" s="30"/>
      <c r="AA429" s="30"/>
      <c r="AF429" s="30"/>
      <c r="AJ429" s="30"/>
      <c r="AO429" s="30"/>
      <c r="AS429" s="30"/>
      <c r="AX429" s="30"/>
      <c r="BB429" s="30"/>
      <c r="BG429" s="30"/>
      <c r="BK429" s="30"/>
      <c r="BP429" s="30"/>
      <c r="BT429" s="30"/>
      <c r="BY429" s="30"/>
      <c r="CC429" s="30"/>
      <c r="CH429" s="30"/>
      <c r="CL429" s="30"/>
      <c r="CQ429" s="30"/>
      <c r="CU429" s="30"/>
    </row>
    <row r="430" spans="14:99" x14ac:dyDescent="0.25">
      <c r="N430" s="30"/>
      <c r="R430" s="30"/>
      <c r="W430" s="30"/>
      <c r="AA430" s="30"/>
      <c r="AF430" s="30"/>
      <c r="AJ430" s="30"/>
      <c r="AO430" s="30"/>
      <c r="AS430" s="30"/>
      <c r="AX430" s="30"/>
      <c r="BB430" s="30"/>
      <c r="BG430" s="30"/>
      <c r="BK430" s="30"/>
      <c r="BP430" s="30"/>
      <c r="BT430" s="30"/>
      <c r="BY430" s="30"/>
      <c r="CC430" s="30"/>
      <c r="CH430" s="30"/>
      <c r="CL430" s="30"/>
      <c r="CQ430" s="30"/>
      <c r="CU430" s="30"/>
    </row>
    <row r="431" spans="14:99" x14ac:dyDescent="0.25">
      <c r="N431" s="30"/>
      <c r="R431" s="30"/>
      <c r="W431" s="30"/>
      <c r="AA431" s="30"/>
      <c r="AF431" s="30"/>
      <c r="AJ431" s="30"/>
      <c r="AO431" s="30"/>
      <c r="AS431" s="30"/>
      <c r="AX431" s="30"/>
      <c r="BB431" s="30"/>
      <c r="BG431" s="30"/>
      <c r="BK431" s="30"/>
      <c r="BP431" s="30"/>
      <c r="BT431" s="30"/>
      <c r="BY431" s="30"/>
      <c r="CC431" s="30"/>
      <c r="CH431" s="30"/>
      <c r="CL431" s="30"/>
      <c r="CQ431" s="30"/>
      <c r="CU431" s="30"/>
    </row>
    <row r="432" spans="14:99" x14ac:dyDescent="0.25">
      <c r="N432" s="30"/>
      <c r="R432" s="30"/>
      <c r="W432" s="30"/>
      <c r="AA432" s="30"/>
      <c r="AF432" s="30"/>
      <c r="AJ432" s="30"/>
      <c r="AO432" s="30"/>
      <c r="AS432" s="30"/>
      <c r="AX432" s="30"/>
      <c r="BB432" s="30"/>
      <c r="BG432" s="30"/>
      <c r="BK432" s="30"/>
      <c r="BP432" s="30"/>
      <c r="BT432" s="30"/>
      <c r="BY432" s="30"/>
      <c r="CC432" s="30"/>
      <c r="CH432" s="30"/>
      <c r="CL432" s="30"/>
      <c r="CQ432" s="30"/>
      <c r="CU432" s="30"/>
    </row>
    <row r="433" spans="14:99" x14ac:dyDescent="0.25">
      <c r="N433" s="30"/>
      <c r="R433" s="30"/>
      <c r="W433" s="30"/>
      <c r="AA433" s="30"/>
      <c r="AF433" s="30"/>
      <c r="AJ433" s="30"/>
      <c r="AO433" s="30"/>
      <c r="AS433" s="30"/>
      <c r="AX433" s="30"/>
      <c r="BB433" s="30"/>
      <c r="BG433" s="30"/>
      <c r="BK433" s="30"/>
      <c r="BP433" s="30"/>
      <c r="BT433" s="30"/>
      <c r="BY433" s="30"/>
      <c r="CC433" s="30"/>
      <c r="CH433" s="30"/>
      <c r="CL433" s="30"/>
      <c r="CQ433" s="30"/>
      <c r="CU433" s="30"/>
    </row>
    <row r="434" spans="14:99" x14ac:dyDescent="0.25">
      <c r="N434" s="30"/>
      <c r="R434" s="30"/>
      <c r="W434" s="30"/>
      <c r="AA434" s="30"/>
      <c r="AF434" s="30"/>
      <c r="AJ434" s="30"/>
      <c r="AO434" s="30"/>
      <c r="AS434" s="30"/>
      <c r="AX434" s="30"/>
      <c r="BB434" s="30"/>
      <c r="BG434" s="30"/>
      <c r="BK434" s="30"/>
      <c r="BP434" s="30"/>
      <c r="BT434" s="30"/>
      <c r="BY434" s="30"/>
      <c r="CC434" s="30"/>
      <c r="CH434" s="30"/>
      <c r="CL434" s="30"/>
      <c r="CQ434" s="30"/>
      <c r="CU434" s="30"/>
    </row>
    <row r="435" spans="14:99" x14ac:dyDescent="0.25">
      <c r="N435" s="30"/>
      <c r="R435" s="30"/>
      <c r="W435" s="30"/>
      <c r="AA435" s="30"/>
      <c r="AF435" s="30"/>
      <c r="AJ435" s="30"/>
      <c r="AO435" s="30"/>
      <c r="AS435" s="30"/>
      <c r="AX435" s="30"/>
      <c r="BB435" s="30"/>
      <c r="BG435" s="30"/>
      <c r="BK435" s="30"/>
      <c r="BP435" s="30"/>
      <c r="BT435" s="30"/>
      <c r="BY435" s="30"/>
      <c r="CC435" s="30"/>
      <c r="CH435" s="30"/>
      <c r="CL435" s="30"/>
      <c r="CQ435" s="30"/>
      <c r="CU435" s="30"/>
    </row>
    <row r="436" spans="14:99" x14ac:dyDescent="0.25">
      <c r="N436" s="30"/>
      <c r="R436" s="30"/>
      <c r="W436" s="30"/>
      <c r="AA436" s="30"/>
      <c r="AF436" s="30"/>
      <c r="AJ436" s="30"/>
      <c r="AO436" s="30"/>
      <c r="AS436" s="30"/>
      <c r="AX436" s="30"/>
      <c r="BB436" s="30"/>
      <c r="BG436" s="30"/>
      <c r="BK436" s="30"/>
      <c r="BP436" s="30"/>
      <c r="BT436" s="30"/>
      <c r="BY436" s="30"/>
      <c r="CC436" s="30"/>
      <c r="CH436" s="30"/>
      <c r="CL436" s="30"/>
      <c r="CQ436" s="30"/>
      <c r="CU436" s="30"/>
    </row>
    <row r="437" spans="14:99" x14ac:dyDescent="0.25">
      <c r="N437" s="30"/>
      <c r="R437" s="30"/>
      <c r="W437" s="30"/>
      <c r="AA437" s="30"/>
      <c r="AF437" s="30"/>
      <c r="AJ437" s="30"/>
      <c r="AO437" s="30"/>
      <c r="AS437" s="30"/>
      <c r="AX437" s="30"/>
      <c r="BB437" s="30"/>
      <c r="BG437" s="30"/>
      <c r="BK437" s="30"/>
      <c r="BP437" s="30"/>
      <c r="BT437" s="30"/>
      <c r="BY437" s="30"/>
      <c r="CC437" s="30"/>
      <c r="CH437" s="30"/>
      <c r="CL437" s="30"/>
      <c r="CQ437" s="30"/>
      <c r="CU437" s="30"/>
    </row>
    <row r="438" spans="14:99" x14ac:dyDescent="0.25">
      <c r="N438" s="30"/>
      <c r="R438" s="30"/>
      <c r="W438" s="30"/>
      <c r="AA438" s="30"/>
      <c r="AF438" s="30"/>
      <c r="AJ438" s="30"/>
      <c r="AO438" s="30"/>
      <c r="AS438" s="30"/>
      <c r="AX438" s="30"/>
      <c r="BB438" s="30"/>
      <c r="BG438" s="30"/>
      <c r="BK438" s="30"/>
      <c r="BP438" s="30"/>
      <c r="BT438" s="30"/>
      <c r="BY438" s="30"/>
      <c r="CC438" s="30"/>
      <c r="CH438" s="30"/>
      <c r="CL438" s="30"/>
      <c r="CQ438" s="30"/>
      <c r="CU438" s="30"/>
    </row>
    <row r="439" spans="14:99" x14ac:dyDescent="0.25">
      <c r="N439" s="30"/>
      <c r="R439" s="30"/>
      <c r="W439" s="30"/>
      <c r="AA439" s="30"/>
      <c r="AF439" s="30"/>
      <c r="AJ439" s="30"/>
      <c r="AO439" s="30"/>
      <c r="AS439" s="30"/>
      <c r="AX439" s="30"/>
      <c r="BB439" s="30"/>
      <c r="BG439" s="30"/>
      <c r="BK439" s="30"/>
      <c r="BP439" s="30"/>
      <c r="BT439" s="30"/>
      <c r="BY439" s="30"/>
      <c r="CC439" s="30"/>
      <c r="CH439" s="30"/>
      <c r="CL439" s="30"/>
      <c r="CQ439" s="30"/>
      <c r="CU439" s="30"/>
    </row>
    <row r="440" spans="14:99" x14ac:dyDescent="0.25">
      <c r="N440" s="30"/>
      <c r="R440" s="30"/>
      <c r="W440" s="30"/>
      <c r="AA440" s="30"/>
      <c r="AF440" s="30"/>
      <c r="AJ440" s="30"/>
      <c r="AO440" s="30"/>
      <c r="AS440" s="30"/>
      <c r="AX440" s="30"/>
      <c r="BB440" s="30"/>
      <c r="BG440" s="30"/>
      <c r="BK440" s="30"/>
      <c r="BP440" s="30"/>
      <c r="BT440" s="30"/>
      <c r="BY440" s="30"/>
      <c r="CC440" s="30"/>
      <c r="CH440" s="30"/>
      <c r="CL440" s="30"/>
      <c r="CQ440" s="30"/>
      <c r="CU440" s="30"/>
    </row>
    <row r="441" spans="14:99" x14ac:dyDescent="0.25">
      <c r="N441" s="30"/>
      <c r="R441" s="30"/>
      <c r="W441" s="30"/>
      <c r="AA441" s="30"/>
      <c r="AF441" s="30"/>
      <c r="AJ441" s="30"/>
      <c r="AO441" s="30"/>
      <c r="AS441" s="30"/>
      <c r="AX441" s="30"/>
      <c r="BB441" s="30"/>
      <c r="BG441" s="30"/>
      <c r="BK441" s="30"/>
      <c r="BP441" s="30"/>
      <c r="BT441" s="30"/>
      <c r="BY441" s="30"/>
      <c r="CC441" s="30"/>
      <c r="CH441" s="30"/>
      <c r="CL441" s="30"/>
      <c r="CQ441" s="30"/>
      <c r="CU441" s="30"/>
    </row>
    <row r="442" spans="14:99" x14ac:dyDescent="0.25">
      <c r="N442" s="30"/>
      <c r="R442" s="30"/>
      <c r="W442" s="30"/>
      <c r="AA442" s="30"/>
      <c r="AF442" s="30"/>
      <c r="AJ442" s="30"/>
      <c r="AO442" s="30"/>
      <c r="AS442" s="30"/>
      <c r="AX442" s="30"/>
      <c r="BB442" s="30"/>
      <c r="BG442" s="30"/>
      <c r="BK442" s="30"/>
      <c r="BP442" s="30"/>
      <c r="BT442" s="30"/>
      <c r="BY442" s="30"/>
      <c r="CC442" s="30"/>
      <c r="CH442" s="30"/>
      <c r="CL442" s="30"/>
      <c r="CQ442" s="30"/>
      <c r="CU442" s="30"/>
    </row>
    <row r="443" spans="14:99" x14ac:dyDescent="0.25">
      <c r="N443" s="30"/>
      <c r="R443" s="30"/>
      <c r="W443" s="30"/>
      <c r="AA443" s="30"/>
      <c r="AF443" s="30"/>
      <c r="AJ443" s="30"/>
      <c r="AO443" s="30"/>
      <c r="AS443" s="30"/>
      <c r="AX443" s="30"/>
      <c r="BB443" s="30"/>
      <c r="BG443" s="30"/>
      <c r="BK443" s="30"/>
      <c r="BP443" s="30"/>
      <c r="BT443" s="30"/>
      <c r="BY443" s="30"/>
      <c r="CC443" s="30"/>
      <c r="CH443" s="30"/>
      <c r="CL443" s="30"/>
      <c r="CQ443" s="30"/>
      <c r="CU443" s="30"/>
    </row>
    <row r="444" spans="14:99" x14ac:dyDescent="0.25">
      <c r="N444" s="30"/>
      <c r="R444" s="30"/>
      <c r="W444" s="30"/>
      <c r="AA444" s="30"/>
      <c r="AF444" s="30"/>
      <c r="AJ444" s="30"/>
      <c r="AO444" s="30"/>
      <c r="AS444" s="30"/>
      <c r="AX444" s="30"/>
      <c r="BB444" s="30"/>
      <c r="BG444" s="30"/>
      <c r="BK444" s="30"/>
      <c r="BP444" s="30"/>
      <c r="BT444" s="30"/>
      <c r="BY444" s="30"/>
      <c r="CC444" s="30"/>
      <c r="CH444" s="30"/>
      <c r="CL444" s="30"/>
      <c r="CQ444" s="30"/>
      <c r="CU444" s="30"/>
    </row>
    <row r="445" spans="14:99" x14ac:dyDescent="0.25">
      <c r="N445" s="30"/>
      <c r="R445" s="30"/>
      <c r="W445" s="30"/>
      <c r="AA445" s="30"/>
      <c r="AF445" s="30"/>
      <c r="AJ445" s="30"/>
      <c r="AO445" s="30"/>
      <c r="AS445" s="30"/>
      <c r="AX445" s="30"/>
      <c r="BB445" s="30"/>
      <c r="BG445" s="30"/>
      <c r="BK445" s="30"/>
      <c r="BP445" s="30"/>
      <c r="BT445" s="30"/>
      <c r="BY445" s="30"/>
      <c r="CC445" s="30"/>
      <c r="CH445" s="30"/>
      <c r="CL445" s="30"/>
      <c r="CQ445" s="30"/>
      <c r="CU445" s="30"/>
    </row>
    <row r="446" spans="14:99" x14ac:dyDescent="0.25">
      <c r="N446" s="30"/>
      <c r="R446" s="30"/>
      <c r="W446" s="30"/>
      <c r="AA446" s="30"/>
      <c r="AF446" s="30"/>
      <c r="AJ446" s="30"/>
      <c r="AO446" s="30"/>
      <c r="AS446" s="30"/>
      <c r="AX446" s="30"/>
      <c r="BB446" s="30"/>
      <c r="BG446" s="30"/>
      <c r="BK446" s="30"/>
      <c r="BP446" s="30"/>
      <c r="BT446" s="30"/>
      <c r="BY446" s="30"/>
      <c r="CC446" s="30"/>
      <c r="CH446" s="30"/>
      <c r="CL446" s="30"/>
      <c r="CQ446" s="30"/>
      <c r="CU446" s="30"/>
    </row>
    <row r="447" spans="14:99" x14ac:dyDescent="0.25">
      <c r="N447" s="30"/>
      <c r="R447" s="30"/>
      <c r="W447" s="30"/>
      <c r="AA447" s="30"/>
      <c r="AF447" s="30"/>
      <c r="AJ447" s="30"/>
      <c r="AO447" s="30"/>
      <c r="AS447" s="30"/>
      <c r="AX447" s="30"/>
      <c r="BB447" s="30"/>
      <c r="BG447" s="30"/>
      <c r="BK447" s="30"/>
      <c r="BP447" s="30"/>
      <c r="BT447" s="30"/>
      <c r="BY447" s="30"/>
      <c r="CC447" s="30"/>
      <c r="CH447" s="30"/>
      <c r="CL447" s="30"/>
      <c r="CQ447" s="30"/>
      <c r="CU447" s="30"/>
    </row>
    <row r="448" spans="14:99" x14ac:dyDescent="0.25">
      <c r="N448" s="30"/>
      <c r="R448" s="30"/>
      <c r="W448" s="30"/>
      <c r="AA448" s="30"/>
      <c r="AF448" s="30"/>
      <c r="AJ448" s="30"/>
      <c r="AO448" s="30"/>
      <c r="AS448" s="30"/>
      <c r="AX448" s="30"/>
      <c r="BB448" s="30"/>
      <c r="BG448" s="30"/>
      <c r="BK448" s="30"/>
      <c r="BP448" s="30"/>
      <c r="BT448" s="30"/>
      <c r="BY448" s="30"/>
      <c r="CC448" s="30"/>
      <c r="CH448" s="30"/>
      <c r="CL448" s="30"/>
      <c r="CQ448" s="30"/>
      <c r="CU448" s="30"/>
    </row>
    <row r="449" spans="14:99" x14ac:dyDescent="0.25">
      <c r="N449" s="30"/>
      <c r="R449" s="30"/>
      <c r="W449" s="30"/>
      <c r="AA449" s="30"/>
      <c r="AF449" s="30"/>
      <c r="AJ449" s="30"/>
      <c r="AO449" s="30"/>
      <c r="AS449" s="30"/>
      <c r="AX449" s="30"/>
      <c r="BB449" s="30"/>
      <c r="BG449" s="30"/>
      <c r="BK449" s="30"/>
      <c r="BP449" s="30"/>
      <c r="BT449" s="30"/>
      <c r="BY449" s="30"/>
      <c r="CC449" s="30"/>
      <c r="CH449" s="30"/>
      <c r="CL449" s="30"/>
      <c r="CQ449" s="30"/>
      <c r="CU449" s="30"/>
    </row>
    <row r="450" spans="14:99" x14ac:dyDescent="0.25">
      <c r="N450" s="30"/>
      <c r="R450" s="30"/>
      <c r="W450" s="30"/>
      <c r="AA450" s="30"/>
      <c r="AF450" s="30"/>
      <c r="AJ450" s="30"/>
      <c r="AO450" s="30"/>
      <c r="AS450" s="30"/>
      <c r="AX450" s="30"/>
      <c r="BB450" s="30"/>
      <c r="BG450" s="30"/>
      <c r="BK450" s="30"/>
      <c r="BP450" s="30"/>
      <c r="BT450" s="30"/>
      <c r="BY450" s="30"/>
      <c r="CC450" s="30"/>
      <c r="CH450" s="30"/>
      <c r="CL450" s="30"/>
      <c r="CQ450" s="30"/>
      <c r="CU450" s="30"/>
    </row>
    <row r="451" spans="14:99" x14ac:dyDescent="0.25">
      <c r="N451" s="30"/>
      <c r="R451" s="30"/>
      <c r="W451" s="30"/>
      <c r="AA451" s="30"/>
      <c r="AF451" s="30"/>
      <c r="AJ451" s="30"/>
      <c r="AO451" s="30"/>
      <c r="AS451" s="30"/>
      <c r="AX451" s="30"/>
      <c r="BB451" s="30"/>
      <c r="BG451" s="30"/>
      <c r="BK451" s="30"/>
      <c r="BP451" s="30"/>
      <c r="BT451" s="30"/>
      <c r="BY451" s="30"/>
      <c r="CC451" s="30"/>
      <c r="CH451" s="30"/>
      <c r="CL451" s="30"/>
      <c r="CQ451" s="30"/>
      <c r="CU451" s="30"/>
    </row>
    <row r="452" spans="14:99" x14ac:dyDescent="0.25">
      <c r="N452" s="30"/>
      <c r="R452" s="30"/>
      <c r="W452" s="30"/>
      <c r="AA452" s="30"/>
      <c r="AF452" s="30"/>
      <c r="AJ452" s="30"/>
      <c r="AO452" s="30"/>
      <c r="AS452" s="30"/>
      <c r="AX452" s="30"/>
      <c r="BB452" s="30"/>
      <c r="BG452" s="30"/>
      <c r="BK452" s="30"/>
      <c r="BP452" s="30"/>
      <c r="BT452" s="30"/>
      <c r="BY452" s="30"/>
      <c r="CC452" s="30"/>
      <c r="CH452" s="30"/>
      <c r="CL452" s="30"/>
      <c r="CQ452" s="30"/>
      <c r="CU452" s="30"/>
    </row>
    <row r="453" spans="14:99" x14ac:dyDescent="0.25">
      <c r="N453" s="30"/>
      <c r="R453" s="30"/>
      <c r="W453" s="30"/>
      <c r="AA453" s="30"/>
      <c r="AF453" s="30"/>
      <c r="AJ453" s="30"/>
      <c r="AO453" s="30"/>
      <c r="AS453" s="30"/>
      <c r="AX453" s="30"/>
      <c r="BB453" s="30"/>
      <c r="BG453" s="30"/>
      <c r="BK453" s="30"/>
      <c r="BP453" s="30"/>
      <c r="BT453" s="30"/>
      <c r="BY453" s="30"/>
      <c r="CC453" s="30"/>
      <c r="CH453" s="30"/>
      <c r="CL453" s="30"/>
      <c r="CQ453" s="30"/>
      <c r="CU453" s="30"/>
    </row>
    <row r="454" spans="14:99" x14ac:dyDescent="0.25">
      <c r="N454" s="30"/>
      <c r="R454" s="30"/>
      <c r="W454" s="30"/>
      <c r="AA454" s="30"/>
      <c r="AF454" s="30"/>
      <c r="AJ454" s="30"/>
      <c r="AO454" s="30"/>
      <c r="AS454" s="30"/>
      <c r="AX454" s="30"/>
      <c r="BB454" s="30"/>
      <c r="BG454" s="30"/>
      <c r="BK454" s="30"/>
      <c r="BP454" s="30"/>
      <c r="BT454" s="30"/>
      <c r="BY454" s="30"/>
      <c r="CC454" s="30"/>
      <c r="CH454" s="30"/>
      <c r="CL454" s="30"/>
      <c r="CQ454" s="30"/>
      <c r="CU454" s="30"/>
    </row>
    <row r="455" spans="14:99" x14ac:dyDescent="0.25">
      <c r="N455" s="30"/>
      <c r="R455" s="30"/>
      <c r="W455" s="30"/>
      <c r="AA455" s="30"/>
      <c r="AF455" s="30"/>
      <c r="AJ455" s="30"/>
      <c r="AO455" s="30"/>
      <c r="AS455" s="30"/>
      <c r="AX455" s="30"/>
      <c r="BB455" s="30"/>
      <c r="BG455" s="30"/>
      <c r="BK455" s="30"/>
      <c r="BP455" s="30"/>
      <c r="BT455" s="30"/>
      <c r="BY455" s="30"/>
      <c r="CC455" s="30"/>
      <c r="CH455" s="30"/>
      <c r="CL455" s="30"/>
      <c r="CQ455" s="30"/>
      <c r="CU455" s="30"/>
    </row>
    <row r="456" spans="14:99" x14ac:dyDescent="0.25">
      <c r="N456" s="30"/>
      <c r="R456" s="30"/>
      <c r="W456" s="30"/>
      <c r="AA456" s="30"/>
      <c r="AF456" s="30"/>
      <c r="AJ456" s="30"/>
      <c r="AO456" s="30"/>
      <c r="AS456" s="30"/>
      <c r="AX456" s="30"/>
      <c r="BB456" s="30"/>
      <c r="BG456" s="30"/>
      <c r="BK456" s="30"/>
      <c r="BP456" s="30"/>
      <c r="BT456" s="30"/>
      <c r="BY456" s="30"/>
      <c r="CC456" s="30"/>
      <c r="CH456" s="30"/>
      <c r="CL456" s="30"/>
      <c r="CQ456" s="30"/>
      <c r="CU456" s="30"/>
    </row>
    <row r="457" spans="14:99" x14ac:dyDescent="0.25">
      <c r="N457" s="30"/>
      <c r="R457" s="30"/>
      <c r="W457" s="30"/>
      <c r="AA457" s="30"/>
      <c r="AF457" s="30"/>
      <c r="AJ457" s="30"/>
      <c r="AO457" s="30"/>
      <c r="AS457" s="30"/>
      <c r="AX457" s="30"/>
      <c r="BB457" s="30"/>
      <c r="BG457" s="30"/>
      <c r="BK457" s="30"/>
      <c r="BP457" s="30"/>
      <c r="BT457" s="30"/>
      <c r="BY457" s="30"/>
      <c r="CC457" s="30"/>
      <c r="CH457" s="30"/>
      <c r="CL457" s="30"/>
      <c r="CQ457" s="30"/>
      <c r="CU457" s="30"/>
    </row>
    <row r="458" spans="14:99" x14ac:dyDescent="0.25">
      <c r="N458" s="30"/>
      <c r="R458" s="30"/>
      <c r="W458" s="30"/>
      <c r="AA458" s="30"/>
      <c r="AF458" s="30"/>
      <c r="AJ458" s="30"/>
      <c r="AO458" s="30"/>
      <c r="AS458" s="30"/>
      <c r="AX458" s="30"/>
      <c r="BB458" s="30"/>
      <c r="BG458" s="30"/>
      <c r="BK458" s="30"/>
      <c r="BP458" s="30"/>
      <c r="BT458" s="30"/>
      <c r="BY458" s="30"/>
      <c r="CC458" s="30"/>
      <c r="CH458" s="30"/>
      <c r="CL458" s="30"/>
      <c r="CQ458" s="30"/>
      <c r="CU458" s="30"/>
    </row>
    <row r="459" spans="14:99" x14ac:dyDescent="0.25">
      <c r="N459" s="30"/>
      <c r="R459" s="30"/>
      <c r="W459" s="30"/>
      <c r="AA459" s="30"/>
      <c r="AF459" s="30"/>
      <c r="AJ459" s="30"/>
      <c r="AO459" s="30"/>
      <c r="AS459" s="30"/>
      <c r="AX459" s="30"/>
      <c r="BB459" s="30"/>
      <c r="BG459" s="30"/>
      <c r="BK459" s="30"/>
      <c r="BP459" s="30"/>
      <c r="BT459" s="30"/>
      <c r="BY459" s="30"/>
      <c r="CC459" s="30"/>
      <c r="CH459" s="30"/>
      <c r="CL459" s="30"/>
      <c r="CQ459" s="30"/>
      <c r="CU459" s="30"/>
    </row>
    <row r="460" spans="14:99" x14ac:dyDescent="0.25">
      <c r="N460" s="30"/>
      <c r="R460" s="30"/>
      <c r="W460" s="30"/>
      <c r="AA460" s="30"/>
      <c r="AF460" s="30"/>
      <c r="AJ460" s="30"/>
      <c r="AO460" s="30"/>
      <c r="AS460" s="30"/>
      <c r="AX460" s="30"/>
      <c r="BB460" s="30"/>
      <c r="BG460" s="30"/>
      <c r="BK460" s="30"/>
      <c r="BP460" s="30"/>
      <c r="BT460" s="30"/>
      <c r="BY460" s="30"/>
      <c r="CC460" s="30"/>
      <c r="CH460" s="30"/>
      <c r="CL460" s="30"/>
      <c r="CQ460" s="30"/>
      <c r="CU460" s="30"/>
    </row>
    <row r="461" spans="14:99" x14ac:dyDescent="0.25">
      <c r="N461" s="30"/>
      <c r="R461" s="30"/>
      <c r="W461" s="30"/>
      <c r="AA461" s="30"/>
      <c r="AF461" s="30"/>
      <c r="AJ461" s="30"/>
      <c r="AO461" s="30"/>
      <c r="AS461" s="30"/>
      <c r="AX461" s="30"/>
      <c r="BB461" s="30"/>
      <c r="BG461" s="30"/>
      <c r="BK461" s="30"/>
      <c r="BP461" s="30"/>
      <c r="BT461" s="30"/>
      <c r="BY461" s="30"/>
      <c r="CC461" s="30"/>
      <c r="CH461" s="30"/>
      <c r="CL461" s="30"/>
      <c r="CQ461" s="30"/>
      <c r="CU461" s="30"/>
    </row>
    <row r="462" spans="14:99" x14ac:dyDescent="0.25">
      <c r="N462" s="30"/>
      <c r="R462" s="30"/>
      <c r="W462" s="30"/>
      <c r="AA462" s="30"/>
      <c r="AF462" s="30"/>
      <c r="AJ462" s="30"/>
      <c r="AO462" s="30"/>
      <c r="AS462" s="30"/>
      <c r="AX462" s="30"/>
      <c r="BB462" s="30"/>
      <c r="BG462" s="30"/>
      <c r="BK462" s="30"/>
      <c r="BP462" s="30"/>
      <c r="BT462" s="30"/>
      <c r="BY462" s="30"/>
      <c r="CC462" s="30"/>
      <c r="CH462" s="30"/>
      <c r="CL462" s="30"/>
      <c r="CQ462" s="30"/>
      <c r="CU462" s="30"/>
    </row>
    <row r="463" spans="14:99" x14ac:dyDescent="0.25">
      <c r="N463" s="30"/>
      <c r="R463" s="30"/>
      <c r="W463" s="30"/>
      <c r="AA463" s="30"/>
      <c r="AF463" s="30"/>
      <c r="AJ463" s="30"/>
      <c r="AO463" s="30"/>
      <c r="AS463" s="30"/>
      <c r="AX463" s="30"/>
      <c r="BB463" s="30"/>
      <c r="BG463" s="30"/>
      <c r="BK463" s="30"/>
      <c r="BP463" s="30"/>
      <c r="BT463" s="30"/>
      <c r="BY463" s="30"/>
      <c r="CC463" s="30"/>
      <c r="CH463" s="30"/>
      <c r="CL463" s="30"/>
      <c r="CQ463" s="30"/>
      <c r="CU463" s="30"/>
    </row>
    <row r="464" spans="14:99" x14ac:dyDescent="0.25">
      <c r="N464" s="30"/>
      <c r="R464" s="30"/>
      <c r="W464" s="30"/>
      <c r="AA464" s="30"/>
      <c r="AF464" s="30"/>
      <c r="AJ464" s="30"/>
      <c r="AO464" s="30"/>
      <c r="AS464" s="30"/>
      <c r="AX464" s="30"/>
      <c r="BB464" s="30"/>
      <c r="BG464" s="30"/>
      <c r="BK464" s="30"/>
      <c r="BP464" s="30"/>
      <c r="BT464" s="30"/>
      <c r="BY464" s="30"/>
      <c r="CC464" s="30"/>
      <c r="CH464" s="30"/>
      <c r="CL464" s="30"/>
      <c r="CQ464" s="30"/>
      <c r="CU464" s="30"/>
    </row>
    <row r="465" spans="14:99" x14ac:dyDescent="0.25">
      <c r="N465" s="30"/>
      <c r="R465" s="30"/>
      <c r="W465" s="30"/>
      <c r="AA465" s="30"/>
      <c r="AF465" s="30"/>
      <c r="AJ465" s="30"/>
      <c r="AO465" s="30"/>
      <c r="AS465" s="30"/>
      <c r="AX465" s="30"/>
      <c r="BB465" s="30"/>
      <c r="BG465" s="30"/>
      <c r="BK465" s="30"/>
      <c r="BP465" s="30"/>
      <c r="BT465" s="30"/>
      <c r="BY465" s="30"/>
      <c r="CC465" s="30"/>
      <c r="CH465" s="30"/>
      <c r="CL465" s="30"/>
      <c r="CQ465" s="30"/>
      <c r="CU465" s="30"/>
    </row>
    <row r="466" spans="14:99" x14ac:dyDescent="0.25">
      <c r="N466" s="30"/>
      <c r="R466" s="30"/>
      <c r="W466" s="30"/>
      <c r="AA466" s="30"/>
      <c r="AF466" s="30"/>
      <c r="AJ466" s="30"/>
      <c r="AO466" s="30"/>
      <c r="AS466" s="30"/>
      <c r="AX466" s="30"/>
      <c r="BB466" s="30"/>
      <c r="BG466" s="30"/>
      <c r="BK466" s="30"/>
      <c r="BP466" s="30"/>
      <c r="BT466" s="30"/>
      <c r="BY466" s="30"/>
      <c r="CC466" s="30"/>
      <c r="CH466" s="30"/>
      <c r="CL466" s="30"/>
      <c r="CQ466" s="30"/>
      <c r="CU466" s="30"/>
    </row>
    <row r="467" spans="14:99" x14ac:dyDescent="0.25">
      <c r="N467" s="30"/>
      <c r="R467" s="30"/>
      <c r="W467" s="30"/>
      <c r="AA467" s="30"/>
      <c r="AF467" s="30"/>
      <c r="AJ467" s="30"/>
      <c r="AO467" s="30"/>
      <c r="AS467" s="30"/>
      <c r="AX467" s="30"/>
      <c r="BB467" s="30"/>
      <c r="BG467" s="30"/>
      <c r="BK467" s="30"/>
      <c r="BP467" s="30"/>
      <c r="BT467" s="30"/>
      <c r="BY467" s="30"/>
      <c r="CC467" s="30"/>
      <c r="CH467" s="30"/>
      <c r="CL467" s="30"/>
      <c r="CQ467" s="30"/>
      <c r="CU467" s="30"/>
    </row>
    <row r="468" spans="14:99" x14ac:dyDescent="0.25">
      <c r="N468" s="30"/>
      <c r="R468" s="30"/>
      <c r="W468" s="30"/>
      <c r="AA468" s="30"/>
      <c r="AF468" s="30"/>
      <c r="AJ468" s="30"/>
      <c r="AO468" s="30"/>
      <c r="AS468" s="30"/>
      <c r="AX468" s="30"/>
      <c r="BB468" s="30"/>
      <c r="BG468" s="30"/>
      <c r="BK468" s="30"/>
      <c r="BP468" s="30"/>
      <c r="BT468" s="30"/>
      <c r="BY468" s="30"/>
      <c r="CC468" s="30"/>
      <c r="CH468" s="30"/>
      <c r="CL468" s="30"/>
      <c r="CQ468" s="30"/>
      <c r="CU468" s="30"/>
    </row>
    <row r="469" spans="14:99" x14ac:dyDescent="0.25">
      <c r="N469" s="30"/>
      <c r="R469" s="30"/>
      <c r="W469" s="30"/>
      <c r="AA469" s="30"/>
      <c r="AF469" s="30"/>
      <c r="AJ469" s="30"/>
      <c r="AO469" s="30"/>
      <c r="AS469" s="30"/>
      <c r="AX469" s="30"/>
      <c r="BB469" s="30"/>
      <c r="BG469" s="30"/>
      <c r="BK469" s="30"/>
      <c r="BP469" s="30"/>
      <c r="BT469" s="30"/>
      <c r="BY469" s="30"/>
      <c r="CC469" s="30"/>
      <c r="CH469" s="30"/>
      <c r="CL469" s="30"/>
      <c r="CQ469" s="30"/>
      <c r="CU469" s="30"/>
    </row>
    <row r="470" spans="14:99" x14ac:dyDescent="0.25">
      <c r="N470" s="30"/>
      <c r="R470" s="30"/>
      <c r="W470" s="30"/>
      <c r="AA470" s="30"/>
      <c r="AF470" s="30"/>
      <c r="AJ470" s="30"/>
      <c r="AO470" s="30"/>
      <c r="AS470" s="30"/>
      <c r="AX470" s="30"/>
      <c r="BB470" s="30"/>
      <c r="BG470" s="30"/>
      <c r="BK470" s="30"/>
      <c r="BP470" s="30"/>
      <c r="BT470" s="30"/>
      <c r="BY470" s="30"/>
      <c r="CC470" s="30"/>
      <c r="CH470" s="30"/>
      <c r="CL470" s="30"/>
      <c r="CQ470" s="30"/>
      <c r="CU470" s="30"/>
    </row>
    <row r="471" spans="14:99" x14ac:dyDescent="0.25">
      <c r="N471" s="30"/>
      <c r="R471" s="30"/>
      <c r="W471" s="30"/>
      <c r="AA471" s="30"/>
      <c r="AF471" s="30"/>
      <c r="AJ471" s="30"/>
      <c r="AO471" s="30"/>
      <c r="AS471" s="30"/>
      <c r="AX471" s="30"/>
      <c r="BB471" s="30"/>
      <c r="BG471" s="30"/>
      <c r="BK471" s="30"/>
      <c r="BP471" s="30"/>
      <c r="BT471" s="30"/>
      <c r="BY471" s="30"/>
      <c r="CC471" s="30"/>
      <c r="CH471" s="30"/>
      <c r="CL471" s="30"/>
      <c r="CQ471" s="30"/>
      <c r="CU471" s="30"/>
    </row>
    <row r="472" spans="14:99" x14ac:dyDescent="0.25">
      <c r="N472" s="30"/>
      <c r="R472" s="30"/>
      <c r="W472" s="30"/>
      <c r="AA472" s="30"/>
      <c r="AF472" s="30"/>
      <c r="AJ472" s="30"/>
      <c r="AO472" s="30"/>
      <c r="AS472" s="30"/>
      <c r="AX472" s="30"/>
      <c r="BB472" s="30"/>
      <c r="BG472" s="30"/>
      <c r="BK472" s="30"/>
      <c r="BP472" s="30"/>
      <c r="BT472" s="30"/>
      <c r="BY472" s="30"/>
      <c r="CC472" s="30"/>
      <c r="CH472" s="30"/>
      <c r="CL472" s="30"/>
      <c r="CQ472" s="30"/>
      <c r="CU472" s="30"/>
    </row>
    <row r="473" spans="14:99" x14ac:dyDescent="0.25">
      <c r="N473" s="30"/>
      <c r="R473" s="30"/>
      <c r="W473" s="30"/>
      <c r="AA473" s="30"/>
      <c r="AF473" s="30"/>
      <c r="AJ473" s="30"/>
      <c r="AO473" s="30"/>
      <c r="AS473" s="30"/>
      <c r="AX473" s="30"/>
      <c r="BB473" s="30"/>
      <c r="BG473" s="30"/>
      <c r="BK473" s="30"/>
      <c r="BP473" s="30"/>
      <c r="BT473" s="30"/>
      <c r="BY473" s="30"/>
      <c r="CC473" s="30"/>
      <c r="CH473" s="30"/>
      <c r="CL473" s="30"/>
      <c r="CQ473" s="30"/>
      <c r="CU473" s="30"/>
    </row>
    <row r="474" spans="14:99" x14ac:dyDescent="0.25">
      <c r="N474" s="30"/>
      <c r="R474" s="30"/>
      <c r="W474" s="30"/>
      <c r="AA474" s="30"/>
      <c r="AF474" s="30"/>
      <c r="AJ474" s="30"/>
      <c r="AO474" s="30"/>
      <c r="AS474" s="30"/>
      <c r="AX474" s="30"/>
      <c r="BB474" s="30"/>
      <c r="BG474" s="30"/>
      <c r="BK474" s="30"/>
      <c r="BP474" s="30"/>
      <c r="BT474" s="30"/>
      <c r="BY474" s="30"/>
      <c r="CC474" s="30"/>
      <c r="CH474" s="30"/>
      <c r="CL474" s="30"/>
      <c r="CQ474" s="30"/>
      <c r="CU474" s="30"/>
    </row>
    <row r="475" spans="14:99" x14ac:dyDescent="0.25">
      <c r="N475" s="30"/>
      <c r="R475" s="30"/>
      <c r="W475" s="30"/>
      <c r="AA475" s="30"/>
      <c r="AF475" s="30"/>
      <c r="AJ475" s="30"/>
      <c r="AO475" s="30"/>
      <c r="AS475" s="30"/>
      <c r="AX475" s="30"/>
      <c r="BB475" s="30"/>
      <c r="BG475" s="30"/>
      <c r="BK475" s="30"/>
      <c r="BP475" s="30"/>
      <c r="BT475" s="30"/>
      <c r="BY475" s="30"/>
      <c r="CC475" s="30"/>
      <c r="CH475" s="30"/>
      <c r="CL475" s="30"/>
      <c r="CQ475" s="30"/>
      <c r="CU475" s="30"/>
    </row>
    <row r="476" spans="14:99" x14ac:dyDescent="0.25">
      <c r="N476" s="30"/>
      <c r="R476" s="30"/>
      <c r="W476" s="30"/>
      <c r="AA476" s="30"/>
      <c r="AF476" s="30"/>
      <c r="AJ476" s="30"/>
      <c r="AO476" s="30"/>
      <c r="AS476" s="30"/>
      <c r="AX476" s="30"/>
      <c r="BB476" s="30"/>
      <c r="BG476" s="30"/>
      <c r="BK476" s="30"/>
      <c r="BP476" s="30"/>
      <c r="BT476" s="30"/>
      <c r="BY476" s="30"/>
      <c r="CC476" s="30"/>
      <c r="CH476" s="30"/>
      <c r="CL476" s="30"/>
      <c r="CQ476" s="30"/>
      <c r="CU476" s="30"/>
    </row>
    <row r="477" spans="14:99" x14ac:dyDescent="0.25">
      <c r="N477" s="30"/>
      <c r="R477" s="30"/>
      <c r="W477" s="30"/>
      <c r="AA477" s="30"/>
      <c r="AF477" s="30"/>
      <c r="AJ477" s="30"/>
      <c r="AO477" s="30"/>
      <c r="AS477" s="30"/>
      <c r="AX477" s="30"/>
      <c r="BB477" s="30"/>
      <c r="BG477" s="30"/>
      <c r="BK477" s="30"/>
      <c r="BP477" s="30"/>
      <c r="BT477" s="30"/>
      <c r="BY477" s="30"/>
      <c r="CC477" s="30"/>
      <c r="CH477" s="30"/>
      <c r="CL477" s="30"/>
      <c r="CQ477" s="30"/>
      <c r="CU477" s="30"/>
    </row>
    <row r="478" spans="14:99" x14ac:dyDescent="0.25">
      <c r="N478" s="30"/>
      <c r="R478" s="30"/>
      <c r="W478" s="30"/>
      <c r="AA478" s="30"/>
      <c r="AF478" s="30"/>
      <c r="AJ478" s="30"/>
      <c r="AO478" s="30"/>
      <c r="AS478" s="30"/>
      <c r="AX478" s="30"/>
      <c r="BB478" s="30"/>
      <c r="BG478" s="30"/>
      <c r="BK478" s="30"/>
      <c r="BP478" s="30"/>
      <c r="BT478" s="30"/>
      <c r="BY478" s="30"/>
      <c r="CC478" s="30"/>
      <c r="CH478" s="30"/>
      <c r="CL478" s="30"/>
      <c r="CQ478" s="30"/>
      <c r="CU478" s="30"/>
    </row>
    <row r="479" spans="14:99" x14ac:dyDescent="0.25">
      <c r="N479" s="30"/>
      <c r="R479" s="30"/>
      <c r="W479" s="30"/>
      <c r="AA479" s="30"/>
      <c r="AF479" s="30"/>
      <c r="AJ479" s="30"/>
      <c r="AO479" s="30"/>
      <c r="AS479" s="30"/>
      <c r="AX479" s="30"/>
      <c r="BB479" s="30"/>
      <c r="BG479" s="30"/>
      <c r="BK479" s="30"/>
      <c r="BP479" s="30"/>
      <c r="BT479" s="30"/>
      <c r="BY479" s="30"/>
      <c r="CC479" s="30"/>
      <c r="CH479" s="30"/>
      <c r="CL479" s="30"/>
      <c r="CQ479" s="30"/>
      <c r="CU479" s="30"/>
    </row>
    <row r="480" spans="14:99" x14ac:dyDescent="0.25">
      <c r="N480" s="30"/>
      <c r="R480" s="30"/>
      <c r="W480" s="30"/>
      <c r="AA480" s="30"/>
      <c r="AF480" s="30"/>
      <c r="AJ480" s="30"/>
      <c r="AO480" s="30"/>
      <c r="AS480" s="30"/>
      <c r="AX480" s="30"/>
      <c r="BB480" s="30"/>
      <c r="BG480" s="30"/>
      <c r="BK480" s="30"/>
      <c r="BP480" s="30"/>
      <c r="BT480" s="30"/>
      <c r="BY480" s="30"/>
      <c r="CC480" s="30"/>
      <c r="CH480" s="30"/>
      <c r="CL480" s="30"/>
      <c r="CQ480" s="30"/>
      <c r="CU480" s="30"/>
    </row>
    <row r="481" spans="14:99" x14ac:dyDescent="0.25">
      <c r="N481" s="30"/>
      <c r="R481" s="30"/>
      <c r="W481" s="30"/>
      <c r="AA481" s="30"/>
      <c r="AF481" s="30"/>
      <c r="AJ481" s="30"/>
      <c r="AO481" s="30"/>
      <c r="AS481" s="30"/>
      <c r="AX481" s="30"/>
      <c r="BB481" s="30"/>
      <c r="BG481" s="30"/>
      <c r="BK481" s="30"/>
      <c r="BP481" s="30"/>
      <c r="BT481" s="30"/>
      <c r="BY481" s="30"/>
      <c r="CC481" s="30"/>
      <c r="CH481" s="30"/>
      <c r="CL481" s="30"/>
      <c r="CQ481" s="30"/>
      <c r="CU481" s="30"/>
    </row>
    <row r="482" spans="14:99" x14ac:dyDescent="0.25">
      <c r="N482" s="30"/>
      <c r="R482" s="30"/>
      <c r="W482" s="30"/>
      <c r="AA482" s="30"/>
      <c r="AF482" s="30"/>
      <c r="AJ482" s="30"/>
      <c r="AO482" s="30"/>
      <c r="AS482" s="30"/>
      <c r="AX482" s="30"/>
      <c r="BB482" s="30"/>
      <c r="BG482" s="30"/>
      <c r="BK482" s="30"/>
      <c r="BP482" s="30"/>
      <c r="BT482" s="30"/>
      <c r="BY482" s="30"/>
      <c r="CC482" s="30"/>
      <c r="CH482" s="30"/>
      <c r="CL482" s="30"/>
      <c r="CQ482" s="30"/>
      <c r="CU482" s="30"/>
    </row>
    <row r="483" spans="14:99" x14ac:dyDescent="0.25">
      <c r="N483" s="30"/>
      <c r="R483" s="30"/>
      <c r="W483" s="30"/>
      <c r="AA483" s="30"/>
      <c r="AF483" s="30"/>
      <c r="AJ483" s="30"/>
      <c r="AO483" s="30"/>
      <c r="AS483" s="30"/>
      <c r="AX483" s="30"/>
      <c r="BB483" s="30"/>
      <c r="BG483" s="30"/>
      <c r="BK483" s="30"/>
      <c r="BP483" s="30"/>
      <c r="BT483" s="30"/>
      <c r="BY483" s="30"/>
      <c r="CC483" s="30"/>
      <c r="CH483" s="30"/>
      <c r="CL483" s="30"/>
      <c r="CQ483" s="30"/>
      <c r="CU483" s="30"/>
    </row>
    <row r="484" spans="14:99" x14ac:dyDescent="0.25">
      <c r="N484" s="30"/>
      <c r="R484" s="30"/>
      <c r="W484" s="30"/>
      <c r="AA484" s="30"/>
      <c r="AF484" s="30"/>
      <c r="AJ484" s="30"/>
      <c r="AO484" s="30"/>
      <c r="AS484" s="30"/>
      <c r="AX484" s="30"/>
      <c r="BB484" s="30"/>
      <c r="BG484" s="30"/>
      <c r="BK484" s="30"/>
      <c r="BP484" s="30"/>
      <c r="BT484" s="30"/>
      <c r="BY484" s="30"/>
      <c r="CC484" s="30"/>
      <c r="CH484" s="30"/>
      <c r="CL484" s="30"/>
      <c r="CQ484" s="30"/>
      <c r="CU484" s="30"/>
    </row>
    <row r="485" spans="14:99" x14ac:dyDescent="0.25">
      <c r="N485" s="30"/>
      <c r="R485" s="30"/>
      <c r="W485" s="30"/>
      <c r="AA485" s="30"/>
      <c r="AF485" s="30"/>
      <c r="AJ485" s="30"/>
      <c r="AO485" s="30"/>
      <c r="AS485" s="30"/>
      <c r="AX485" s="30"/>
      <c r="BB485" s="30"/>
      <c r="BG485" s="30"/>
      <c r="BK485" s="30"/>
      <c r="BP485" s="30"/>
      <c r="BT485" s="30"/>
      <c r="BY485" s="30"/>
      <c r="CC485" s="30"/>
      <c r="CH485" s="30"/>
      <c r="CL485" s="30"/>
      <c r="CQ485" s="30"/>
      <c r="CU485" s="30"/>
    </row>
    <row r="486" spans="14:99" x14ac:dyDescent="0.25">
      <c r="N486" s="30"/>
      <c r="R486" s="30"/>
      <c r="W486" s="30"/>
      <c r="AA486" s="30"/>
      <c r="AF486" s="30"/>
      <c r="AJ486" s="30"/>
      <c r="AO486" s="30"/>
      <c r="AS486" s="30"/>
      <c r="AX486" s="30"/>
      <c r="BB486" s="30"/>
      <c r="BG486" s="30"/>
      <c r="BK486" s="30"/>
      <c r="BP486" s="30"/>
      <c r="BT486" s="30"/>
      <c r="BY486" s="30"/>
      <c r="CC486" s="30"/>
      <c r="CH486" s="30"/>
      <c r="CL486" s="30"/>
      <c r="CQ486" s="30"/>
      <c r="CU486" s="30"/>
    </row>
    <row r="487" spans="14:99" x14ac:dyDescent="0.25">
      <c r="N487" s="30"/>
      <c r="R487" s="30"/>
      <c r="W487" s="30"/>
      <c r="AA487" s="30"/>
      <c r="AF487" s="30"/>
      <c r="AJ487" s="30"/>
      <c r="AO487" s="30"/>
      <c r="AS487" s="30"/>
      <c r="AX487" s="30"/>
      <c r="BB487" s="30"/>
      <c r="BG487" s="30"/>
      <c r="BK487" s="30"/>
      <c r="BP487" s="30"/>
      <c r="BT487" s="30"/>
      <c r="BY487" s="30"/>
      <c r="CC487" s="30"/>
      <c r="CH487" s="30"/>
      <c r="CL487" s="30"/>
      <c r="CQ487" s="30"/>
      <c r="CU487" s="30"/>
    </row>
    <row r="488" spans="14:99" x14ac:dyDescent="0.25">
      <c r="N488" s="30"/>
      <c r="R488" s="30"/>
      <c r="W488" s="30"/>
      <c r="AA488" s="30"/>
      <c r="AF488" s="30"/>
      <c r="AJ488" s="30"/>
      <c r="AO488" s="30"/>
      <c r="AS488" s="30"/>
      <c r="AX488" s="30"/>
      <c r="BB488" s="30"/>
      <c r="BG488" s="30"/>
      <c r="BK488" s="30"/>
      <c r="BP488" s="30"/>
      <c r="BT488" s="30"/>
      <c r="BY488" s="30"/>
      <c r="CC488" s="30"/>
      <c r="CH488" s="30"/>
      <c r="CL488" s="30"/>
      <c r="CQ488" s="30"/>
      <c r="CU488" s="30"/>
    </row>
    <row r="489" spans="14:99" x14ac:dyDescent="0.25">
      <c r="N489" s="30"/>
      <c r="R489" s="30"/>
      <c r="W489" s="30"/>
      <c r="AA489" s="30"/>
      <c r="AF489" s="30"/>
      <c r="AJ489" s="30"/>
      <c r="AO489" s="30"/>
      <c r="AS489" s="30"/>
      <c r="AX489" s="30"/>
      <c r="BB489" s="30"/>
      <c r="BG489" s="30"/>
      <c r="BK489" s="30"/>
      <c r="BP489" s="30"/>
      <c r="BT489" s="30"/>
      <c r="BY489" s="30"/>
      <c r="CC489" s="30"/>
      <c r="CH489" s="30"/>
      <c r="CL489" s="30"/>
      <c r="CQ489" s="30"/>
      <c r="CU489" s="30"/>
    </row>
    <row r="490" spans="14:99" x14ac:dyDescent="0.25">
      <c r="N490" s="30"/>
      <c r="R490" s="30"/>
      <c r="W490" s="30"/>
      <c r="AA490" s="30"/>
      <c r="AF490" s="30"/>
      <c r="AJ490" s="30"/>
      <c r="AO490" s="30"/>
      <c r="AS490" s="30"/>
      <c r="AX490" s="30"/>
      <c r="BB490" s="30"/>
      <c r="BG490" s="30"/>
      <c r="BK490" s="30"/>
      <c r="BP490" s="30"/>
      <c r="BT490" s="30"/>
      <c r="BY490" s="30"/>
      <c r="CC490" s="30"/>
      <c r="CH490" s="30"/>
      <c r="CL490" s="30"/>
      <c r="CQ490" s="30"/>
      <c r="CU490" s="30"/>
    </row>
    <row r="491" spans="14:99" x14ac:dyDescent="0.25">
      <c r="N491" s="30"/>
      <c r="R491" s="30"/>
      <c r="W491" s="30"/>
      <c r="AA491" s="30"/>
      <c r="AF491" s="30"/>
      <c r="AJ491" s="30"/>
      <c r="AO491" s="30"/>
      <c r="AS491" s="30"/>
      <c r="AX491" s="30"/>
      <c r="BB491" s="30"/>
      <c r="BG491" s="30"/>
      <c r="BK491" s="30"/>
      <c r="BP491" s="30"/>
      <c r="BT491" s="30"/>
      <c r="BY491" s="30"/>
      <c r="CC491" s="30"/>
      <c r="CH491" s="30"/>
      <c r="CL491" s="30"/>
      <c r="CQ491" s="30"/>
      <c r="CU491" s="30"/>
    </row>
    <row r="492" spans="14:99" x14ac:dyDescent="0.25">
      <c r="N492" s="30"/>
      <c r="R492" s="30"/>
      <c r="W492" s="30"/>
      <c r="AA492" s="30"/>
      <c r="AF492" s="30"/>
      <c r="AJ492" s="30"/>
      <c r="AO492" s="30"/>
      <c r="AS492" s="30"/>
      <c r="AX492" s="30"/>
      <c r="BB492" s="30"/>
      <c r="BG492" s="30"/>
      <c r="BK492" s="30"/>
      <c r="BP492" s="30"/>
      <c r="BT492" s="30"/>
      <c r="BY492" s="30"/>
      <c r="CC492" s="30"/>
      <c r="CH492" s="30"/>
      <c r="CL492" s="30"/>
      <c r="CQ492" s="30"/>
      <c r="CU492" s="30"/>
    </row>
    <row r="493" spans="14:99" x14ac:dyDescent="0.25">
      <c r="N493" s="30"/>
      <c r="R493" s="30"/>
      <c r="W493" s="30"/>
      <c r="AA493" s="30"/>
      <c r="AF493" s="30"/>
      <c r="AJ493" s="30"/>
      <c r="AO493" s="30"/>
      <c r="AS493" s="30"/>
      <c r="AX493" s="30"/>
      <c r="BB493" s="30"/>
      <c r="BG493" s="30"/>
      <c r="BK493" s="30"/>
      <c r="BP493" s="30"/>
      <c r="BT493" s="30"/>
      <c r="BY493" s="30"/>
      <c r="CC493" s="30"/>
      <c r="CH493" s="30"/>
      <c r="CL493" s="30"/>
      <c r="CQ493" s="30"/>
      <c r="CU493" s="30"/>
    </row>
    <row r="494" spans="14:99" x14ac:dyDescent="0.25">
      <c r="N494" s="30"/>
      <c r="R494" s="30"/>
      <c r="W494" s="30"/>
      <c r="AA494" s="30"/>
      <c r="AF494" s="30"/>
      <c r="AJ494" s="30"/>
      <c r="AO494" s="30"/>
      <c r="AS494" s="30"/>
      <c r="AX494" s="30"/>
      <c r="BB494" s="30"/>
      <c r="BG494" s="30"/>
      <c r="BK494" s="30"/>
      <c r="BP494" s="30"/>
      <c r="BT494" s="30"/>
      <c r="BY494" s="30"/>
      <c r="CC494" s="30"/>
      <c r="CH494" s="30"/>
      <c r="CL494" s="30"/>
      <c r="CQ494" s="30"/>
      <c r="CU494" s="30"/>
    </row>
    <row r="495" spans="14:99" x14ac:dyDescent="0.25">
      <c r="N495" s="30"/>
      <c r="R495" s="30"/>
      <c r="W495" s="30"/>
      <c r="AA495" s="30"/>
      <c r="AF495" s="30"/>
      <c r="AJ495" s="30"/>
      <c r="AO495" s="30"/>
      <c r="AS495" s="30"/>
      <c r="AX495" s="30"/>
      <c r="BB495" s="30"/>
      <c r="BG495" s="30"/>
      <c r="BK495" s="30"/>
      <c r="BP495" s="30"/>
      <c r="BT495" s="30"/>
      <c r="BY495" s="30"/>
      <c r="CC495" s="30"/>
      <c r="CH495" s="30"/>
      <c r="CL495" s="30"/>
      <c r="CQ495" s="30"/>
      <c r="CU495" s="30"/>
    </row>
    <row r="496" spans="14:99" x14ac:dyDescent="0.25">
      <c r="N496" s="30"/>
      <c r="R496" s="30"/>
      <c r="W496" s="30"/>
      <c r="AA496" s="30"/>
      <c r="AF496" s="30"/>
      <c r="AJ496" s="30"/>
      <c r="AO496" s="30"/>
      <c r="AS496" s="30"/>
      <c r="AX496" s="30"/>
      <c r="BB496" s="30"/>
      <c r="BG496" s="30"/>
      <c r="BK496" s="30"/>
      <c r="BP496" s="30"/>
      <c r="BT496" s="30"/>
      <c r="BY496" s="30"/>
      <c r="CC496" s="30"/>
      <c r="CH496" s="30"/>
      <c r="CL496" s="30"/>
      <c r="CQ496" s="30"/>
      <c r="CU496" s="30"/>
    </row>
    <row r="497" spans="14:99" x14ac:dyDescent="0.25">
      <c r="N497" s="30"/>
      <c r="R497" s="30"/>
      <c r="W497" s="30"/>
      <c r="AA497" s="30"/>
      <c r="AF497" s="30"/>
      <c r="AJ497" s="30"/>
      <c r="AO497" s="30"/>
      <c r="AS497" s="30"/>
      <c r="AX497" s="30"/>
      <c r="BB497" s="30"/>
      <c r="BG497" s="30"/>
      <c r="BK497" s="30"/>
      <c r="BP497" s="30"/>
      <c r="BT497" s="30"/>
      <c r="BY497" s="30"/>
      <c r="CC497" s="30"/>
      <c r="CH497" s="30"/>
      <c r="CL497" s="30"/>
      <c r="CQ497" s="30"/>
      <c r="CU497" s="30"/>
    </row>
    <row r="498" spans="14:99" x14ac:dyDescent="0.25">
      <c r="N498" s="30"/>
      <c r="R498" s="30"/>
      <c r="W498" s="30"/>
      <c r="AA498" s="30"/>
      <c r="AF498" s="30"/>
      <c r="AJ498" s="30"/>
      <c r="AO498" s="30"/>
      <c r="AS498" s="30"/>
      <c r="AX498" s="30"/>
      <c r="BB498" s="30"/>
      <c r="BG498" s="30"/>
      <c r="BK498" s="30"/>
      <c r="BP498" s="30"/>
      <c r="BT498" s="30"/>
      <c r="BY498" s="30"/>
      <c r="CC498" s="30"/>
      <c r="CH498" s="30"/>
      <c r="CL498" s="30"/>
      <c r="CQ498" s="30"/>
      <c r="CU498" s="30"/>
    </row>
    <row r="499" spans="14:99" x14ac:dyDescent="0.25">
      <c r="N499" s="30"/>
      <c r="R499" s="30"/>
      <c r="W499" s="30"/>
      <c r="AA499" s="30"/>
      <c r="AF499" s="30"/>
      <c r="AJ499" s="30"/>
      <c r="AO499" s="30"/>
      <c r="AS499" s="30"/>
      <c r="AX499" s="30"/>
      <c r="BB499" s="30"/>
      <c r="BG499" s="30"/>
      <c r="BK499" s="30"/>
      <c r="BP499" s="30"/>
      <c r="BT499" s="30"/>
      <c r="BY499" s="30"/>
      <c r="CC499" s="30"/>
      <c r="CH499" s="30"/>
      <c r="CL499" s="30"/>
      <c r="CQ499" s="30"/>
      <c r="CU499" s="30"/>
    </row>
    <row r="500" spans="14:99" x14ac:dyDescent="0.25">
      <c r="N500" s="30"/>
      <c r="R500" s="30"/>
      <c r="W500" s="30"/>
      <c r="AA500" s="30"/>
      <c r="AF500" s="30"/>
      <c r="AJ500" s="30"/>
      <c r="AO500" s="30"/>
      <c r="AS500" s="30"/>
      <c r="AX500" s="30"/>
      <c r="BB500" s="30"/>
      <c r="BG500" s="30"/>
      <c r="BK500" s="30"/>
      <c r="BP500" s="30"/>
      <c r="BT500" s="30"/>
      <c r="BY500" s="30"/>
      <c r="CC500" s="30"/>
      <c r="CH500" s="30"/>
      <c r="CL500" s="30"/>
      <c r="CQ500" s="30"/>
      <c r="CU500" s="30"/>
    </row>
    <row r="501" spans="14:99" x14ac:dyDescent="0.25">
      <c r="N501" s="30"/>
      <c r="R501" s="30"/>
      <c r="W501" s="30"/>
      <c r="AA501" s="30"/>
      <c r="AF501" s="30"/>
      <c r="AJ501" s="30"/>
      <c r="AO501" s="30"/>
      <c r="AS501" s="30"/>
      <c r="AX501" s="30"/>
      <c r="BB501" s="30"/>
      <c r="BG501" s="30"/>
      <c r="BK501" s="30"/>
      <c r="BP501" s="30"/>
      <c r="BT501" s="30"/>
      <c r="BY501" s="30"/>
      <c r="CC501" s="30"/>
      <c r="CH501" s="30"/>
      <c r="CL501" s="30"/>
      <c r="CQ501" s="30"/>
      <c r="CU501" s="30"/>
    </row>
    <row r="502" spans="14:99" x14ac:dyDescent="0.25">
      <c r="N502" s="30"/>
      <c r="R502" s="30"/>
      <c r="W502" s="30"/>
      <c r="AA502" s="30"/>
      <c r="AF502" s="30"/>
      <c r="AJ502" s="30"/>
      <c r="AO502" s="30"/>
      <c r="AS502" s="30"/>
      <c r="AX502" s="30"/>
      <c r="BB502" s="30"/>
      <c r="BG502" s="30"/>
      <c r="BK502" s="30"/>
      <c r="BP502" s="30"/>
      <c r="BT502" s="30"/>
      <c r="BY502" s="30"/>
      <c r="CC502" s="30"/>
      <c r="CH502" s="30"/>
      <c r="CL502" s="30"/>
      <c r="CQ502" s="30"/>
      <c r="CU502" s="30"/>
    </row>
    <row r="503" spans="14:99" x14ac:dyDescent="0.25">
      <c r="N503" s="30"/>
      <c r="R503" s="30"/>
      <c r="W503" s="30"/>
      <c r="AA503" s="30"/>
      <c r="AF503" s="30"/>
      <c r="AJ503" s="30"/>
      <c r="AO503" s="30"/>
      <c r="AS503" s="30"/>
      <c r="AX503" s="30"/>
      <c r="BB503" s="30"/>
      <c r="BG503" s="30"/>
      <c r="BK503" s="30"/>
      <c r="BP503" s="30"/>
      <c r="BT503" s="30"/>
      <c r="BY503" s="30"/>
      <c r="CC503" s="30"/>
      <c r="CH503" s="30"/>
      <c r="CL503" s="30"/>
      <c r="CQ503" s="30"/>
      <c r="CU503" s="30"/>
    </row>
    <row r="504" spans="14:99" x14ac:dyDescent="0.25">
      <c r="N504" s="30"/>
      <c r="R504" s="30"/>
      <c r="W504" s="30"/>
      <c r="AA504" s="30"/>
      <c r="AF504" s="30"/>
      <c r="AJ504" s="30"/>
      <c r="AO504" s="30"/>
      <c r="AS504" s="30"/>
      <c r="AX504" s="30"/>
      <c r="BB504" s="30"/>
      <c r="BG504" s="30"/>
      <c r="BK504" s="30"/>
      <c r="BP504" s="30"/>
      <c r="BT504" s="30"/>
      <c r="BY504" s="30"/>
      <c r="CC504" s="30"/>
      <c r="CH504" s="30"/>
      <c r="CL504" s="30"/>
      <c r="CQ504" s="30"/>
      <c r="CU504" s="30"/>
    </row>
    <row r="505" spans="14:99" x14ac:dyDescent="0.25">
      <c r="N505" s="30"/>
      <c r="R505" s="30"/>
      <c r="W505" s="30"/>
      <c r="AA505" s="30"/>
      <c r="AF505" s="30"/>
      <c r="AJ505" s="30"/>
      <c r="AO505" s="30"/>
      <c r="AS505" s="30"/>
      <c r="AX505" s="30"/>
      <c r="BB505" s="30"/>
      <c r="BG505" s="30"/>
      <c r="BK505" s="30"/>
      <c r="BP505" s="30"/>
      <c r="BT505" s="30"/>
      <c r="BY505" s="30"/>
      <c r="CC505" s="30"/>
      <c r="CH505" s="30"/>
      <c r="CL505" s="30"/>
      <c r="CQ505" s="30"/>
      <c r="CU505" s="30"/>
    </row>
    <row r="506" spans="14:99" x14ac:dyDescent="0.25">
      <c r="N506" s="30"/>
      <c r="R506" s="30"/>
      <c r="W506" s="30"/>
      <c r="AA506" s="30"/>
      <c r="AF506" s="30"/>
      <c r="AJ506" s="30"/>
      <c r="AO506" s="30"/>
      <c r="AS506" s="30"/>
      <c r="AX506" s="30"/>
      <c r="BB506" s="30"/>
      <c r="BG506" s="30"/>
      <c r="BK506" s="30"/>
      <c r="BP506" s="30"/>
      <c r="BT506" s="30"/>
      <c r="BY506" s="30"/>
      <c r="CC506" s="30"/>
      <c r="CH506" s="30"/>
      <c r="CL506" s="30"/>
      <c r="CQ506" s="30"/>
      <c r="CU506" s="30"/>
    </row>
    <row r="507" spans="14:99" x14ac:dyDescent="0.25">
      <c r="N507" s="30"/>
      <c r="R507" s="30"/>
      <c r="W507" s="30"/>
      <c r="AA507" s="30"/>
      <c r="AF507" s="30"/>
      <c r="AJ507" s="30"/>
      <c r="AO507" s="30"/>
      <c r="AS507" s="30"/>
      <c r="AX507" s="30"/>
      <c r="BB507" s="30"/>
      <c r="BG507" s="30"/>
      <c r="BK507" s="30"/>
      <c r="BP507" s="30"/>
      <c r="BT507" s="30"/>
      <c r="BY507" s="30"/>
      <c r="CC507" s="30"/>
      <c r="CH507" s="30"/>
      <c r="CL507" s="30"/>
      <c r="CQ507" s="30"/>
      <c r="CU507" s="30"/>
    </row>
    <row r="508" spans="14:99" x14ac:dyDescent="0.25">
      <c r="N508" s="30"/>
      <c r="R508" s="30"/>
      <c r="W508" s="30"/>
      <c r="AA508" s="30"/>
      <c r="AF508" s="30"/>
      <c r="AJ508" s="30"/>
      <c r="AO508" s="30"/>
      <c r="AS508" s="30"/>
      <c r="AX508" s="30"/>
      <c r="BB508" s="30"/>
      <c r="BG508" s="30"/>
      <c r="BK508" s="30"/>
      <c r="BP508" s="30"/>
      <c r="BT508" s="30"/>
      <c r="BY508" s="30"/>
      <c r="CC508" s="30"/>
      <c r="CH508" s="30"/>
      <c r="CL508" s="30"/>
      <c r="CQ508" s="30"/>
      <c r="CU508" s="30"/>
    </row>
    <row r="509" spans="14:99" x14ac:dyDescent="0.25">
      <c r="N509" s="30"/>
      <c r="R509" s="30"/>
      <c r="W509" s="30"/>
      <c r="AA509" s="30"/>
      <c r="AF509" s="30"/>
      <c r="AJ509" s="30"/>
      <c r="AO509" s="30"/>
      <c r="AS509" s="30"/>
      <c r="AX509" s="30"/>
      <c r="BB509" s="30"/>
      <c r="BG509" s="30"/>
      <c r="BK509" s="30"/>
      <c r="BP509" s="30"/>
      <c r="BT509" s="30"/>
      <c r="BY509" s="30"/>
      <c r="CC509" s="30"/>
      <c r="CH509" s="30"/>
      <c r="CL509" s="30"/>
      <c r="CQ509" s="30"/>
      <c r="CU509" s="30"/>
    </row>
    <row r="510" spans="14:99" x14ac:dyDescent="0.25">
      <c r="N510" s="30"/>
      <c r="R510" s="30"/>
      <c r="W510" s="30"/>
      <c r="AA510" s="30"/>
      <c r="AF510" s="30"/>
      <c r="AJ510" s="30"/>
      <c r="AO510" s="30"/>
      <c r="AS510" s="30"/>
      <c r="AX510" s="30"/>
      <c r="BB510" s="30"/>
      <c r="BG510" s="30"/>
      <c r="BK510" s="30"/>
      <c r="BP510" s="30"/>
      <c r="BT510" s="30"/>
      <c r="BY510" s="30"/>
      <c r="CC510" s="30"/>
      <c r="CH510" s="30"/>
      <c r="CL510" s="30"/>
      <c r="CQ510" s="30"/>
      <c r="CU510" s="30"/>
    </row>
    <row r="511" spans="14:99" x14ac:dyDescent="0.25">
      <c r="N511" s="30"/>
      <c r="R511" s="30"/>
      <c r="W511" s="30"/>
      <c r="AA511" s="30"/>
      <c r="AF511" s="30"/>
      <c r="AJ511" s="30"/>
      <c r="AO511" s="30"/>
      <c r="AS511" s="30"/>
      <c r="AX511" s="30"/>
      <c r="BB511" s="30"/>
      <c r="BG511" s="30"/>
      <c r="BK511" s="30"/>
      <c r="BP511" s="30"/>
      <c r="BT511" s="30"/>
      <c r="BY511" s="30"/>
      <c r="CC511" s="30"/>
      <c r="CH511" s="30"/>
      <c r="CL511" s="30"/>
      <c r="CQ511" s="30"/>
      <c r="CU511" s="30"/>
    </row>
    <row r="512" spans="14:99" x14ac:dyDescent="0.25">
      <c r="N512" s="30"/>
      <c r="R512" s="30"/>
      <c r="W512" s="30"/>
      <c r="AA512" s="30"/>
      <c r="AF512" s="30"/>
      <c r="AJ512" s="30"/>
      <c r="AO512" s="30"/>
      <c r="AS512" s="30"/>
      <c r="AX512" s="30"/>
      <c r="BB512" s="30"/>
      <c r="BG512" s="30"/>
      <c r="BK512" s="30"/>
      <c r="BP512" s="30"/>
      <c r="BT512" s="30"/>
      <c r="BY512" s="30"/>
      <c r="CC512" s="30"/>
      <c r="CH512" s="30"/>
      <c r="CL512" s="30"/>
      <c r="CQ512" s="30"/>
      <c r="CU512" s="30"/>
    </row>
    <row r="513" spans="14:99" x14ac:dyDescent="0.25">
      <c r="N513" s="30"/>
      <c r="R513" s="30"/>
      <c r="W513" s="30"/>
      <c r="AA513" s="30"/>
      <c r="AF513" s="30"/>
      <c r="AJ513" s="30"/>
      <c r="AO513" s="30"/>
      <c r="AS513" s="30"/>
      <c r="AX513" s="30"/>
      <c r="BB513" s="30"/>
      <c r="BG513" s="30"/>
      <c r="BK513" s="30"/>
      <c r="BP513" s="30"/>
      <c r="BT513" s="30"/>
      <c r="BY513" s="30"/>
      <c r="CC513" s="30"/>
      <c r="CH513" s="30"/>
      <c r="CL513" s="30"/>
      <c r="CQ513" s="30"/>
      <c r="CU513" s="30"/>
    </row>
    <row r="514" spans="14:99" x14ac:dyDescent="0.25">
      <c r="N514" s="30"/>
      <c r="R514" s="30"/>
      <c r="W514" s="30"/>
      <c r="AA514" s="30"/>
      <c r="AF514" s="30"/>
      <c r="AJ514" s="30"/>
      <c r="AO514" s="30"/>
      <c r="AS514" s="30"/>
      <c r="AX514" s="30"/>
      <c r="BB514" s="30"/>
      <c r="BG514" s="30"/>
      <c r="BK514" s="30"/>
      <c r="BP514" s="30"/>
      <c r="BT514" s="30"/>
      <c r="BY514" s="30"/>
      <c r="CC514" s="30"/>
      <c r="CH514" s="30"/>
      <c r="CL514" s="30"/>
      <c r="CQ514" s="30"/>
      <c r="CU514" s="30"/>
    </row>
    <row r="515" spans="14:99" x14ac:dyDescent="0.25">
      <c r="N515" s="30"/>
      <c r="R515" s="30"/>
      <c r="W515" s="30"/>
      <c r="AA515" s="30"/>
      <c r="AF515" s="30"/>
      <c r="AJ515" s="30"/>
      <c r="AO515" s="30"/>
      <c r="AS515" s="30"/>
      <c r="AX515" s="30"/>
      <c r="BB515" s="30"/>
      <c r="BG515" s="30"/>
      <c r="BK515" s="30"/>
      <c r="BP515" s="30"/>
      <c r="BT515" s="30"/>
      <c r="BY515" s="30"/>
      <c r="CC515" s="30"/>
      <c r="CH515" s="30"/>
      <c r="CL515" s="30"/>
      <c r="CQ515" s="30"/>
      <c r="CU515" s="30"/>
    </row>
    <row r="516" spans="14:99" x14ac:dyDescent="0.25">
      <c r="N516" s="30"/>
      <c r="R516" s="30"/>
      <c r="W516" s="30"/>
      <c r="AA516" s="30"/>
      <c r="AF516" s="30"/>
      <c r="AJ516" s="30"/>
      <c r="AO516" s="30"/>
      <c r="AS516" s="30"/>
      <c r="AX516" s="30"/>
      <c r="BB516" s="30"/>
      <c r="BG516" s="30"/>
      <c r="BK516" s="30"/>
      <c r="BP516" s="30"/>
      <c r="BT516" s="30"/>
      <c r="BY516" s="30"/>
      <c r="CC516" s="30"/>
      <c r="CH516" s="30"/>
      <c r="CL516" s="30"/>
      <c r="CQ516" s="30"/>
      <c r="CU516" s="30"/>
    </row>
    <row r="517" spans="14:99" x14ac:dyDescent="0.25">
      <c r="N517" s="30"/>
      <c r="R517" s="30"/>
      <c r="W517" s="30"/>
      <c r="AA517" s="30"/>
      <c r="AF517" s="30"/>
      <c r="AJ517" s="30"/>
      <c r="AO517" s="30"/>
      <c r="AS517" s="30"/>
      <c r="AX517" s="30"/>
      <c r="BB517" s="30"/>
      <c r="BG517" s="30"/>
      <c r="BK517" s="30"/>
      <c r="BP517" s="30"/>
      <c r="BT517" s="30"/>
      <c r="BY517" s="30"/>
      <c r="CC517" s="30"/>
      <c r="CH517" s="30"/>
      <c r="CL517" s="30"/>
      <c r="CQ517" s="30"/>
      <c r="CU517" s="30"/>
    </row>
    <row r="518" spans="14:99" x14ac:dyDescent="0.25">
      <c r="N518" s="30"/>
      <c r="R518" s="30"/>
      <c r="W518" s="30"/>
      <c r="AA518" s="30"/>
      <c r="AF518" s="30"/>
      <c r="AJ518" s="30"/>
      <c r="AO518" s="30"/>
      <c r="AS518" s="30"/>
      <c r="AX518" s="30"/>
      <c r="BB518" s="30"/>
      <c r="BG518" s="30"/>
      <c r="BK518" s="30"/>
      <c r="BP518" s="30"/>
      <c r="BT518" s="30"/>
      <c r="BY518" s="30"/>
      <c r="CC518" s="30"/>
      <c r="CH518" s="30"/>
      <c r="CL518" s="30"/>
      <c r="CQ518" s="30"/>
      <c r="CU518" s="30"/>
    </row>
    <row r="519" spans="14:99" x14ac:dyDescent="0.25">
      <c r="N519" s="30"/>
      <c r="R519" s="30"/>
      <c r="W519" s="30"/>
      <c r="AA519" s="30"/>
      <c r="AF519" s="30"/>
      <c r="AJ519" s="30"/>
      <c r="AO519" s="30"/>
      <c r="AS519" s="30"/>
      <c r="AX519" s="30"/>
      <c r="BB519" s="30"/>
      <c r="BG519" s="30"/>
      <c r="BK519" s="30"/>
      <c r="BP519" s="30"/>
      <c r="BT519" s="30"/>
      <c r="BY519" s="30"/>
      <c r="CC519" s="30"/>
      <c r="CH519" s="30"/>
      <c r="CL519" s="30"/>
      <c r="CQ519" s="30"/>
      <c r="CU519" s="30"/>
    </row>
    <row r="520" spans="14:99" x14ac:dyDescent="0.25">
      <c r="N520" s="30"/>
      <c r="R520" s="30"/>
      <c r="W520" s="30"/>
      <c r="AA520" s="30"/>
      <c r="AF520" s="30"/>
      <c r="AJ520" s="30"/>
      <c r="AO520" s="30"/>
      <c r="AS520" s="30"/>
      <c r="AX520" s="30"/>
      <c r="BB520" s="30"/>
      <c r="BG520" s="30"/>
      <c r="BK520" s="30"/>
      <c r="BP520" s="30"/>
      <c r="BT520" s="30"/>
      <c r="BY520" s="30"/>
      <c r="CC520" s="30"/>
      <c r="CH520" s="30"/>
      <c r="CL520" s="30"/>
      <c r="CQ520" s="30"/>
      <c r="CU520" s="30"/>
    </row>
    <row r="521" spans="14:99" x14ac:dyDescent="0.25">
      <c r="N521" s="30"/>
      <c r="R521" s="30"/>
      <c r="W521" s="30"/>
      <c r="AA521" s="30"/>
      <c r="AF521" s="30"/>
      <c r="AJ521" s="30"/>
      <c r="AO521" s="30"/>
      <c r="AS521" s="30"/>
      <c r="AX521" s="30"/>
      <c r="BB521" s="30"/>
      <c r="BG521" s="30"/>
      <c r="BK521" s="30"/>
      <c r="BP521" s="30"/>
      <c r="BT521" s="30"/>
      <c r="BY521" s="30"/>
      <c r="CC521" s="30"/>
      <c r="CH521" s="30"/>
      <c r="CL521" s="30"/>
      <c r="CQ521" s="30"/>
      <c r="CU521" s="30"/>
    </row>
    <row r="522" spans="14:99" x14ac:dyDescent="0.25">
      <c r="N522" s="30"/>
      <c r="R522" s="30"/>
      <c r="W522" s="30"/>
      <c r="AA522" s="30"/>
      <c r="AF522" s="30"/>
      <c r="AJ522" s="30"/>
      <c r="AO522" s="30"/>
      <c r="AS522" s="30"/>
      <c r="AX522" s="30"/>
      <c r="BB522" s="30"/>
      <c r="BG522" s="30"/>
      <c r="BK522" s="30"/>
      <c r="BP522" s="30"/>
      <c r="BT522" s="30"/>
      <c r="BY522" s="30"/>
      <c r="CC522" s="30"/>
      <c r="CH522" s="30"/>
      <c r="CL522" s="30"/>
      <c r="CQ522" s="30"/>
      <c r="CU522" s="30"/>
    </row>
    <row r="523" spans="14:99" x14ac:dyDescent="0.25">
      <c r="N523" s="30"/>
      <c r="R523" s="30"/>
      <c r="W523" s="30"/>
      <c r="AA523" s="30"/>
      <c r="AF523" s="30"/>
      <c r="AJ523" s="30"/>
      <c r="AO523" s="30"/>
      <c r="AS523" s="30"/>
      <c r="AX523" s="30"/>
      <c r="BB523" s="30"/>
      <c r="BG523" s="30"/>
      <c r="BK523" s="30"/>
      <c r="BP523" s="30"/>
      <c r="BT523" s="30"/>
      <c r="BY523" s="30"/>
      <c r="CC523" s="30"/>
      <c r="CH523" s="30"/>
      <c r="CL523" s="30"/>
      <c r="CQ523" s="30"/>
      <c r="CU523" s="30"/>
    </row>
    <row r="524" spans="14:99" x14ac:dyDescent="0.25">
      <c r="N524" s="30"/>
      <c r="R524" s="30"/>
      <c r="W524" s="30"/>
      <c r="AA524" s="30"/>
      <c r="AF524" s="30"/>
      <c r="AJ524" s="30"/>
      <c r="AO524" s="30"/>
      <c r="AS524" s="30"/>
      <c r="AX524" s="30"/>
      <c r="BB524" s="30"/>
      <c r="BG524" s="30"/>
      <c r="BK524" s="30"/>
      <c r="BP524" s="30"/>
      <c r="BT524" s="30"/>
      <c r="BY524" s="30"/>
      <c r="CC524" s="30"/>
      <c r="CH524" s="30"/>
      <c r="CL524" s="30"/>
      <c r="CQ524" s="30"/>
      <c r="CU524" s="30"/>
    </row>
    <row r="525" spans="14:99" x14ac:dyDescent="0.25">
      <c r="N525" s="30"/>
      <c r="R525" s="30"/>
      <c r="W525" s="30"/>
      <c r="AA525" s="30"/>
      <c r="AF525" s="30"/>
      <c r="AJ525" s="30"/>
      <c r="AO525" s="30"/>
      <c r="AS525" s="30"/>
      <c r="AX525" s="30"/>
      <c r="BB525" s="30"/>
      <c r="BG525" s="30"/>
      <c r="BK525" s="30"/>
      <c r="BP525" s="30"/>
      <c r="BT525" s="30"/>
      <c r="BY525" s="30"/>
      <c r="CC525" s="30"/>
      <c r="CH525" s="30"/>
      <c r="CL525" s="30"/>
      <c r="CQ525" s="30"/>
      <c r="CU525" s="30"/>
    </row>
    <row r="526" spans="14:99" x14ac:dyDescent="0.25">
      <c r="N526" s="30"/>
      <c r="R526" s="30"/>
      <c r="W526" s="30"/>
      <c r="AA526" s="30"/>
      <c r="AF526" s="30"/>
      <c r="AJ526" s="30"/>
      <c r="AO526" s="30"/>
      <c r="AS526" s="30"/>
      <c r="AX526" s="30"/>
      <c r="BB526" s="30"/>
      <c r="BG526" s="30"/>
      <c r="BK526" s="30"/>
      <c r="BP526" s="30"/>
      <c r="BT526" s="30"/>
      <c r="BY526" s="30"/>
      <c r="CC526" s="30"/>
      <c r="CH526" s="30"/>
      <c r="CL526" s="30"/>
      <c r="CQ526" s="30"/>
      <c r="CU526" s="30"/>
    </row>
  </sheetData>
  <mergeCells count="131"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32</xdr:row>
                    <xdr:rowOff>152400</xdr:rowOff>
                  </from>
                  <to>
                    <xdr:col>5</xdr:col>
                    <xdr:colOff>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33</xdr:row>
                    <xdr:rowOff>152400</xdr:rowOff>
                  </from>
                  <to>
                    <xdr:col>5</xdr:col>
                    <xdr:colOff>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34</xdr:row>
                    <xdr:rowOff>152400</xdr:rowOff>
                  </from>
                  <to>
                    <xdr:col>5</xdr:col>
                    <xdr:colOff>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9.140625" style="11"/>
  </cols>
  <sheetData>
    <row r="1" spans="2:18" ht="15" customHeight="1" x14ac:dyDescent="0.2">
      <c r="B1" s="58" t="s">
        <v>48</v>
      </c>
      <c r="C1" s="59"/>
      <c r="D1" s="59"/>
      <c r="E1" s="59"/>
      <c r="F1" s="59"/>
      <c r="G1" s="59"/>
      <c r="H1" s="59"/>
      <c r="I1" s="60"/>
      <c r="K1" s="58" t="s">
        <v>95</v>
      </c>
      <c r="L1" s="59"/>
      <c r="M1" s="59"/>
      <c r="N1" s="59"/>
      <c r="O1" s="59"/>
      <c r="P1" s="59"/>
      <c r="Q1" s="59"/>
      <c r="R1" s="60"/>
    </row>
    <row r="2" spans="2:18" ht="15" customHeight="1" x14ac:dyDescent="0.2">
      <c r="B2" s="55" t="s">
        <v>93</v>
      </c>
      <c r="C2" s="55"/>
      <c r="E2" s="55" t="s">
        <v>94</v>
      </c>
      <c r="F2" s="55"/>
      <c r="H2" s="55" t="s">
        <v>91</v>
      </c>
      <c r="I2" s="55"/>
      <c r="K2" s="55" t="s">
        <v>93</v>
      </c>
      <c r="L2" s="55"/>
      <c r="N2" s="55" t="s">
        <v>94</v>
      </c>
      <c r="O2" s="55"/>
      <c r="Q2" s="55" t="s">
        <v>91</v>
      </c>
      <c r="R2" s="55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B4" s="43">
        <v>189</v>
      </c>
      <c r="C4" s="43" t="s">
        <v>65</v>
      </c>
      <c r="E4" s="43">
        <v>189</v>
      </c>
      <c r="F4" s="43" t="s">
        <v>65</v>
      </c>
      <c r="H4" s="43">
        <v>189</v>
      </c>
      <c r="I4" s="43" t="s">
        <v>104</v>
      </c>
      <c r="K4" s="43">
        <v>189</v>
      </c>
      <c r="L4" s="43" t="s">
        <v>65</v>
      </c>
      <c r="N4" s="43">
        <v>189</v>
      </c>
      <c r="O4" s="43" t="s">
        <v>65</v>
      </c>
      <c r="P4" s="11"/>
      <c r="Q4" s="43">
        <v>189</v>
      </c>
      <c r="R4" s="43" t="s">
        <v>123</v>
      </c>
    </row>
    <row r="5" spans="2:18" ht="15" customHeight="1" x14ac:dyDescent="0.2">
      <c r="B5" s="43">
        <v>201</v>
      </c>
      <c r="C5" s="43" t="s">
        <v>65</v>
      </c>
      <c r="E5" s="43">
        <v>201</v>
      </c>
      <c r="F5" s="43" t="s">
        <v>65</v>
      </c>
      <c r="H5" s="43">
        <v>201</v>
      </c>
      <c r="I5" s="43" t="s">
        <v>104</v>
      </c>
      <c r="K5" s="43">
        <v>201</v>
      </c>
      <c r="L5" s="43" t="s">
        <v>65</v>
      </c>
      <c r="N5" s="43">
        <v>201</v>
      </c>
      <c r="O5" s="43" t="s">
        <v>65</v>
      </c>
      <c r="P5" s="11"/>
      <c r="Q5" s="43">
        <v>201</v>
      </c>
      <c r="R5" s="43" t="s">
        <v>123</v>
      </c>
    </row>
    <row r="6" spans="2:18" ht="15" customHeight="1" x14ac:dyDescent="0.2">
      <c r="B6" s="43">
        <v>197</v>
      </c>
      <c r="C6" s="43" t="s">
        <v>65</v>
      </c>
      <c r="E6" s="43">
        <v>197</v>
      </c>
      <c r="F6" s="43" t="s">
        <v>65</v>
      </c>
      <c r="H6" s="43">
        <v>197</v>
      </c>
      <c r="I6" s="43" t="s">
        <v>104</v>
      </c>
      <c r="K6" s="43">
        <v>197</v>
      </c>
      <c r="L6" s="43" t="s">
        <v>65</v>
      </c>
      <c r="N6" s="43">
        <v>197</v>
      </c>
      <c r="O6" s="43" t="s">
        <v>65</v>
      </c>
      <c r="P6" s="11"/>
      <c r="Q6" s="43">
        <v>197</v>
      </c>
      <c r="R6" s="43" t="s">
        <v>123</v>
      </c>
    </row>
    <row r="7" spans="2:18" ht="15" customHeight="1" x14ac:dyDescent="0.2">
      <c r="B7" s="43">
        <v>198</v>
      </c>
      <c r="C7" s="43" t="s">
        <v>65</v>
      </c>
      <c r="E7" s="43">
        <v>198</v>
      </c>
      <c r="F7" s="43" t="s">
        <v>65</v>
      </c>
      <c r="H7" s="43">
        <v>198</v>
      </c>
      <c r="I7" s="43" t="s">
        <v>104</v>
      </c>
      <c r="K7" s="43">
        <v>198</v>
      </c>
      <c r="L7" s="43" t="s">
        <v>65</v>
      </c>
      <c r="N7" s="43">
        <v>198</v>
      </c>
      <c r="O7" s="43" t="s">
        <v>65</v>
      </c>
      <c r="P7" s="11"/>
      <c r="Q7" s="43">
        <v>198</v>
      </c>
      <c r="R7" s="43" t="s">
        <v>123</v>
      </c>
    </row>
    <row r="8" spans="2:18" ht="15" customHeight="1" x14ac:dyDescent="0.2">
      <c r="B8" s="43">
        <v>202</v>
      </c>
      <c r="C8" s="43" t="s">
        <v>65</v>
      </c>
      <c r="E8" s="43">
        <v>202</v>
      </c>
      <c r="F8" s="43" t="s">
        <v>65</v>
      </c>
      <c r="H8" s="43">
        <v>202</v>
      </c>
      <c r="I8" s="43" t="s">
        <v>104</v>
      </c>
      <c r="K8" s="43">
        <v>202</v>
      </c>
      <c r="L8" s="43" t="s">
        <v>65</v>
      </c>
      <c r="N8" s="43">
        <v>202</v>
      </c>
      <c r="O8" s="43" t="s">
        <v>65</v>
      </c>
      <c r="P8" s="11"/>
      <c r="Q8" s="43">
        <v>202</v>
      </c>
      <c r="R8" s="43" t="s">
        <v>123</v>
      </c>
    </row>
    <row r="9" spans="2:18" ht="15" customHeight="1" x14ac:dyDescent="0.2">
      <c r="B9" s="43">
        <v>190</v>
      </c>
      <c r="C9" s="43" t="s">
        <v>65</v>
      </c>
      <c r="E9" s="43">
        <v>190</v>
      </c>
      <c r="F9" s="43" t="s">
        <v>65</v>
      </c>
      <c r="H9" s="43">
        <v>190</v>
      </c>
      <c r="I9" s="43" t="s">
        <v>104</v>
      </c>
      <c r="K9" s="43">
        <v>190</v>
      </c>
      <c r="L9" s="43" t="s">
        <v>65</v>
      </c>
      <c r="N9" s="43">
        <v>190</v>
      </c>
      <c r="O9" s="43" t="s">
        <v>65</v>
      </c>
      <c r="P9" s="11"/>
      <c r="Q9" s="43">
        <v>190</v>
      </c>
      <c r="R9" s="43" t="s">
        <v>123</v>
      </c>
    </row>
    <row r="10" spans="2:18" ht="15" customHeight="1" x14ac:dyDescent="0.2">
      <c r="B10" s="43">
        <v>206</v>
      </c>
      <c r="C10" s="43" t="s">
        <v>65</v>
      </c>
      <c r="E10" s="43">
        <v>206</v>
      </c>
      <c r="F10" s="43" t="s">
        <v>65</v>
      </c>
      <c r="H10" s="43">
        <v>206</v>
      </c>
      <c r="I10" s="43" t="s">
        <v>104</v>
      </c>
      <c r="K10" s="43">
        <v>206</v>
      </c>
      <c r="L10" s="43" t="s">
        <v>65</v>
      </c>
      <c r="N10" s="43">
        <v>206</v>
      </c>
      <c r="O10" s="43" t="s">
        <v>65</v>
      </c>
      <c r="P10" s="11"/>
      <c r="Q10" s="43">
        <v>206</v>
      </c>
      <c r="R10" s="43" t="s">
        <v>123</v>
      </c>
    </row>
    <row r="11" spans="2:18" ht="15" customHeight="1" x14ac:dyDescent="0.2">
      <c r="B11" s="43">
        <v>191</v>
      </c>
      <c r="C11" s="43" t="s">
        <v>65</v>
      </c>
      <c r="E11" s="43">
        <v>191</v>
      </c>
      <c r="F11" s="43" t="s">
        <v>65</v>
      </c>
      <c r="H11" s="43">
        <v>191</v>
      </c>
      <c r="I11" s="43" t="s">
        <v>104</v>
      </c>
      <c r="K11" s="43">
        <v>191</v>
      </c>
      <c r="L11" s="43" t="s">
        <v>65</v>
      </c>
      <c r="N11" s="43">
        <v>191</v>
      </c>
      <c r="O11" s="43" t="s">
        <v>65</v>
      </c>
      <c r="P11" s="11"/>
      <c r="Q11" s="43">
        <v>191</v>
      </c>
      <c r="R11" s="43" t="s">
        <v>123</v>
      </c>
    </row>
    <row r="12" spans="2:18" ht="15" customHeight="1" x14ac:dyDescent="0.2">
      <c r="B12" s="43">
        <v>209</v>
      </c>
      <c r="C12" s="43" t="s">
        <v>65</v>
      </c>
      <c r="E12" s="43">
        <v>209</v>
      </c>
      <c r="F12" s="43" t="s">
        <v>65</v>
      </c>
      <c r="H12" s="43">
        <v>209</v>
      </c>
      <c r="I12" s="43" t="s">
        <v>104</v>
      </c>
      <c r="K12" s="43">
        <v>209</v>
      </c>
      <c r="L12" s="43" t="s">
        <v>65</v>
      </c>
      <c r="N12" s="43">
        <v>209</v>
      </c>
      <c r="O12" s="43" t="s">
        <v>65</v>
      </c>
      <c r="P12" s="11"/>
      <c r="Q12" s="43">
        <v>209</v>
      </c>
      <c r="R12" s="43" t="s">
        <v>123</v>
      </c>
    </row>
    <row r="13" spans="2:18" ht="15" customHeight="1" x14ac:dyDescent="0.2">
      <c r="B13" s="43">
        <v>210</v>
      </c>
      <c r="C13" s="43" t="s">
        <v>65</v>
      </c>
      <c r="E13" s="43">
        <v>210</v>
      </c>
      <c r="F13" s="43" t="s">
        <v>65</v>
      </c>
      <c r="H13" s="43">
        <v>210</v>
      </c>
      <c r="I13" s="43" t="s">
        <v>104</v>
      </c>
      <c r="K13" s="43">
        <v>210</v>
      </c>
      <c r="L13" s="43" t="s">
        <v>65</v>
      </c>
      <c r="N13" s="43">
        <v>210</v>
      </c>
      <c r="O13" s="43" t="s">
        <v>65</v>
      </c>
      <c r="P13" s="11"/>
      <c r="Q13" s="43">
        <v>210</v>
      </c>
      <c r="R13" s="43" t="s">
        <v>123</v>
      </c>
    </row>
    <row r="14" spans="2:18" ht="15" customHeight="1" x14ac:dyDescent="0.2">
      <c r="B14" s="43">
        <v>193</v>
      </c>
      <c r="C14" s="43" t="s">
        <v>65</v>
      </c>
      <c r="E14" s="43">
        <v>193</v>
      </c>
      <c r="F14" s="43" t="s">
        <v>65</v>
      </c>
      <c r="H14" s="43">
        <v>193</v>
      </c>
      <c r="I14" s="43" t="s">
        <v>104</v>
      </c>
      <c r="K14" s="43">
        <v>193</v>
      </c>
      <c r="L14" s="43" t="s">
        <v>65</v>
      </c>
      <c r="N14" s="43">
        <v>193</v>
      </c>
      <c r="O14" s="43" t="s">
        <v>65</v>
      </c>
      <c r="P14" s="11"/>
      <c r="Q14" s="43">
        <v>193</v>
      </c>
      <c r="R14" s="43" t="s">
        <v>123</v>
      </c>
    </row>
    <row r="15" spans="2:18" ht="15" customHeight="1" x14ac:dyDescent="0.2">
      <c r="B15" s="43">
        <v>204</v>
      </c>
      <c r="C15" s="43" t="s">
        <v>65</v>
      </c>
      <c r="E15" s="43">
        <v>204</v>
      </c>
      <c r="F15" s="43" t="s">
        <v>65</v>
      </c>
      <c r="H15" s="43">
        <v>204</v>
      </c>
      <c r="I15" s="43" t="s">
        <v>104</v>
      </c>
      <c r="K15" s="43">
        <v>204</v>
      </c>
      <c r="L15" s="43" t="s">
        <v>65</v>
      </c>
      <c r="N15" s="43">
        <v>204</v>
      </c>
      <c r="O15" s="43" t="s">
        <v>65</v>
      </c>
      <c r="P15" s="11"/>
      <c r="Q15" s="43">
        <v>204</v>
      </c>
      <c r="R15" s="43" t="s">
        <v>123</v>
      </c>
    </row>
    <row r="16" spans="2:18" ht="15" customHeight="1" x14ac:dyDescent="0.2">
      <c r="B16" s="43">
        <v>205</v>
      </c>
      <c r="C16" s="43" t="s">
        <v>65</v>
      </c>
      <c r="E16" s="43">
        <v>205</v>
      </c>
      <c r="F16" s="43" t="s">
        <v>65</v>
      </c>
      <c r="H16" s="43">
        <v>205</v>
      </c>
      <c r="I16" s="43" t="s">
        <v>104</v>
      </c>
      <c r="K16" s="43">
        <v>205</v>
      </c>
      <c r="L16" s="43" t="s">
        <v>65</v>
      </c>
      <c r="N16" s="43">
        <v>205</v>
      </c>
      <c r="O16" s="43" t="s">
        <v>65</v>
      </c>
      <c r="P16" s="11"/>
      <c r="Q16" s="43">
        <v>205</v>
      </c>
      <c r="R16" s="43" t="s">
        <v>123</v>
      </c>
    </row>
    <row r="17" spans="2:18" ht="15" customHeight="1" x14ac:dyDescent="0.2">
      <c r="B17" s="43">
        <v>192</v>
      </c>
      <c r="C17" s="43" t="s">
        <v>65</v>
      </c>
      <c r="E17" s="43">
        <v>192</v>
      </c>
      <c r="F17" s="43" t="s">
        <v>65</v>
      </c>
      <c r="H17" s="43">
        <v>192</v>
      </c>
      <c r="I17" s="43" t="s">
        <v>104</v>
      </c>
      <c r="K17" s="43">
        <v>192</v>
      </c>
      <c r="L17" s="43" t="s">
        <v>65</v>
      </c>
      <c r="N17" s="43">
        <v>192</v>
      </c>
      <c r="O17" s="43" t="s">
        <v>65</v>
      </c>
      <c r="P17" s="11"/>
      <c r="Q17" s="43">
        <v>192</v>
      </c>
      <c r="R17" s="43" t="s">
        <v>123</v>
      </c>
    </row>
    <row r="18" spans="2:18" ht="15" customHeight="1" x14ac:dyDescent="0.2">
      <c r="B18" s="43">
        <v>207</v>
      </c>
      <c r="C18" s="43" t="s">
        <v>65</v>
      </c>
      <c r="E18" s="43">
        <v>207</v>
      </c>
      <c r="F18" s="43" t="s">
        <v>65</v>
      </c>
      <c r="H18" s="43">
        <v>207</v>
      </c>
      <c r="I18" s="43" t="s">
        <v>104</v>
      </c>
      <c r="K18" s="43">
        <v>207</v>
      </c>
      <c r="L18" s="43" t="s">
        <v>65</v>
      </c>
      <c r="N18" s="43">
        <v>207</v>
      </c>
      <c r="O18" s="43" t="s">
        <v>65</v>
      </c>
      <c r="P18" s="11"/>
      <c r="Q18" s="43">
        <v>207</v>
      </c>
      <c r="R18" s="43" t="s">
        <v>123</v>
      </c>
    </row>
    <row r="19" spans="2:18" ht="15" customHeight="1" x14ac:dyDescent="0.2">
      <c r="B19" s="43">
        <v>208</v>
      </c>
      <c r="C19" s="43" t="s">
        <v>65</v>
      </c>
      <c r="E19" s="43">
        <v>208</v>
      </c>
      <c r="F19" s="43" t="s">
        <v>65</v>
      </c>
      <c r="H19" s="43">
        <v>208</v>
      </c>
      <c r="I19" s="43" t="s">
        <v>104</v>
      </c>
      <c r="K19" s="43">
        <v>208</v>
      </c>
      <c r="L19" s="43" t="s">
        <v>65</v>
      </c>
      <c r="N19" s="43">
        <v>208</v>
      </c>
      <c r="O19" s="43" t="s">
        <v>65</v>
      </c>
      <c r="P19" s="11"/>
      <c r="Q19" s="43">
        <v>208</v>
      </c>
      <c r="R19" s="43" t="s">
        <v>123</v>
      </c>
    </row>
    <row r="20" spans="2:18" ht="15" customHeight="1" x14ac:dyDescent="0.2">
      <c r="B20" s="43">
        <v>194</v>
      </c>
      <c r="C20" s="43" t="s">
        <v>65</v>
      </c>
      <c r="E20" s="43">
        <v>194</v>
      </c>
      <c r="F20" s="43" t="s">
        <v>65</v>
      </c>
      <c r="H20" s="43">
        <v>194</v>
      </c>
      <c r="I20" s="43" t="s">
        <v>104</v>
      </c>
      <c r="K20" s="43">
        <v>194</v>
      </c>
      <c r="L20" s="43" t="s">
        <v>65</v>
      </c>
      <c r="N20" s="43">
        <v>194</v>
      </c>
      <c r="O20" s="43" t="s">
        <v>65</v>
      </c>
      <c r="P20" s="11"/>
      <c r="Q20" s="43">
        <v>194</v>
      </c>
      <c r="R20" s="43" t="s">
        <v>123</v>
      </c>
    </row>
    <row r="21" spans="2:18" ht="15" customHeight="1" x14ac:dyDescent="0.2">
      <c r="B21" s="43">
        <v>203</v>
      </c>
      <c r="C21" s="43" t="s">
        <v>65</v>
      </c>
      <c r="E21" s="43">
        <v>203</v>
      </c>
      <c r="F21" s="43" t="s">
        <v>65</v>
      </c>
      <c r="H21" s="43">
        <v>203</v>
      </c>
      <c r="I21" s="43" t="s">
        <v>104</v>
      </c>
      <c r="K21" s="43">
        <v>203</v>
      </c>
      <c r="L21" s="43" t="s">
        <v>65</v>
      </c>
      <c r="N21" s="43">
        <v>203</v>
      </c>
      <c r="O21" s="43" t="s">
        <v>65</v>
      </c>
      <c r="P21" s="11"/>
      <c r="Q21" s="43">
        <v>203</v>
      </c>
      <c r="R21" s="43" t="s">
        <v>123</v>
      </c>
    </row>
    <row r="22" spans="2:18" ht="15" customHeight="1" x14ac:dyDescent="0.2">
      <c r="B22" s="43">
        <v>187</v>
      </c>
      <c r="C22" s="43" t="s">
        <v>65</v>
      </c>
      <c r="E22" s="43">
        <v>187</v>
      </c>
      <c r="F22" s="43" t="s">
        <v>65</v>
      </c>
      <c r="H22" s="43">
        <v>187</v>
      </c>
      <c r="I22" s="43" t="s">
        <v>104</v>
      </c>
      <c r="K22" s="43">
        <v>187</v>
      </c>
      <c r="L22" s="43" t="s">
        <v>65</v>
      </c>
      <c r="N22" s="43">
        <v>187</v>
      </c>
      <c r="O22" s="43" t="s">
        <v>65</v>
      </c>
      <c r="P22" s="11"/>
      <c r="Q22" s="43">
        <v>187</v>
      </c>
      <c r="R22" s="43" t="s">
        <v>123</v>
      </c>
    </row>
    <row r="23" spans="2:18" ht="15" customHeight="1" x14ac:dyDescent="0.2">
      <c r="B23" s="43">
        <v>199</v>
      </c>
      <c r="C23" s="43" t="s">
        <v>65</v>
      </c>
      <c r="E23" s="43">
        <v>199</v>
      </c>
      <c r="F23" s="43" t="s">
        <v>65</v>
      </c>
      <c r="H23" s="43">
        <v>199</v>
      </c>
      <c r="I23" s="43" t="s">
        <v>104</v>
      </c>
      <c r="K23" s="43">
        <v>199</v>
      </c>
      <c r="L23" s="43" t="s">
        <v>65</v>
      </c>
      <c r="N23" s="43">
        <v>199</v>
      </c>
      <c r="O23" s="43" t="s">
        <v>65</v>
      </c>
      <c r="P23" s="11"/>
      <c r="Q23" s="43">
        <v>199</v>
      </c>
      <c r="R23" s="43" t="s">
        <v>123</v>
      </c>
    </row>
    <row r="24" spans="2:18" ht="15" customHeight="1" x14ac:dyDescent="0.2">
      <c r="B24" s="43">
        <v>195</v>
      </c>
      <c r="C24" s="43" t="s">
        <v>65</v>
      </c>
      <c r="E24" s="43">
        <v>195</v>
      </c>
      <c r="F24" s="43" t="s">
        <v>65</v>
      </c>
      <c r="H24" s="43">
        <v>195</v>
      </c>
      <c r="I24" s="43" t="s">
        <v>104</v>
      </c>
      <c r="K24" s="43">
        <v>195</v>
      </c>
      <c r="L24" s="43" t="s">
        <v>65</v>
      </c>
      <c r="N24" s="43">
        <v>195</v>
      </c>
      <c r="O24" s="43" t="s">
        <v>65</v>
      </c>
      <c r="P24" s="11"/>
      <c r="Q24" s="43">
        <v>195</v>
      </c>
      <c r="R24" s="43" t="s">
        <v>123</v>
      </c>
    </row>
    <row r="25" spans="2:18" ht="15" customHeight="1" x14ac:dyDescent="0.2">
      <c r="B25" s="43">
        <v>196</v>
      </c>
      <c r="C25" s="43" t="s">
        <v>65</v>
      </c>
      <c r="E25" s="43">
        <v>196</v>
      </c>
      <c r="F25" s="43" t="s">
        <v>65</v>
      </c>
      <c r="H25" s="43">
        <v>196</v>
      </c>
      <c r="I25" s="43" t="s">
        <v>104</v>
      </c>
      <c r="K25" s="43">
        <v>196</v>
      </c>
      <c r="L25" s="43" t="s">
        <v>65</v>
      </c>
      <c r="N25" s="43">
        <v>196</v>
      </c>
      <c r="O25" s="43" t="s">
        <v>65</v>
      </c>
      <c r="P25" s="11"/>
      <c r="Q25" s="43">
        <v>196</v>
      </c>
      <c r="R25" s="43" t="s">
        <v>123</v>
      </c>
    </row>
    <row r="26" spans="2:18" ht="15" customHeight="1" x14ac:dyDescent="0.2">
      <c r="B26" s="43">
        <v>200</v>
      </c>
      <c r="C26" s="43" t="s">
        <v>65</v>
      </c>
      <c r="E26" s="43">
        <v>200</v>
      </c>
      <c r="F26" s="43" t="s">
        <v>65</v>
      </c>
      <c r="H26" s="43">
        <v>200</v>
      </c>
      <c r="I26" s="43" t="s">
        <v>104</v>
      </c>
      <c r="K26" s="43">
        <v>200</v>
      </c>
      <c r="L26" s="43" t="s">
        <v>65</v>
      </c>
      <c r="N26" s="43">
        <v>200</v>
      </c>
      <c r="O26" s="43" t="s">
        <v>65</v>
      </c>
      <c r="P26" s="11"/>
      <c r="Q26" s="43">
        <v>200</v>
      </c>
      <c r="R26" s="43" t="s">
        <v>123</v>
      </c>
    </row>
    <row r="27" spans="2:18" ht="15" customHeight="1" x14ac:dyDescent="0.2">
      <c r="B27" s="43">
        <v>188</v>
      </c>
      <c r="C27" s="43" t="s">
        <v>65</v>
      </c>
      <c r="E27" s="43">
        <v>188</v>
      </c>
      <c r="F27" s="43" t="s">
        <v>65</v>
      </c>
      <c r="H27" s="43">
        <v>188</v>
      </c>
      <c r="I27" s="43" t="s">
        <v>104</v>
      </c>
      <c r="K27" s="43">
        <v>188</v>
      </c>
      <c r="L27" s="43" t="s">
        <v>65</v>
      </c>
      <c r="N27" s="43">
        <v>188</v>
      </c>
      <c r="O27" s="43" t="s">
        <v>65</v>
      </c>
      <c r="P27" s="11"/>
      <c r="Q27" s="43">
        <v>188</v>
      </c>
      <c r="R27" s="43" t="s">
        <v>123</v>
      </c>
    </row>
    <row r="28" spans="2:18" ht="15" customHeight="1" x14ac:dyDescent="0.2">
      <c r="B28" s="43">
        <v>251</v>
      </c>
      <c r="C28" s="43" t="s">
        <v>65</v>
      </c>
      <c r="E28" s="43">
        <v>251</v>
      </c>
      <c r="F28" s="43" t="s">
        <v>65</v>
      </c>
      <c r="H28" s="43">
        <v>251</v>
      </c>
      <c r="I28" s="43" t="s">
        <v>104</v>
      </c>
      <c r="K28" s="43">
        <v>251</v>
      </c>
      <c r="L28" s="43" t="s">
        <v>65</v>
      </c>
      <c r="N28" s="43">
        <v>251</v>
      </c>
      <c r="O28" s="43" t="s">
        <v>65</v>
      </c>
      <c r="P28" s="11"/>
      <c r="Q28" s="43">
        <v>251</v>
      </c>
      <c r="R28" s="43" t="s">
        <v>123</v>
      </c>
    </row>
    <row r="29" spans="2:18" ht="15" customHeight="1" x14ac:dyDescent="0.2">
      <c r="B29" s="43">
        <v>263</v>
      </c>
      <c r="C29" s="43" t="s">
        <v>65</v>
      </c>
      <c r="E29" s="43">
        <v>263</v>
      </c>
      <c r="F29" s="43" t="s">
        <v>65</v>
      </c>
      <c r="H29" s="43">
        <v>263</v>
      </c>
      <c r="I29" s="43" t="s">
        <v>104</v>
      </c>
      <c r="K29" s="43">
        <v>263</v>
      </c>
      <c r="L29" s="43" t="s">
        <v>65</v>
      </c>
      <c r="N29" s="43">
        <v>263</v>
      </c>
      <c r="O29" s="43" t="s">
        <v>65</v>
      </c>
      <c r="P29" s="11"/>
      <c r="Q29" s="43">
        <v>263</v>
      </c>
      <c r="R29" s="43" t="s">
        <v>123</v>
      </c>
    </row>
    <row r="30" spans="2:18" ht="15" customHeight="1" x14ac:dyDescent="0.2">
      <c r="B30" s="43">
        <v>259</v>
      </c>
      <c r="C30" s="43" t="s">
        <v>65</v>
      </c>
      <c r="E30" s="43">
        <v>259</v>
      </c>
      <c r="F30" s="43" t="s">
        <v>65</v>
      </c>
      <c r="H30" s="43">
        <v>259</v>
      </c>
      <c r="I30" s="43" t="s">
        <v>104</v>
      </c>
      <c r="K30" s="43">
        <v>259</v>
      </c>
      <c r="L30" s="43" t="s">
        <v>65</v>
      </c>
      <c r="N30" s="43">
        <v>259</v>
      </c>
      <c r="O30" s="43" t="s">
        <v>65</v>
      </c>
      <c r="P30" s="11"/>
      <c r="Q30" s="43">
        <v>259</v>
      </c>
      <c r="R30" s="43" t="s">
        <v>123</v>
      </c>
    </row>
    <row r="31" spans="2:18" ht="15" customHeight="1" x14ac:dyDescent="0.2">
      <c r="B31" s="43">
        <v>260</v>
      </c>
      <c r="C31" s="43" t="s">
        <v>65</v>
      </c>
      <c r="E31" s="43">
        <v>260</v>
      </c>
      <c r="F31" s="43" t="s">
        <v>65</v>
      </c>
      <c r="H31" s="43">
        <v>260</v>
      </c>
      <c r="I31" s="43" t="s">
        <v>104</v>
      </c>
      <c r="K31" s="43">
        <v>260</v>
      </c>
      <c r="L31" s="43" t="s">
        <v>65</v>
      </c>
      <c r="N31" s="43">
        <v>260</v>
      </c>
      <c r="O31" s="43" t="s">
        <v>65</v>
      </c>
      <c r="P31" s="11"/>
      <c r="Q31" s="43">
        <v>260</v>
      </c>
      <c r="R31" s="43" t="s">
        <v>123</v>
      </c>
    </row>
    <row r="32" spans="2:18" ht="15" customHeight="1" x14ac:dyDescent="0.2">
      <c r="B32" s="43">
        <v>264</v>
      </c>
      <c r="C32" s="43" t="s">
        <v>65</v>
      </c>
      <c r="E32" s="43">
        <v>264</v>
      </c>
      <c r="F32" s="43" t="s">
        <v>65</v>
      </c>
      <c r="H32" s="43">
        <v>264</v>
      </c>
      <c r="I32" s="43" t="s">
        <v>104</v>
      </c>
      <c r="K32" s="43">
        <v>264</v>
      </c>
      <c r="L32" s="43" t="s">
        <v>65</v>
      </c>
      <c r="N32" s="43">
        <v>264</v>
      </c>
      <c r="O32" s="43" t="s">
        <v>65</v>
      </c>
      <c r="P32" s="11"/>
      <c r="Q32" s="43">
        <v>264</v>
      </c>
      <c r="R32" s="43" t="s">
        <v>123</v>
      </c>
    </row>
    <row r="33" spans="2:18" ht="15" customHeight="1" x14ac:dyDescent="0.2">
      <c r="B33" s="43">
        <v>252</v>
      </c>
      <c r="C33" s="43" t="s">
        <v>65</v>
      </c>
      <c r="E33" s="43">
        <v>252</v>
      </c>
      <c r="F33" s="43" t="s">
        <v>65</v>
      </c>
      <c r="H33" s="43">
        <v>252</v>
      </c>
      <c r="I33" s="43" t="s">
        <v>104</v>
      </c>
      <c r="K33" s="43">
        <v>252</v>
      </c>
      <c r="L33" s="43" t="s">
        <v>65</v>
      </c>
      <c r="N33" s="43">
        <v>252</v>
      </c>
      <c r="O33" s="43" t="s">
        <v>65</v>
      </c>
      <c r="P33" s="11"/>
      <c r="Q33" s="43">
        <v>252</v>
      </c>
      <c r="R33" s="43" t="s">
        <v>123</v>
      </c>
    </row>
    <row r="34" spans="2:18" ht="15" customHeight="1" x14ac:dyDescent="0.2">
      <c r="B34" s="43">
        <v>268</v>
      </c>
      <c r="C34" s="43" t="s">
        <v>65</v>
      </c>
      <c r="E34" s="43">
        <v>268</v>
      </c>
      <c r="F34" s="43" t="s">
        <v>65</v>
      </c>
      <c r="H34" s="43">
        <v>268</v>
      </c>
      <c r="I34" s="43" t="s">
        <v>104</v>
      </c>
      <c r="K34" s="43">
        <v>268</v>
      </c>
      <c r="L34" s="43" t="s">
        <v>65</v>
      </c>
      <c r="N34" s="43">
        <v>268</v>
      </c>
      <c r="O34" s="43" t="s">
        <v>65</v>
      </c>
      <c r="P34" s="11"/>
      <c r="Q34" s="43">
        <v>268</v>
      </c>
      <c r="R34" s="43" t="s">
        <v>123</v>
      </c>
    </row>
    <row r="35" spans="2:18" ht="15" customHeight="1" x14ac:dyDescent="0.2">
      <c r="B35" s="43">
        <v>253</v>
      </c>
      <c r="C35" s="43" t="s">
        <v>65</v>
      </c>
      <c r="E35" s="43">
        <v>253</v>
      </c>
      <c r="F35" s="43" t="s">
        <v>65</v>
      </c>
      <c r="H35" s="43">
        <v>253</v>
      </c>
      <c r="I35" s="43" t="s">
        <v>104</v>
      </c>
      <c r="K35" s="43">
        <v>253</v>
      </c>
      <c r="L35" s="43" t="s">
        <v>65</v>
      </c>
      <c r="N35" s="43">
        <v>253</v>
      </c>
      <c r="O35" s="43" t="s">
        <v>65</v>
      </c>
      <c r="P35" s="11"/>
      <c r="Q35" s="43">
        <v>253</v>
      </c>
      <c r="R35" s="43" t="s">
        <v>123</v>
      </c>
    </row>
    <row r="36" spans="2:18" ht="15" customHeight="1" x14ac:dyDescent="0.2">
      <c r="B36" s="43">
        <v>271</v>
      </c>
      <c r="C36" s="43" t="s">
        <v>65</v>
      </c>
      <c r="E36" s="43">
        <v>271</v>
      </c>
      <c r="F36" s="43" t="s">
        <v>65</v>
      </c>
      <c r="H36" s="43">
        <v>271</v>
      </c>
      <c r="I36" s="43" t="s">
        <v>104</v>
      </c>
      <c r="K36" s="43">
        <v>271</v>
      </c>
      <c r="L36" s="43" t="s">
        <v>65</v>
      </c>
      <c r="N36" s="43">
        <v>271</v>
      </c>
      <c r="O36" s="43" t="s">
        <v>65</v>
      </c>
      <c r="P36" s="11"/>
      <c r="Q36" s="43">
        <v>271</v>
      </c>
      <c r="R36" s="43" t="s">
        <v>123</v>
      </c>
    </row>
    <row r="37" spans="2:18" ht="15" customHeight="1" x14ac:dyDescent="0.2">
      <c r="B37" s="43">
        <v>272</v>
      </c>
      <c r="C37" s="43" t="s">
        <v>65</v>
      </c>
      <c r="E37" s="43">
        <v>272</v>
      </c>
      <c r="F37" s="43" t="s">
        <v>65</v>
      </c>
      <c r="H37" s="43">
        <v>272</v>
      </c>
      <c r="I37" s="43" t="s">
        <v>104</v>
      </c>
      <c r="K37" s="43">
        <v>272</v>
      </c>
      <c r="L37" s="43" t="s">
        <v>65</v>
      </c>
      <c r="N37" s="43">
        <v>272</v>
      </c>
      <c r="O37" s="43" t="s">
        <v>65</v>
      </c>
      <c r="P37" s="11"/>
      <c r="Q37" s="43">
        <v>272</v>
      </c>
      <c r="R37" s="43" t="s">
        <v>123</v>
      </c>
    </row>
    <row r="38" spans="2:18" ht="15" customHeight="1" x14ac:dyDescent="0.2">
      <c r="B38" s="43">
        <v>255</v>
      </c>
      <c r="C38" s="43" t="s">
        <v>65</v>
      </c>
      <c r="E38" s="43">
        <v>255</v>
      </c>
      <c r="F38" s="43" t="s">
        <v>65</v>
      </c>
      <c r="H38" s="43">
        <v>255</v>
      </c>
      <c r="I38" s="43" t="s">
        <v>104</v>
      </c>
      <c r="K38" s="43">
        <v>255</v>
      </c>
      <c r="L38" s="43" t="s">
        <v>65</v>
      </c>
      <c r="N38" s="43">
        <v>255</v>
      </c>
      <c r="O38" s="43" t="s">
        <v>65</v>
      </c>
      <c r="P38" s="11"/>
      <c r="Q38" s="43">
        <v>255</v>
      </c>
      <c r="R38" s="43" t="s">
        <v>123</v>
      </c>
    </row>
    <row r="39" spans="2:18" ht="15" customHeight="1" x14ac:dyDescent="0.2">
      <c r="B39" s="43">
        <v>266</v>
      </c>
      <c r="C39" s="43" t="s">
        <v>65</v>
      </c>
      <c r="E39" s="43">
        <v>266</v>
      </c>
      <c r="F39" s="43" t="s">
        <v>65</v>
      </c>
      <c r="H39" s="43">
        <v>266</v>
      </c>
      <c r="I39" s="43" t="s">
        <v>104</v>
      </c>
      <c r="K39" s="43">
        <v>266</v>
      </c>
      <c r="L39" s="43" t="s">
        <v>65</v>
      </c>
      <c r="N39" s="43">
        <v>266</v>
      </c>
      <c r="O39" s="43" t="s">
        <v>65</v>
      </c>
      <c r="P39" s="11"/>
      <c r="Q39" s="43">
        <v>266</v>
      </c>
      <c r="R39" s="43" t="s">
        <v>123</v>
      </c>
    </row>
    <row r="40" spans="2:18" ht="15" customHeight="1" x14ac:dyDescent="0.2">
      <c r="B40" s="43">
        <v>267</v>
      </c>
      <c r="C40" s="43" t="s">
        <v>65</v>
      </c>
      <c r="E40" s="43">
        <v>267</v>
      </c>
      <c r="F40" s="43" t="s">
        <v>65</v>
      </c>
      <c r="H40" s="43">
        <v>267</v>
      </c>
      <c r="I40" s="43" t="s">
        <v>104</v>
      </c>
      <c r="K40" s="43">
        <v>267</v>
      </c>
      <c r="L40" s="43" t="s">
        <v>65</v>
      </c>
      <c r="N40" s="43">
        <v>267</v>
      </c>
      <c r="O40" s="43" t="s">
        <v>65</v>
      </c>
      <c r="P40" s="11"/>
      <c r="Q40" s="43">
        <v>267</v>
      </c>
      <c r="R40" s="43" t="s">
        <v>123</v>
      </c>
    </row>
    <row r="41" spans="2:18" ht="15" customHeight="1" x14ac:dyDescent="0.2">
      <c r="B41" s="43">
        <v>254</v>
      </c>
      <c r="C41" s="43" t="s">
        <v>65</v>
      </c>
      <c r="E41" s="43">
        <v>254</v>
      </c>
      <c r="F41" s="43" t="s">
        <v>65</v>
      </c>
      <c r="H41" s="43">
        <v>254</v>
      </c>
      <c r="I41" s="43" t="s">
        <v>104</v>
      </c>
      <c r="K41" s="43">
        <v>254</v>
      </c>
      <c r="L41" s="43" t="s">
        <v>65</v>
      </c>
      <c r="N41" s="43">
        <v>254</v>
      </c>
      <c r="O41" s="43" t="s">
        <v>65</v>
      </c>
      <c r="P41" s="11"/>
      <c r="Q41" s="43">
        <v>254</v>
      </c>
      <c r="R41" s="43" t="s">
        <v>123</v>
      </c>
    </row>
    <row r="42" spans="2:18" ht="15" customHeight="1" x14ac:dyDescent="0.2">
      <c r="B42" s="43">
        <v>269</v>
      </c>
      <c r="C42" s="43" t="s">
        <v>65</v>
      </c>
      <c r="E42" s="43">
        <v>269</v>
      </c>
      <c r="F42" s="43" t="s">
        <v>65</v>
      </c>
      <c r="H42" s="43">
        <v>269</v>
      </c>
      <c r="I42" s="43" t="s">
        <v>104</v>
      </c>
      <c r="K42" s="43">
        <v>269</v>
      </c>
      <c r="L42" s="43" t="s">
        <v>65</v>
      </c>
      <c r="N42" s="43">
        <v>269</v>
      </c>
      <c r="O42" s="43" t="s">
        <v>65</v>
      </c>
      <c r="P42" s="11"/>
      <c r="Q42" s="43">
        <v>269</v>
      </c>
      <c r="R42" s="43" t="s">
        <v>123</v>
      </c>
    </row>
    <row r="43" spans="2:18" ht="15" customHeight="1" x14ac:dyDescent="0.2">
      <c r="B43" s="43">
        <v>270</v>
      </c>
      <c r="C43" s="43" t="s">
        <v>65</v>
      </c>
      <c r="E43" s="43">
        <v>270</v>
      </c>
      <c r="F43" s="43" t="s">
        <v>65</v>
      </c>
      <c r="H43" s="43">
        <v>270</v>
      </c>
      <c r="I43" s="43" t="s">
        <v>104</v>
      </c>
      <c r="K43" s="43">
        <v>270</v>
      </c>
      <c r="L43" s="43" t="s">
        <v>65</v>
      </c>
      <c r="N43" s="43">
        <v>270</v>
      </c>
      <c r="O43" s="43" t="s">
        <v>65</v>
      </c>
      <c r="P43" s="11"/>
      <c r="Q43" s="43">
        <v>270</v>
      </c>
      <c r="R43" s="43" t="s">
        <v>123</v>
      </c>
    </row>
    <row r="44" spans="2:18" ht="15" customHeight="1" x14ac:dyDescent="0.2">
      <c r="B44" s="43">
        <v>256</v>
      </c>
      <c r="C44" s="43" t="s">
        <v>65</v>
      </c>
      <c r="E44" s="43">
        <v>256</v>
      </c>
      <c r="F44" s="43" t="s">
        <v>65</v>
      </c>
      <c r="H44" s="43">
        <v>256</v>
      </c>
      <c r="I44" s="43" t="s">
        <v>104</v>
      </c>
      <c r="K44" s="43">
        <v>256</v>
      </c>
      <c r="L44" s="43" t="s">
        <v>65</v>
      </c>
      <c r="N44" s="43">
        <v>256</v>
      </c>
      <c r="O44" s="43" t="s">
        <v>65</v>
      </c>
      <c r="P44" s="11"/>
      <c r="Q44" s="43">
        <v>256</v>
      </c>
      <c r="R44" s="43" t="s">
        <v>123</v>
      </c>
    </row>
    <row r="45" spans="2:18" ht="15" customHeight="1" x14ac:dyDescent="0.2">
      <c r="B45" s="43">
        <v>265</v>
      </c>
      <c r="C45" s="43" t="s">
        <v>65</v>
      </c>
      <c r="E45" s="43">
        <v>265</v>
      </c>
      <c r="F45" s="43" t="s">
        <v>65</v>
      </c>
      <c r="H45" s="43">
        <v>265</v>
      </c>
      <c r="I45" s="43" t="s">
        <v>104</v>
      </c>
      <c r="K45" s="43">
        <v>265</v>
      </c>
      <c r="L45" s="43" t="s">
        <v>65</v>
      </c>
      <c r="N45" s="43">
        <v>265</v>
      </c>
      <c r="O45" s="43" t="s">
        <v>65</v>
      </c>
      <c r="P45" s="11"/>
      <c r="Q45" s="43">
        <v>265</v>
      </c>
      <c r="R45" s="43" t="s">
        <v>123</v>
      </c>
    </row>
    <row r="46" spans="2:18" ht="15" customHeight="1" x14ac:dyDescent="0.2">
      <c r="B46" s="43">
        <v>249</v>
      </c>
      <c r="C46" s="43" t="s">
        <v>65</v>
      </c>
      <c r="E46" s="43">
        <v>249</v>
      </c>
      <c r="F46" s="43" t="s">
        <v>65</v>
      </c>
      <c r="H46" s="43">
        <v>249</v>
      </c>
      <c r="I46" s="43" t="s">
        <v>104</v>
      </c>
      <c r="K46" s="43">
        <v>249</v>
      </c>
      <c r="L46" s="43" t="s">
        <v>65</v>
      </c>
      <c r="N46" s="43">
        <v>249</v>
      </c>
      <c r="O46" s="43" t="s">
        <v>65</v>
      </c>
      <c r="P46" s="11"/>
      <c r="Q46" s="43">
        <v>249</v>
      </c>
      <c r="R46" s="43" t="s">
        <v>123</v>
      </c>
    </row>
    <row r="47" spans="2:18" ht="15" customHeight="1" x14ac:dyDescent="0.2">
      <c r="B47" s="43">
        <v>261</v>
      </c>
      <c r="C47" s="43" t="s">
        <v>65</v>
      </c>
      <c r="E47" s="43">
        <v>261</v>
      </c>
      <c r="F47" s="43" t="s">
        <v>65</v>
      </c>
      <c r="H47" s="43">
        <v>261</v>
      </c>
      <c r="I47" s="43" t="s">
        <v>104</v>
      </c>
      <c r="K47" s="43">
        <v>261</v>
      </c>
      <c r="L47" s="43" t="s">
        <v>65</v>
      </c>
      <c r="N47" s="43">
        <v>261</v>
      </c>
      <c r="O47" s="43" t="s">
        <v>65</v>
      </c>
      <c r="P47" s="11"/>
      <c r="Q47" s="43">
        <v>261</v>
      </c>
      <c r="R47" s="43" t="s">
        <v>123</v>
      </c>
    </row>
    <row r="48" spans="2:18" ht="15" customHeight="1" x14ac:dyDescent="0.2">
      <c r="B48" s="43">
        <v>257</v>
      </c>
      <c r="C48" s="43" t="s">
        <v>65</v>
      </c>
      <c r="E48" s="43">
        <v>257</v>
      </c>
      <c r="F48" s="43" t="s">
        <v>65</v>
      </c>
      <c r="H48" s="43">
        <v>257</v>
      </c>
      <c r="I48" s="43" t="s">
        <v>104</v>
      </c>
      <c r="K48" s="43">
        <v>257</v>
      </c>
      <c r="L48" s="43" t="s">
        <v>65</v>
      </c>
      <c r="N48" s="43">
        <v>257</v>
      </c>
      <c r="O48" s="43" t="s">
        <v>65</v>
      </c>
      <c r="P48" s="11"/>
      <c r="Q48" s="43">
        <v>257</v>
      </c>
      <c r="R48" s="43" t="s">
        <v>123</v>
      </c>
    </row>
    <row r="49" spans="2:18" ht="15" customHeight="1" x14ac:dyDescent="0.2">
      <c r="B49" s="43">
        <v>258</v>
      </c>
      <c r="C49" s="43" t="s">
        <v>65</v>
      </c>
      <c r="E49" s="43">
        <v>258</v>
      </c>
      <c r="F49" s="43" t="s">
        <v>65</v>
      </c>
      <c r="H49" s="43">
        <v>258</v>
      </c>
      <c r="I49" s="43" t="s">
        <v>104</v>
      </c>
      <c r="K49" s="43">
        <v>258</v>
      </c>
      <c r="L49" s="43" t="s">
        <v>65</v>
      </c>
      <c r="N49" s="43">
        <v>258</v>
      </c>
      <c r="O49" s="43" t="s">
        <v>65</v>
      </c>
      <c r="P49" s="11"/>
      <c r="Q49" s="43">
        <v>258</v>
      </c>
      <c r="R49" s="43" t="s">
        <v>123</v>
      </c>
    </row>
    <row r="50" spans="2:18" ht="15" customHeight="1" x14ac:dyDescent="0.2">
      <c r="B50" s="43">
        <v>262</v>
      </c>
      <c r="C50" s="43" t="s">
        <v>65</v>
      </c>
      <c r="E50" s="43">
        <v>262</v>
      </c>
      <c r="F50" s="43" t="s">
        <v>65</v>
      </c>
      <c r="H50" s="43">
        <v>262</v>
      </c>
      <c r="I50" s="43" t="s">
        <v>104</v>
      </c>
      <c r="K50" s="43">
        <v>262</v>
      </c>
      <c r="L50" s="43" t="s">
        <v>65</v>
      </c>
      <c r="N50" s="43">
        <v>262</v>
      </c>
      <c r="O50" s="43" t="s">
        <v>65</v>
      </c>
      <c r="P50" s="11"/>
      <c r="Q50" s="43">
        <v>262</v>
      </c>
      <c r="R50" s="43" t="s">
        <v>123</v>
      </c>
    </row>
    <row r="51" spans="2:18" ht="15" customHeight="1" x14ac:dyDescent="0.2">
      <c r="B51" s="43">
        <v>250</v>
      </c>
      <c r="C51" s="43" t="s">
        <v>65</v>
      </c>
      <c r="E51" s="43">
        <v>250</v>
      </c>
      <c r="F51" s="43" t="s">
        <v>65</v>
      </c>
      <c r="H51" s="43">
        <v>250</v>
      </c>
      <c r="I51" s="43" t="s">
        <v>104</v>
      </c>
      <c r="K51" s="43">
        <v>250</v>
      </c>
      <c r="L51" s="43" t="s">
        <v>65</v>
      </c>
      <c r="N51" s="43">
        <v>250</v>
      </c>
      <c r="O51" s="43" t="s">
        <v>65</v>
      </c>
      <c r="P51" s="11"/>
      <c r="Q51" s="43">
        <v>250</v>
      </c>
      <c r="R51" s="43" t="s">
        <v>123</v>
      </c>
    </row>
    <row r="52" spans="2:18" ht="15" customHeight="1" x14ac:dyDescent="0.2">
      <c r="B52" s="43">
        <v>65</v>
      </c>
      <c r="C52" s="43" t="s">
        <v>65</v>
      </c>
      <c r="E52" s="43">
        <v>65</v>
      </c>
      <c r="F52" s="43" t="s">
        <v>65</v>
      </c>
      <c r="H52" s="43">
        <v>65</v>
      </c>
      <c r="I52" s="43" t="s">
        <v>104</v>
      </c>
      <c r="K52" s="43">
        <v>65</v>
      </c>
      <c r="L52" s="43" t="s">
        <v>65</v>
      </c>
      <c r="N52" s="43">
        <v>65</v>
      </c>
      <c r="O52" s="43" t="s">
        <v>65</v>
      </c>
      <c r="P52" s="11"/>
      <c r="Q52" s="43">
        <v>65</v>
      </c>
      <c r="R52" s="43" t="s">
        <v>123</v>
      </c>
    </row>
    <row r="53" spans="2:18" ht="15" customHeight="1" x14ac:dyDescent="0.2">
      <c r="B53" s="43">
        <v>77</v>
      </c>
      <c r="C53" s="43" t="s">
        <v>65</v>
      </c>
      <c r="E53" s="43">
        <v>77</v>
      </c>
      <c r="F53" s="43" t="s">
        <v>65</v>
      </c>
      <c r="H53" s="43">
        <v>77</v>
      </c>
      <c r="I53" s="43" t="s">
        <v>104</v>
      </c>
      <c r="K53" s="43">
        <v>77</v>
      </c>
      <c r="L53" s="43" t="s">
        <v>65</v>
      </c>
      <c r="N53" s="43">
        <v>77</v>
      </c>
      <c r="O53" s="43" t="s">
        <v>65</v>
      </c>
      <c r="P53" s="11"/>
      <c r="Q53" s="43">
        <v>77</v>
      </c>
      <c r="R53" s="43" t="s">
        <v>123</v>
      </c>
    </row>
    <row r="54" spans="2:18" ht="15" customHeight="1" x14ac:dyDescent="0.2">
      <c r="B54" s="43">
        <v>73</v>
      </c>
      <c r="C54" s="43" t="s">
        <v>65</v>
      </c>
      <c r="E54" s="43">
        <v>73</v>
      </c>
      <c r="F54" s="43" t="s">
        <v>65</v>
      </c>
      <c r="H54" s="43">
        <v>73</v>
      </c>
      <c r="I54" s="43" t="s">
        <v>104</v>
      </c>
      <c r="K54" s="43">
        <v>73</v>
      </c>
      <c r="L54" s="43" t="s">
        <v>65</v>
      </c>
      <c r="N54" s="43">
        <v>73</v>
      </c>
      <c r="O54" s="43" t="s">
        <v>65</v>
      </c>
      <c r="P54" s="11"/>
      <c r="Q54" s="43">
        <v>73</v>
      </c>
      <c r="R54" s="43" t="s">
        <v>123</v>
      </c>
    </row>
    <row r="55" spans="2:18" ht="15" customHeight="1" x14ac:dyDescent="0.2">
      <c r="B55" s="43">
        <v>74</v>
      </c>
      <c r="C55" s="43" t="s">
        <v>65</v>
      </c>
      <c r="E55" s="43">
        <v>74</v>
      </c>
      <c r="F55" s="43" t="s">
        <v>65</v>
      </c>
      <c r="H55" s="43">
        <v>74</v>
      </c>
      <c r="I55" s="43" t="s">
        <v>104</v>
      </c>
      <c r="K55" s="43">
        <v>74</v>
      </c>
      <c r="L55" s="43" t="s">
        <v>65</v>
      </c>
      <c r="N55" s="43">
        <v>74</v>
      </c>
      <c r="O55" s="43" t="s">
        <v>65</v>
      </c>
      <c r="P55" s="11"/>
      <c r="Q55" s="43">
        <v>74</v>
      </c>
      <c r="R55" s="43" t="s">
        <v>123</v>
      </c>
    </row>
    <row r="56" spans="2:18" ht="15" customHeight="1" x14ac:dyDescent="0.2">
      <c r="B56" s="43">
        <v>78</v>
      </c>
      <c r="C56" s="43" t="s">
        <v>65</v>
      </c>
      <c r="E56" s="43">
        <v>78</v>
      </c>
      <c r="F56" s="43" t="s">
        <v>65</v>
      </c>
      <c r="H56" s="43">
        <v>78</v>
      </c>
      <c r="I56" s="43" t="s">
        <v>104</v>
      </c>
      <c r="K56" s="43">
        <v>78</v>
      </c>
      <c r="L56" s="43" t="s">
        <v>65</v>
      </c>
      <c r="N56" s="43">
        <v>78</v>
      </c>
      <c r="O56" s="43" t="s">
        <v>65</v>
      </c>
      <c r="P56" s="11"/>
      <c r="Q56" s="43">
        <v>78</v>
      </c>
      <c r="R56" s="43" t="s">
        <v>123</v>
      </c>
    </row>
    <row r="57" spans="2:18" ht="15" customHeight="1" x14ac:dyDescent="0.2">
      <c r="B57" s="43">
        <v>66</v>
      </c>
      <c r="C57" s="43" t="s">
        <v>65</v>
      </c>
      <c r="E57" s="43">
        <v>66</v>
      </c>
      <c r="F57" s="43" t="s">
        <v>65</v>
      </c>
      <c r="H57" s="43">
        <v>66</v>
      </c>
      <c r="I57" s="43" t="s">
        <v>104</v>
      </c>
      <c r="K57" s="43">
        <v>66</v>
      </c>
      <c r="L57" s="43" t="s">
        <v>65</v>
      </c>
      <c r="N57" s="43">
        <v>66</v>
      </c>
      <c r="O57" s="43" t="s">
        <v>65</v>
      </c>
      <c r="P57" s="11"/>
      <c r="Q57" s="43">
        <v>66</v>
      </c>
      <c r="R57" s="43" t="s">
        <v>123</v>
      </c>
    </row>
    <row r="58" spans="2:18" ht="15" customHeight="1" x14ac:dyDescent="0.2">
      <c r="B58" s="43">
        <v>82</v>
      </c>
      <c r="C58" s="43" t="s">
        <v>65</v>
      </c>
      <c r="E58" s="43">
        <v>82</v>
      </c>
      <c r="F58" s="43" t="s">
        <v>65</v>
      </c>
      <c r="H58" s="43">
        <v>82</v>
      </c>
      <c r="I58" s="43" t="s">
        <v>104</v>
      </c>
      <c r="K58" s="43">
        <v>82</v>
      </c>
      <c r="L58" s="43" t="s">
        <v>65</v>
      </c>
      <c r="N58" s="43">
        <v>82</v>
      </c>
      <c r="O58" s="43" t="s">
        <v>65</v>
      </c>
      <c r="P58" s="11"/>
      <c r="Q58" s="43">
        <v>82</v>
      </c>
      <c r="R58" s="43" t="s">
        <v>123</v>
      </c>
    </row>
    <row r="59" spans="2:18" ht="15" customHeight="1" x14ac:dyDescent="0.2">
      <c r="B59" s="43">
        <v>67</v>
      </c>
      <c r="C59" s="43" t="s">
        <v>65</v>
      </c>
      <c r="E59" s="43">
        <v>67</v>
      </c>
      <c r="F59" s="43" t="s">
        <v>65</v>
      </c>
      <c r="H59" s="43">
        <v>67</v>
      </c>
      <c r="I59" s="43" t="s">
        <v>104</v>
      </c>
      <c r="K59" s="43">
        <v>67</v>
      </c>
      <c r="L59" s="43" t="s">
        <v>65</v>
      </c>
      <c r="N59" s="43">
        <v>67</v>
      </c>
      <c r="O59" s="43" t="s">
        <v>65</v>
      </c>
      <c r="P59" s="11"/>
      <c r="Q59" s="43">
        <v>67</v>
      </c>
      <c r="R59" s="43" t="s">
        <v>123</v>
      </c>
    </row>
    <row r="60" spans="2:18" ht="15" customHeight="1" x14ac:dyDescent="0.2">
      <c r="B60" s="43">
        <v>85</v>
      </c>
      <c r="C60" s="43" t="s">
        <v>65</v>
      </c>
      <c r="E60" s="43">
        <v>85</v>
      </c>
      <c r="F60" s="43" t="s">
        <v>65</v>
      </c>
      <c r="H60" s="43">
        <v>85</v>
      </c>
      <c r="I60" s="43" t="s">
        <v>104</v>
      </c>
      <c r="K60" s="43">
        <v>85</v>
      </c>
      <c r="L60" s="43" t="s">
        <v>65</v>
      </c>
      <c r="N60" s="43">
        <v>85</v>
      </c>
      <c r="O60" s="43" t="s">
        <v>65</v>
      </c>
      <c r="P60" s="11"/>
      <c r="Q60" s="43">
        <v>85</v>
      </c>
      <c r="R60" s="43" t="s">
        <v>123</v>
      </c>
    </row>
    <row r="61" spans="2:18" ht="15" customHeight="1" x14ac:dyDescent="0.2">
      <c r="B61" s="43">
        <v>86</v>
      </c>
      <c r="C61" s="43" t="s">
        <v>65</v>
      </c>
      <c r="E61" s="43">
        <v>86</v>
      </c>
      <c r="F61" s="43" t="s">
        <v>65</v>
      </c>
      <c r="H61" s="43">
        <v>86</v>
      </c>
      <c r="I61" s="43" t="s">
        <v>104</v>
      </c>
      <c r="K61" s="43">
        <v>86</v>
      </c>
      <c r="L61" s="43" t="s">
        <v>65</v>
      </c>
      <c r="N61" s="43">
        <v>86</v>
      </c>
      <c r="O61" s="43" t="s">
        <v>65</v>
      </c>
      <c r="P61" s="11"/>
      <c r="Q61" s="43">
        <v>86</v>
      </c>
      <c r="R61" s="43" t="s">
        <v>123</v>
      </c>
    </row>
    <row r="62" spans="2:18" ht="15" customHeight="1" x14ac:dyDescent="0.2">
      <c r="B62" s="43">
        <v>69</v>
      </c>
      <c r="C62" s="43" t="s">
        <v>65</v>
      </c>
      <c r="E62" s="43">
        <v>69</v>
      </c>
      <c r="F62" s="43" t="s">
        <v>65</v>
      </c>
      <c r="H62" s="43">
        <v>69</v>
      </c>
      <c r="I62" s="43" t="s">
        <v>104</v>
      </c>
      <c r="K62" s="43">
        <v>69</v>
      </c>
      <c r="L62" s="43" t="s">
        <v>65</v>
      </c>
      <c r="N62" s="43">
        <v>69</v>
      </c>
      <c r="O62" s="43" t="s">
        <v>65</v>
      </c>
      <c r="P62" s="11"/>
      <c r="Q62" s="43">
        <v>69</v>
      </c>
      <c r="R62" s="43" t="s">
        <v>123</v>
      </c>
    </row>
    <row r="63" spans="2:18" ht="15" customHeight="1" x14ac:dyDescent="0.2">
      <c r="B63" s="43">
        <v>80</v>
      </c>
      <c r="C63" s="43" t="s">
        <v>65</v>
      </c>
      <c r="E63" s="43">
        <v>80</v>
      </c>
      <c r="F63" s="43" t="s">
        <v>65</v>
      </c>
      <c r="H63" s="43">
        <v>80</v>
      </c>
      <c r="I63" s="43" t="s">
        <v>104</v>
      </c>
      <c r="K63" s="43">
        <v>80</v>
      </c>
      <c r="L63" s="43" t="s">
        <v>65</v>
      </c>
      <c r="N63" s="43">
        <v>80</v>
      </c>
      <c r="O63" s="43" t="s">
        <v>65</v>
      </c>
      <c r="P63" s="11"/>
      <c r="Q63" s="43">
        <v>80</v>
      </c>
      <c r="R63" s="43" t="s">
        <v>123</v>
      </c>
    </row>
    <row r="64" spans="2:18" ht="15" customHeight="1" x14ac:dyDescent="0.2">
      <c r="B64" s="43">
        <v>81</v>
      </c>
      <c r="C64" s="43" t="s">
        <v>65</v>
      </c>
      <c r="E64" s="43">
        <v>81</v>
      </c>
      <c r="F64" s="43" t="s">
        <v>65</v>
      </c>
      <c r="H64" s="43">
        <v>81</v>
      </c>
      <c r="I64" s="43" t="s">
        <v>104</v>
      </c>
      <c r="K64" s="43">
        <v>81</v>
      </c>
      <c r="L64" s="43" t="s">
        <v>65</v>
      </c>
      <c r="N64" s="43">
        <v>81</v>
      </c>
      <c r="O64" s="43" t="s">
        <v>65</v>
      </c>
      <c r="P64" s="11"/>
      <c r="Q64" s="43">
        <v>81</v>
      </c>
      <c r="R64" s="43" t="s">
        <v>123</v>
      </c>
    </row>
    <row r="65" spans="2:18" ht="15" customHeight="1" x14ac:dyDescent="0.2">
      <c r="B65" s="43">
        <v>68</v>
      </c>
      <c r="C65" s="43" t="s">
        <v>65</v>
      </c>
      <c r="E65" s="43">
        <v>68</v>
      </c>
      <c r="F65" s="43" t="s">
        <v>65</v>
      </c>
      <c r="H65" s="43">
        <v>68</v>
      </c>
      <c r="I65" s="43" t="s">
        <v>104</v>
      </c>
      <c r="K65" s="43">
        <v>68</v>
      </c>
      <c r="L65" s="43" t="s">
        <v>65</v>
      </c>
      <c r="N65" s="43">
        <v>68</v>
      </c>
      <c r="O65" s="43" t="s">
        <v>65</v>
      </c>
      <c r="P65" s="11"/>
      <c r="Q65" s="43">
        <v>68</v>
      </c>
      <c r="R65" s="43" t="s">
        <v>123</v>
      </c>
    </row>
    <row r="66" spans="2:18" ht="15" customHeight="1" x14ac:dyDescent="0.2">
      <c r="B66" s="43">
        <v>83</v>
      </c>
      <c r="C66" s="43" t="s">
        <v>65</v>
      </c>
      <c r="E66" s="43">
        <v>83</v>
      </c>
      <c r="F66" s="43" t="s">
        <v>65</v>
      </c>
      <c r="H66" s="43">
        <v>83</v>
      </c>
      <c r="I66" s="43" t="s">
        <v>104</v>
      </c>
      <c r="K66" s="43">
        <v>83</v>
      </c>
      <c r="L66" s="43" t="s">
        <v>65</v>
      </c>
      <c r="N66" s="43">
        <v>83</v>
      </c>
      <c r="O66" s="43" t="s">
        <v>65</v>
      </c>
      <c r="P66" s="11"/>
      <c r="Q66" s="43">
        <v>83</v>
      </c>
      <c r="R66" s="43" t="s">
        <v>123</v>
      </c>
    </row>
    <row r="67" spans="2:18" ht="15" customHeight="1" x14ac:dyDescent="0.2">
      <c r="B67" s="43">
        <v>84</v>
      </c>
      <c r="C67" s="43" t="s">
        <v>65</v>
      </c>
      <c r="E67" s="43">
        <v>84</v>
      </c>
      <c r="F67" s="43" t="s">
        <v>65</v>
      </c>
      <c r="H67" s="43">
        <v>84</v>
      </c>
      <c r="I67" s="43" t="s">
        <v>104</v>
      </c>
      <c r="K67" s="43">
        <v>84</v>
      </c>
      <c r="L67" s="43" t="s">
        <v>65</v>
      </c>
      <c r="N67" s="43">
        <v>84</v>
      </c>
      <c r="O67" s="43" t="s">
        <v>65</v>
      </c>
      <c r="P67" s="11"/>
      <c r="Q67" s="43">
        <v>84</v>
      </c>
      <c r="R67" s="43" t="s">
        <v>123</v>
      </c>
    </row>
    <row r="68" spans="2:18" ht="15" customHeight="1" x14ac:dyDescent="0.2">
      <c r="B68" s="43">
        <v>70</v>
      </c>
      <c r="C68" s="43" t="s">
        <v>65</v>
      </c>
      <c r="E68" s="43">
        <v>70</v>
      </c>
      <c r="F68" s="43" t="s">
        <v>65</v>
      </c>
      <c r="H68" s="43">
        <v>70</v>
      </c>
      <c r="I68" s="43" t="s">
        <v>104</v>
      </c>
      <c r="K68" s="43">
        <v>70</v>
      </c>
      <c r="L68" s="43" t="s">
        <v>65</v>
      </c>
      <c r="N68" s="43">
        <v>70</v>
      </c>
      <c r="O68" s="43" t="s">
        <v>65</v>
      </c>
      <c r="P68" s="11"/>
      <c r="Q68" s="43">
        <v>70</v>
      </c>
      <c r="R68" s="43" t="s">
        <v>123</v>
      </c>
    </row>
    <row r="69" spans="2:18" ht="15" customHeight="1" x14ac:dyDescent="0.2">
      <c r="B69" s="43">
        <v>79</v>
      </c>
      <c r="C69" s="43" t="s">
        <v>65</v>
      </c>
      <c r="E69" s="43">
        <v>79</v>
      </c>
      <c r="F69" s="43" t="s">
        <v>65</v>
      </c>
      <c r="H69" s="43">
        <v>79</v>
      </c>
      <c r="I69" s="43" t="s">
        <v>104</v>
      </c>
      <c r="K69" s="43">
        <v>79</v>
      </c>
      <c r="L69" s="43" t="s">
        <v>65</v>
      </c>
      <c r="N69" s="43">
        <v>79</v>
      </c>
      <c r="O69" s="43" t="s">
        <v>65</v>
      </c>
      <c r="P69" s="11"/>
      <c r="Q69" s="43">
        <v>79</v>
      </c>
      <c r="R69" s="43" t="s">
        <v>123</v>
      </c>
    </row>
    <row r="70" spans="2:18" ht="15" customHeight="1" x14ac:dyDescent="0.2">
      <c r="B70" s="43">
        <v>63</v>
      </c>
      <c r="C70" s="43" t="s">
        <v>65</v>
      </c>
      <c r="E70" s="43">
        <v>63</v>
      </c>
      <c r="F70" s="43" t="s">
        <v>65</v>
      </c>
      <c r="H70" s="43">
        <v>63</v>
      </c>
      <c r="I70" s="43" t="s">
        <v>104</v>
      </c>
      <c r="K70" s="43">
        <v>63</v>
      </c>
      <c r="L70" s="43" t="s">
        <v>65</v>
      </c>
      <c r="N70" s="43">
        <v>63</v>
      </c>
      <c r="O70" s="43" t="s">
        <v>65</v>
      </c>
      <c r="P70" s="11"/>
      <c r="Q70" s="43">
        <v>63</v>
      </c>
      <c r="R70" s="43" t="s">
        <v>123</v>
      </c>
    </row>
    <row r="71" spans="2:18" ht="15" customHeight="1" x14ac:dyDescent="0.2">
      <c r="B71" s="43">
        <v>75</v>
      </c>
      <c r="C71" s="43" t="s">
        <v>65</v>
      </c>
      <c r="E71" s="43">
        <v>75</v>
      </c>
      <c r="F71" s="43" t="s">
        <v>65</v>
      </c>
      <c r="H71" s="43">
        <v>75</v>
      </c>
      <c r="I71" s="43" t="s">
        <v>104</v>
      </c>
      <c r="K71" s="43">
        <v>75</v>
      </c>
      <c r="L71" s="43" t="s">
        <v>65</v>
      </c>
      <c r="N71" s="43">
        <v>75</v>
      </c>
      <c r="O71" s="43" t="s">
        <v>65</v>
      </c>
      <c r="P71" s="11"/>
      <c r="Q71" s="43">
        <v>75</v>
      </c>
      <c r="R71" s="43" t="s">
        <v>123</v>
      </c>
    </row>
    <row r="72" spans="2:18" ht="15" customHeight="1" x14ac:dyDescent="0.2">
      <c r="B72" s="43">
        <v>71</v>
      </c>
      <c r="C72" s="43" t="s">
        <v>65</v>
      </c>
      <c r="E72" s="43">
        <v>71</v>
      </c>
      <c r="F72" s="43" t="s">
        <v>65</v>
      </c>
      <c r="H72" s="43">
        <v>71</v>
      </c>
      <c r="I72" s="43" t="s">
        <v>104</v>
      </c>
      <c r="K72" s="43">
        <v>71</v>
      </c>
      <c r="L72" s="43" t="s">
        <v>65</v>
      </c>
      <c r="N72" s="43">
        <v>71</v>
      </c>
      <c r="O72" s="43" t="s">
        <v>65</v>
      </c>
      <c r="P72" s="11"/>
      <c r="Q72" s="43">
        <v>71</v>
      </c>
      <c r="R72" s="43" t="s">
        <v>123</v>
      </c>
    </row>
    <row r="73" spans="2:18" ht="15" customHeight="1" x14ac:dyDescent="0.2">
      <c r="B73" s="43">
        <v>72</v>
      </c>
      <c r="C73" s="43" t="s">
        <v>65</v>
      </c>
      <c r="E73" s="43">
        <v>72</v>
      </c>
      <c r="F73" s="43" t="s">
        <v>65</v>
      </c>
      <c r="H73" s="43">
        <v>72</v>
      </c>
      <c r="I73" s="43" t="s">
        <v>104</v>
      </c>
      <c r="K73" s="43">
        <v>72</v>
      </c>
      <c r="L73" s="43" t="s">
        <v>65</v>
      </c>
      <c r="N73" s="43">
        <v>72</v>
      </c>
      <c r="O73" s="43" t="s">
        <v>65</v>
      </c>
      <c r="P73" s="11"/>
      <c r="Q73" s="43">
        <v>72</v>
      </c>
      <c r="R73" s="43" t="s">
        <v>123</v>
      </c>
    </row>
    <row r="74" spans="2:18" ht="15" customHeight="1" x14ac:dyDescent="0.2">
      <c r="B74" s="43">
        <v>76</v>
      </c>
      <c r="C74" s="43" t="s">
        <v>65</v>
      </c>
      <c r="E74" s="43">
        <v>76</v>
      </c>
      <c r="F74" s="43" t="s">
        <v>65</v>
      </c>
      <c r="H74" s="43">
        <v>76</v>
      </c>
      <c r="I74" s="43" t="s">
        <v>104</v>
      </c>
      <c r="K74" s="43">
        <v>76</v>
      </c>
      <c r="L74" s="43" t="s">
        <v>65</v>
      </c>
      <c r="N74" s="43">
        <v>76</v>
      </c>
      <c r="O74" s="43" t="s">
        <v>65</v>
      </c>
      <c r="P74" s="11"/>
      <c r="Q74" s="43">
        <v>76</v>
      </c>
      <c r="R74" s="43" t="s">
        <v>123</v>
      </c>
    </row>
    <row r="75" spans="2:18" ht="15" customHeight="1" x14ac:dyDescent="0.2">
      <c r="B75" s="43">
        <v>64</v>
      </c>
      <c r="C75" s="43" t="s">
        <v>65</v>
      </c>
      <c r="E75" s="43">
        <v>64</v>
      </c>
      <c r="F75" s="43" t="s">
        <v>65</v>
      </c>
      <c r="H75" s="43">
        <v>64</v>
      </c>
      <c r="I75" s="43" t="s">
        <v>104</v>
      </c>
      <c r="K75" s="43">
        <v>64</v>
      </c>
      <c r="L75" s="43" t="s">
        <v>65</v>
      </c>
      <c r="N75" s="43">
        <v>64</v>
      </c>
      <c r="O75" s="43" t="s">
        <v>65</v>
      </c>
      <c r="P75" s="11"/>
      <c r="Q75" s="43">
        <v>64</v>
      </c>
      <c r="R75" s="43" t="s">
        <v>123</v>
      </c>
    </row>
    <row r="76" spans="2:18" ht="15" customHeight="1" x14ac:dyDescent="0.2">
      <c r="B76" s="43">
        <v>127</v>
      </c>
      <c r="C76" s="43" t="s">
        <v>65</v>
      </c>
      <c r="E76" s="43">
        <v>127</v>
      </c>
      <c r="F76" s="43" t="s">
        <v>65</v>
      </c>
      <c r="H76" s="43">
        <v>127</v>
      </c>
      <c r="I76" s="43" t="s">
        <v>104</v>
      </c>
      <c r="K76" s="43">
        <v>127</v>
      </c>
      <c r="L76" s="43" t="s">
        <v>65</v>
      </c>
      <c r="N76" s="43">
        <v>127</v>
      </c>
      <c r="O76" s="43" t="s">
        <v>65</v>
      </c>
      <c r="P76" s="11"/>
      <c r="Q76" s="43">
        <v>127</v>
      </c>
      <c r="R76" s="43" t="s">
        <v>123</v>
      </c>
    </row>
    <row r="77" spans="2:18" ht="15" customHeight="1" x14ac:dyDescent="0.2">
      <c r="B77" s="43">
        <v>139</v>
      </c>
      <c r="C77" s="43" t="s">
        <v>65</v>
      </c>
      <c r="E77" s="43">
        <v>139</v>
      </c>
      <c r="F77" s="43" t="s">
        <v>65</v>
      </c>
      <c r="H77" s="43">
        <v>139</v>
      </c>
      <c r="I77" s="43" t="s">
        <v>104</v>
      </c>
      <c r="K77" s="43">
        <v>139</v>
      </c>
      <c r="L77" s="43" t="s">
        <v>65</v>
      </c>
      <c r="N77" s="43">
        <v>139</v>
      </c>
      <c r="O77" s="43" t="s">
        <v>65</v>
      </c>
      <c r="P77" s="11"/>
      <c r="Q77" s="43">
        <v>139</v>
      </c>
      <c r="R77" s="43" t="s">
        <v>123</v>
      </c>
    </row>
    <row r="78" spans="2:18" ht="15" customHeight="1" x14ac:dyDescent="0.2">
      <c r="B78" s="43">
        <v>135</v>
      </c>
      <c r="C78" s="43" t="s">
        <v>65</v>
      </c>
      <c r="E78" s="43">
        <v>135</v>
      </c>
      <c r="F78" s="43" t="s">
        <v>65</v>
      </c>
      <c r="H78" s="43">
        <v>135</v>
      </c>
      <c r="I78" s="43" t="s">
        <v>104</v>
      </c>
      <c r="K78" s="43">
        <v>135</v>
      </c>
      <c r="L78" s="43" t="s">
        <v>65</v>
      </c>
      <c r="N78" s="43">
        <v>135</v>
      </c>
      <c r="O78" s="43" t="s">
        <v>65</v>
      </c>
      <c r="P78" s="11"/>
      <c r="Q78" s="43">
        <v>135</v>
      </c>
      <c r="R78" s="43" t="s">
        <v>123</v>
      </c>
    </row>
    <row r="79" spans="2:18" ht="15" customHeight="1" x14ac:dyDescent="0.2">
      <c r="B79" s="43">
        <v>136</v>
      </c>
      <c r="C79" s="43" t="s">
        <v>65</v>
      </c>
      <c r="E79" s="43">
        <v>136</v>
      </c>
      <c r="F79" s="43" t="s">
        <v>65</v>
      </c>
      <c r="H79" s="43">
        <v>136</v>
      </c>
      <c r="I79" s="43" t="s">
        <v>104</v>
      </c>
      <c r="K79" s="43">
        <v>136</v>
      </c>
      <c r="L79" s="43" t="s">
        <v>65</v>
      </c>
      <c r="N79" s="43">
        <v>136</v>
      </c>
      <c r="O79" s="43" t="s">
        <v>65</v>
      </c>
      <c r="P79" s="11"/>
      <c r="Q79" s="43">
        <v>136</v>
      </c>
      <c r="R79" s="43" t="s">
        <v>123</v>
      </c>
    </row>
    <row r="80" spans="2:18" ht="15" customHeight="1" x14ac:dyDescent="0.2">
      <c r="B80" s="43">
        <v>140</v>
      </c>
      <c r="C80" s="43" t="s">
        <v>65</v>
      </c>
      <c r="E80" s="43">
        <v>140</v>
      </c>
      <c r="F80" s="43" t="s">
        <v>65</v>
      </c>
      <c r="H80" s="43">
        <v>140</v>
      </c>
      <c r="I80" s="43" t="s">
        <v>104</v>
      </c>
      <c r="K80" s="43">
        <v>140</v>
      </c>
      <c r="L80" s="43" t="s">
        <v>65</v>
      </c>
      <c r="N80" s="43">
        <v>140</v>
      </c>
      <c r="O80" s="43" t="s">
        <v>65</v>
      </c>
      <c r="P80" s="11"/>
      <c r="Q80" s="43">
        <v>140</v>
      </c>
      <c r="R80" s="43" t="s">
        <v>123</v>
      </c>
    </row>
    <row r="81" spans="2:18" ht="15" customHeight="1" x14ac:dyDescent="0.2">
      <c r="B81" s="43">
        <v>128</v>
      </c>
      <c r="C81" s="43" t="s">
        <v>65</v>
      </c>
      <c r="E81" s="43">
        <v>128</v>
      </c>
      <c r="F81" s="43" t="s">
        <v>65</v>
      </c>
      <c r="H81" s="43">
        <v>128</v>
      </c>
      <c r="I81" s="43" t="s">
        <v>104</v>
      </c>
      <c r="K81" s="43">
        <v>128</v>
      </c>
      <c r="L81" s="43" t="s">
        <v>65</v>
      </c>
      <c r="N81" s="43">
        <v>128</v>
      </c>
      <c r="O81" s="43" t="s">
        <v>65</v>
      </c>
      <c r="P81" s="11"/>
      <c r="Q81" s="43">
        <v>128</v>
      </c>
      <c r="R81" s="43" t="s">
        <v>123</v>
      </c>
    </row>
    <row r="82" spans="2:18" ht="15" customHeight="1" x14ac:dyDescent="0.2">
      <c r="B82" s="43">
        <v>144</v>
      </c>
      <c r="C82" s="43" t="s">
        <v>65</v>
      </c>
      <c r="E82" s="43">
        <v>144</v>
      </c>
      <c r="F82" s="43" t="s">
        <v>65</v>
      </c>
      <c r="H82" s="43">
        <v>144</v>
      </c>
      <c r="I82" s="43" t="s">
        <v>104</v>
      </c>
      <c r="K82" s="43">
        <v>144</v>
      </c>
      <c r="L82" s="43" t="s">
        <v>65</v>
      </c>
      <c r="N82" s="43">
        <v>144</v>
      </c>
      <c r="O82" s="43" t="s">
        <v>65</v>
      </c>
      <c r="P82" s="11"/>
      <c r="Q82" s="43">
        <v>144</v>
      </c>
      <c r="R82" s="43" t="s">
        <v>123</v>
      </c>
    </row>
    <row r="83" spans="2:18" ht="15" customHeight="1" x14ac:dyDescent="0.2">
      <c r="B83" s="43">
        <v>129</v>
      </c>
      <c r="C83" s="43" t="s">
        <v>65</v>
      </c>
      <c r="E83" s="43">
        <v>129</v>
      </c>
      <c r="F83" s="43" t="s">
        <v>65</v>
      </c>
      <c r="H83" s="43">
        <v>129</v>
      </c>
      <c r="I83" s="43" t="s">
        <v>104</v>
      </c>
      <c r="K83" s="43">
        <v>129</v>
      </c>
      <c r="L83" s="43" t="s">
        <v>65</v>
      </c>
      <c r="N83" s="43">
        <v>129</v>
      </c>
      <c r="O83" s="43" t="s">
        <v>65</v>
      </c>
      <c r="P83" s="11"/>
      <c r="Q83" s="43">
        <v>129</v>
      </c>
      <c r="R83" s="43" t="s">
        <v>123</v>
      </c>
    </row>
    <row r="84" spans="2:18" ht="15" customHeight="1" x14ac:dyDescent="0.2">
      <c r="B84" s="43">
        <v>147</v>
      </c>
      <c r="C84" s="43" t="s">
        <v>65</v>
      </c>
      <c r="E84" s="43">
        <v>147</v>
      </c>
      <c r="F84" s="43" t="s">
        <v>65</v>
      </c>
      <c r="H84" s="43">
        <v>147</v>
      </c>
      <c r="I84" s="43" t="s">
        <v>104</v>
      </c>
      <c r="K84" s="43">
        <v>147</v>
      </c>
      <c r="L84" s="43" t="s">
        <v>65</v>
      </c>
      <c r="N84" s="43">
        <v>147</v>
      </c>
      <c r="O84" s="43" t="s">
        <v>65</v>
      </c>
      <c r="P84" s="11"/>
      <c r="Q84" s="43">
        <v>147</v>
      </c>
      <c r="R84" s="43" t="s">
        <v>123</v>
      </c>
    </row>
    <row r="85" spans="2:18" ht="15" customHeight="1" x14ac:dyDescent="0.2">
      <c r="B85" s="43">
        <v>148</v>
      </c>
      <c r="C85" s="43" t="s">
        <v>65</v>
      </c>
      <c r="E85" s="43">
        <v>148</v>
      </c>
      <c r="F85" s="43" t="s">
        <v>65</v>
      </c>
      <c r="H85" s="43">
        <v>148</v>
      </c>
      <c r="I85" s="43" t="s">
        <v>104</v>
      </c>
      <c r="K85" s="43">
        <v>148</v>
      </c>
      <c r="L85" s="43" t="s">
        <v>65</v>
      </c>
      <c r="N85" s="43">
        <v>148</v>
      </c>
      <c r="O85" s="43" t="s">
        <v>65</v>
      </c>
      <c r="P85" s="11"/>
      <c r="Q85" s="43">
        <v>148</v>
      </c>
      <c r="R85" s="43" t="s">
        <v>123</v>
      </c>
    </row>
    <row r="86" spans="2:18" ht="15" customHeight="1" x14ac:dyDescent="0.2">
      <c r="B86" s="43">
        <v>131</v>
      </c>
      <c r="C86" s="43" t="s">
        <v>65</v>
      </c>
      <c r="E86" s="43">
        <v>131</v>
      </c>
      <c r="F86" s="43" t="s">
        <v>65</v>
      </c>
      <c r="H86" s="43">
        <v>131</v>
      </c>
      <c r="I86" s="43" t="s">
        <v>104</v>
      </c>
      <c r="K86" s="43">
        <v>131</v>
      </c>
      <c r="L86" s="43" t="s">
        <v>65</v>
      </c>
      <c r="N86" s="43">
        <v>131</v>
      </c>
      <c r="O86" s="43" t="s">
        <v>65</v>
      </c>
      <c r="P86" s="11"/>
      <c r="Q86" s="43">
        <v>131</v>
      </c>
      <c r="R86" s="43" t="s">
        <v>123</v>
      </c>
    </row>
    <row r="87" spans="2:18" ht="15" customHeight="1" x14ac:dyDescent="0.2">
      <c r="B87" s="43">
        <v>142</v>
      </c>
      <c r="C87" s="43" t="s">
        <v>65</v>
      </c>
      <c r="E87" s="43">
        <v>142</v>
      </c>
      <c r="F87" s="43" t="s">
        <v>65</v>
      </c>
      <c r="H87" s="43">
        <v>142</v>
      </c>
      <c r="I87" s="43" t="s">
        <v>104</v>
      </c>
      <c r="K87" s="43">
        <v>142</v>
      </c>
      <c r="L87" s="43" t="s">
        <v>65</v>
      </c>
      <c r="N87" s="43">
        <v>142</v>
      </c>
      <c r="O87" s="43" t="s">
        <v>65</v>
      </c>
      <c r="P87" s="11"/>
      <c r="Q87" s="43">
        <v>142</v>
      </c>
      <c r="R87" s="43" t="s">
        <v>123</v>
      </c>
    </row>
    <row r="88" spans="2:18" ht="15" customHeight="1" x14ac:dyDescent="0.2">
      <c r="B88" s="43">
        <v>143</v>
      </c>
      <c r="C88" s="43" t="s">
        <v>65</v>
      </c>
      <c r="E88" s="43">
        <v>143</v>
      </c>
      <c r="F88" s="43" t="s">
        <v>65</v>
      </c>
      <c r="H88" s="43">
        <v>143</v>
      </c>
      <c r="I88" s="43" t="s">
        <v>104</v>
      </c>
      <c r="K88" s="43">
        <v>143</v>
      </c>
      <c r="L88" s="43" t="s">
        <v>65</v>
      </c>
      <c r="N88" s="43">
        <v>143</v>
      </c>
      <c r="O88" s="43" t="s">
        <v>65</v>
      </c>
      <c r="P88" s="11"/>
      <c r="Q88" s="43">
        <v>143</v>
      </c>
      <c r="R88" s="43" t="s">
        <v>123</v>
      </c>
    </row>
    <row r="89" spans="2:18" ht="15" customHeight="1" x14ac:dyDescent="0.2">
      <c r="B89" s="43">
        <v>130</v>
      </c>
      <c r="C89" s="43" t="s">
        <v>65</v>
      </c>
      <c r="E89" s="43">
        <v>130</v>
      </c>
      <c r="F89" s="43" t="s">
        <v>65</v>
      </c>
      <c r="H89" s="43">
        <v>130</v>
      </c>
      <c r="I89" s="43" t="s">
        <v>104</v>
      </c>
      <c r="K89" s="43">
        <v>130</v>
      </c>
      <c r="L89" s="43" t="s">
        <v>65</v>
      </c>
      <c r="N89" s="43">
        <v>130</v>
      </c>
      <c r="O89" s="43" t="s">
        <v>65</v>
      </c>
      <c r="P89" s="11"/>
      <c r="Q89" s="43">
        <v>130</v>
      </c>
      <c r="R89" s="43" t="s">
        <v>123</v>
      </c>
    </row>
    <row r="90" spans="2:18" ht="15" customHeight="1" x14ac:dyDescent="0.2">
      <c r="B90" s="43">
        <v>145</v>
      </c>
      <c r="C90" s="43" t="s">
        <v>65</v>
      </c>
      <c r="E90" s="43">
        <v>145</v>
      </c>
      <c r="F90" s="43" t="s">
        <v>65</v>
      </c>
      <c r="H90" s="43">
        <v>145</v>
      </c>
      <c r="I90" s="43" t="s">
        <v>104</v>
      </c>
      <c r="K90" s="43">
        <v>145</v>
      </c>
      <c r="L90" s="43" t="s">
        <v>65</v>
      </c>
      <c r="N90" s="43">
        <v>145</v>
      </c>
      <c r="O90" s="43" t="s">
        <v>65</v>
      </c>
      <c r="P90" s="11"/>
      <c r="Q90" s="43">
        <v>145</v>
      </c>
      <c r="R90" s="43" t="s">
        <v>123</v>
      </c>
    </row>
    <row r="91" spans="2:18" ht="15" customHeight="1" x14ac:dyDescent="0.2">
      <c r="B91" s="43">
        <v>146</v>
      </c>
      <c r="C91" s="43" t="s">
        <v>65</v>
      </c>
      <c r="E91" s="43">
        <v>146</v>
      </c>
      <c r="F91" s="43" t="s">
        <v>65</v>
      </c>
      <c r="H91" s="43">
        <v>146</v>
      </c>
      <c r="I91" s="43" t="s">
        <v>104</v>
      </c>
      <c r="K91" s="43">
        <v>146</v>
      </c>
      <c r="L91" s="43" t="s">
        <v>65</v>
      </c>
      <c r="N91" s="43">
        <v>146</v>
      </c>
      <c r="O91" s="43" t="s">
        <v>65</v>
      </c>
      <c r="P91" s="11"/>
      <c r="Q91" s="43">
        <v>146</v>
      </c>
      <c r="R91" s="43" t="s">
        <v>123</v>
      </c>
    </row>
    <row r="92" spans="2:18" ht="15" customHeight="1" x14ac:dyDescent="0.2">
      <c r="B92" s="43">
        <v>132</v>
      </c>
      <c r="C92" s="43" t="s">
        <v>65</v>
      </c>
      <c r="E92" s="43">
        <v>132</v>
      </c>
      <c r="F92" s="43" t="s">
        <v>65</v>
      </c>
      <c r="H92" s="43">
        <v>132</v>
      </c>
      <c r="I92" s="43" t="s">
        <v>104</v>
      </c>
      <c r="K92" s="43">
        <v>132</v>
      </c>
      <c r="L92" s="43" t="s">
        <v>65</v>
      </c>
      <c r="N92" s="43">
        <v>132</v>
      </c>
      <c r="O92" s="43" t="s">
        <v>65</v>
      </c>
      <c r="P92" s="11"/>
      <c r="Q92" s="43">
        <v>132</v>
      </c>
      <c r="R92" s="43" t="s">
        <v>123</v>
      </c>
    </row>
    <row r="93" spans="2:18" ht="15" customHeight="1" x14ac:dyDescent="0.2">
      <c r="B93" s="43">
        <v>141</v>
      </c>
      <c r="C93" s="43" t="s">
        <v>65</v>
      </c>
      <c r="E93" s="43">
        <v>141</v>
      </c>
      <c r="F93" s="43" t="s">
        <v>65</v>
      </c>
      <c r="H93" s="43">
        <v>141</v>
      </c>
      <c r="I93" s="43" t="s">
        <v>104</v>
      </c>
      <c r="K93" s="43">
        <v>141</v>
      </c>
      <c r="L93" s="43" t="s">
        <v>65</v>
      </c>
      <c r="N93" s="43">
        <v>141</v>
      </c>
      <c r="O93" s="43" t="s">
        <v>65</v>
      </c>
      <c r="P93" s="11"/>
      <c r="Q93" s="43">
        <v>141</v>
      </c>
      <c r="R93" s="43" t="s">
        <v>123</v>
      </c>
    </row>
    <row r="94" spans="2:18" ht="15" customHeight="1" x14ac:dyDescent="0.2">
      <c r="B94" s="43">
        <v>125</v>
      </c>
      <c r="C94" s="43" t="s">
        <v>65</v>
      </c>
      <c r="E94" s="43">
        <v>125</v>
      </c>
      <c r="F94" s="43" t="s">
        <v>65</v>
      </c>
      <c r="H94" s="43">
        <v>125</v>
      </c>
      <c r="I94" s="43" t="s">
        <v>104</v>
      </c>
      <c r="K94" s="43">
        <v>125</v>
      </c>
      <c r="L94" s="43" t="s">
        <v>65</v>
      </c>
      <c r="N94" s="43">
        <v>125</v>
      </c>
      <c r="O94" s="43" t="s">
        <v>65</v>
      </c>
      <c r="P94" s="11"/>
      <c r="Q94" s="43">
        <v>125</v>
      </c>
      <c r="R94" s="43" t="s">
        <v>123</v>
      </c>
    </row>
    <row r="95" spans="2:18" ht="15" customHeight="1" x14ac:dyDescent="0.2">
      <c r="B95" s="43">
        <v>137</v>
      </c>
      <c r="C95" s="43" t="s">
        <v>65</v>
      </c>
      <c r="E95" s="43">
        <v>137</v>
      </c>
      <c r="F95" s="43" t="s">
        <v>65</v>
      </c>
      <c r="H95" s="43">
        <v>137</v>
      </c>
      <c r="I95" s="43" t="s">
        <v>104</v>
      </c>
      <c r="K95" s="43">
        <v>137</v>
      </c>
      <c r="L95" s="43" t="s">
        <v>65</v>
      </c>
      <c r="N95" s="43">
        <v>137</v>
      </c>
      <c r="O95" s="43" t="s">
        <v>65</v>
      </c>
      <c r="P95" s="11"/>
      <c r="Q95" s="43">
        <v>137</v>
      </c>
      <c r="R95" s="43" t="s">
        <v>123</v>
      </c>
    </row>
    <row r="96" spans="2:18" ht="15" customHeight="1" x14ac:dyDescent="0.2">
      <c r="B96" s="43">
        <v>133</v>
      </c>
      <c r="C96" s="43" t="s">
        <v>65</v>
      </c>
      <c r="E96" s="43">
        <v>133</v>
      </c>
      <c r="F96" s="43" t="s">
        <v>65</v>
      </c>
      <c r="H96" s="43">
        <v>133</v>
      </c>
      <c r="I96" s="43" t="s">
        <v>104</v>
      </c>
      <c r="K96" s="43">
        <v>133</v>
      </c>
      <c r="L96" s="43" t="s">
        <v>65</v>
      </c>
      <c r="N96" s="43">
        <v>133</v>
      </c>
      <c r="O96" s="43" t="s">
        <v>65</v>
      </c>
      <c r="P96" s="11"/>
      <c r="Q96" s="43">
        <v>133</v>
      </c>
      <c r="R96" s="43" t="s">
        <v>123</v>
      </c>
    </row>
    <row r="97" spans="2:18" ht="15" customHeight="1" x14ac:dyDescent="0.2">
      <c r="B97" s="43">
        <v>134</v>
      </c>
      <c r="C97" s="43" t="s">
        <v>65</v>
      </c>
      <c r="E97" s="43">
        <v>134</v>
      </c>
      <c r="F97" s="43" t="s">
        <v>65</v>
      </c>
      <c r="H97" s="43">
        <v>134</v>
      </c>
      <c r="I97" s="43" t="s">
        <v>104</v>
      </c>
      <c r="K97" s="43">
        <v>134</v>
      </c>
      <c r="L97" s="43" t="s">
        <v>65</v>
      </c>
      <c r="N97" s="43">
        <v>134</v>
      </c>
      <c r="O97" s="43" t="s">
        <v>65</v>
      </c>
      <c r="P97" s="11"/>
      <c r="Q97" s="43">
        <v>134</v>
      </c>
      <c r="R97" s="43" t="s">
        <v>123</v>
      </c>
    </row>
    <row r="98" spans="2:18" ht="15" customHeight="1" x14ac:dyDescent="0.2">
      <c r="B98" s="43">
        <v>138</v>
      </c>
      <c r="C98" s="43" t="s">
        <v>65</v>
      </c>
      <c r="E98" s="43">
        <v>138</v>
      </c>
      <c r="F98" s="43" t="s">
        <v>65</v>
      </c>
      <c r="H98" s="43">
        <v>138</v>
      </c>
      <c r="I98" s="43" t="s">
        <v>104</v>
      </c>
      <c r="K98" s="43">
        <v>138</v>
      </c>
      <c r="L98" s="43" t="s">
        <v>65</v>
      </c>
      <c r="N98" s="43">
        <v>138</v>
      </c>
      <c r="O98" s="43" t="s">
        <v>65</v>
      </c>
      <c r="P98" s="11"/>
      <c r="Q98" s="43">
        <v>138</v>
      </c>
      <c r="R98" s="43" t="s">
        <v>123</v>
      </c>
    </row>
    <row r="99" spans="2:18" ht="15" customHeight="1" x14ac:dyDescent="0.2">
      <c r="B99" s="43">
        <v>126</v>
      </c>
      <c r="C99" s="43" t="s">
        <v>65</v>
      </c>
      <c r="E99" s="43">
        <v>126</v>
      </c>
      <c r="F99" s="43" t="s">
        <v>65</v>
      </c>
      <c r="H99" s="43">
        <v>126</v>
      </c>
      <c r="I99" s="43" t="s">
        <v>104</v>
      </c>
      <c r="K99" s="43">
        <v>126</v>
      </c>
      <c r="L99" s="43" t="s">
        <v>65</v>
      </c>
      <c r="N99" s="43">
        <v>126</v>
      </c>
      <c r="O99" s="43" t="s">
        <v>65</v>
      </c>
      <c r="P99" s="11"/>
      <c r="Q99" s="43">
        <v>126</v>
      </c>
      <c r="R99" s="43" t="s">
        <v>123</v>
      </c>
    </row>
    <row r="100" spans="2:18" ht="15" customHeight="1" x14ac:dyDescent="0.2">
      <c r="B100" s="43">
        <v>3</v>
      </c>
      <c r="C100" s="43" t="s">
        <v>65</v>
      </c>
      <c r="E100" s="43">
        <v>3</v>
      </c>
      <c r="F100" s="43" t="s">
        <v>65</v>
      </c>
      <c r="H100" s="43">
        <v>3</v>
      </c>
      <c r="I100" s="43" t="s">
        <v>104</v>
      </c>
      <c r="K100" s="43">
        <v>3</v>
      </c>
      <c r="L100" s="43" t="s">
        <v>65</v>
      </c>
      <c r="N100" s="43">
        <v>3</v>
      </c>
      <c r="O100" s="43" t="s">
        <v>65</v>
      </c>
      <c r="P100" s="11"/>
      <c r="Q100" s="43">
        <v>3</v>
      </c>
      <c r="R100" s="43" t="s">
        <v>123</v>
      </c>
    </row>
    <row r="101" spans="2:18" ht="15" customHeight="1" x14ac:dyDescent="0.2">
      <c r="B101" s="43">
        <v>15</v>
      </c>
      <c r="C101" s="43" t="s">
        <v>65</v>
      </c>
      <c r="E101" s="43">
        <v>15</v>
      </c>
      <c r="F101" s="43" t="s">
        <v>65</v>
      </c>
      <c r="H101" s="43">
        <v>15</v>
      </c>
      <c r="I101" s="43" t="s">
        <v>104</v>
      </c>
      <c r="K101" s="43">
        <v>15</v>
      </c>
      <c r="L101" s="43" t="s">
        <v>65</v>
      </c>
      <c r="N101" s="43">
        <v>15</v>
      </c>
      <c r="O101" s="43" t="s">
        <v>65</v>
      </c>
      <c r="P101" s="11"/>
      <c r="Q101" s="43">
        <v>15</v>
      </c>
      <c r="R101" s="43" t="s">
        <v>123</v>
      </c>
    </row>
    <row r="102" spans="2:18" ht="15" customHeight="1" x14ac:dyDescent="0.2">
      <c r="B102" s="43">
        <v>11</v>
      </c>
      <c r="C102" s="43" t="s">
        <v>376</v>
      </c>
      <c r="E102" s="43">
        <v>11</v>
      </c>
      <c r="F102" s="43" t="s">
        <v>65</v>
      </c>
      <c r="H102" s="43">
        <v>11</v>
      </c>
      <c r="I102" s="43" t="s">
        <v>912</v>
      </c>
      <c r="K102" s="43">
        <v>11</v>
      </c>
      <c r="L102" s="43" t="s">
        <v>376</v>
      </c>
      <c r="N102" s="43">
        <v>11</v>
      </c>
      <c r="O102" s="43" t="s">
        <v>65</v>
      </c>
      <c r="P102" s="11"/>
      <c r="Q102" s="43">
        <v>11</v>
      </c>
      <c r="R102" s="43" t="s">
        <v>913</v>
      </c>
    </row>
    <row r="103" spans="2:18" ht="15" customHeight="1" x14ac:dyDescent="0.2">
      <c r="B103" s="43">
        <v>12</v>
      </c>
      <c r="C103" s="43" t="s">
        <v>376</v>
      </c>
      <c r="E103" s="43">
        <v>12</v>
      </c>
      <c r="F103" s="43" t="s">
        <v>65</v>
      </c>
      <c r="H103" s="43">
        <v>12</v>
      </c>
      <c r="I103" s="43" t="s">
        <v>912</v>
      </c>
      <c r="K103" s="43">
        <v>12</v>
      </c>
      <c r="L103" s="43" t="s">
        <v>376</v>
      </c>
      <c r="N103" s="43">
        <v>12</v>
      </c>
      <c r="O103" s="43" t="s">
        <v>65</v>
      </c>
      <c r="P103" s="11"/>
      <c r="Q103" s="43">
        <v>12</v>
      </c>
      <c r="R103" s="43" t="s">
        <v>913</v>
      </c>
    </row>
    <row r="104" spans="2:18" ht="15" customHeight="1" x14ac:dyDescent="0.2">
      <c r="B104" s="43">
        <v>16</v>
      </c>
      <c r="C104" s="43" t="s">
        <v>65</v>
      </c>
      <c r="E104" s="43">
        <v>16</v>
      </c>
      <c r="F104" s="43" t="s">
        <v>65</v>
      </c>
      <c r="H104" s="43">
        <v>16</v>
      </c>
      <c r="I104" s="43" t="s">
        <v>104</v>
      </c>
      <c r="K104" s="43">
        <v>16</v>
      </c>
      <c r="L104" s="43" t="s">
        <v>65</v>
      </c>
      <c r="N104" s="43">
        <v>16</v>
      </c>
      <c r="O104" s="43" t="s">
        <v>65</v>
      </c>
      <c r="P104" s="11"/>
      <c r="Q104" s="43">
        <v>16</v>
      </c>
      <c r="R104" s="43" t="s">
        <v>123</v>
      </c>
    </row>
    <row r="105" spans="2:18" ht="15" customHeight="1" x14ac:dyDescent="0.2">
      <c r="B105" s="43">
        <v>4</v>
      </c>
      <c r="C105" s="43" t="s">
        <v>65</v>
      </c>
      <c r="E105" s="43">
        <v>4</v>
      </c>
      <c r="F105" s="43" t="s">
        <v>65</v>
      </c>
      <c r="H105" s="43">
        <v>4</v>
      </c>
      <c r="I105" s="43" t="s">
        <v>104</v>
      </c>
      <c r="K105" s="43">
        <v>4</v>
      </c>
      <c r="L105" s="43" t="s">
        <v>65</v>
      </c>
      <c r="N105" s="43">
        <v>4</v>
      </c>
      <c r="O105" s="43" t="s">
        <v>65</v>
      </c>
      <c r="P105" s="11"/>
      <c r="Q105" s="43">
        <v>4</v>
      </c>
      <c r="R105" s="43" t="s">
        <v>123</v>
      </c>
    </row>
    <row r="106" spans="2:18" ht="15" customHeight="1" x14ac:dyDescent="0.2">
      <c r="B106" s="43">
        <v>20</v>
      </c>
      <c r="C106" s="43" t="s">
        <v>65</v>
      </c>
      <c r="E106" s="43">
        <v>20</v>
      </c>
      <c r="F106" s="43" t="s">
        <v>65</v>
      </c>
      <c r="H106" s="43">
        <v>20</v>
      </c>
      <c r="I106" s="43" t="s">
        <v>104</v>
      </c>
      <c r="K106" s="43">
        <v>20</v>
      </c>
      <c r="L106" s="43" t="s">
        <v>65</v>
      </c>
      <c r="N106" s="43">
        <v>20</v>
      </c>
      <c r="O106" s="43" t="s">
        <v>65</v>
      </c>
      <c r="P106" s="11"/>
      <c r="Q106" s="43">
        <v>20</v>
      </c>
      <c r="R106" s="43" t="s">
        <v>123</v>
      </c>
    </row>
    <row r="107" spans="2:18" ht="15" customHeight="1" x14ac:dyDescent="0.2">
      <c r="B107" s="43">
        <v>5</v>
      </c>
      <c r="C107" s="43" t="s">
        <v>65</v>
      </c>
      <c r="E107" s="43">
        <v>5</v>
      </c>
      <c r="F107" s="43" t="s">
        <v>65</v>
      </c>
      <c r="H107" s="43">
        <v>5</v>
      </c>
      <c r="I107" s="43" t="s">
        <v>104</v>
      </c>
      <c r="K107" s="43">
        <v>5</v>
      </c>
      <c r="L107" s="43" t="s">
        <v>65</v>
      </c>
      <c r="N107" s="43">
        <v>5</v>
      </c>
      <c r="O107" s="43" t="s">
        <v>65</v>
      </c>
      <c r="P107" s="11"/>
      <c r="Q107" s="43">
        <v>5</v>
      </c>
      <c r="R107" s="43" t="s">
        <v>123</v>
      </c>
    </row>
    <row r="108" spans="2:18" ht="15" customHeight="1" x14ac:dyDescent="0.2">
      <c r="B108" s="43">
        <v>23</v>
      </c>
      <c r="C108" s="43" t="s">
        <v>65</v>
      </c>
      <c r="E108" s="43">
        <v>23</v>
      </c>
      <c r="F108" s="43" t="s">
        <v>65</v>
      </c>
      <c r="H108" s="43">
        <v>23</v>
      </c>
      <c r="I108" s="43" t="s">
        <v>104</v>
      </c>
      <c r="K108" s="43">
        <v>23</v>
      </c>
      <c r="L108" s="43" t="s">
        <v>65</v>
      </c>
      <c r="N108" s="43">
        <v>23</v>
      </c>
      <c r="O108" s="43" t="s">
        <v>65</v>
      </c>
      <c r="P108" s="11"/>
      <c r="Q108" s="43">
        <v>23</v>
      </c>
      <c r="R108" s="43" t="s">
        <v>123</v>
      </c>
    </row>
    <row r="109" spans="2:18" ht="15" customHeight="1" x14ac:dyDescent="0.2">
      <c r="B109" s="43">
        <v>24</v>
      </c>
      <c r="C109" s="43" t="s">
        <v>65</v>
      </c>
      <c r="E109" s="43">
        <v>24</v>
      </c>
      <c r="F109" s="43" t="s">
        <v>65</v>
      </c>
      <c r="H109" s="43">
        <v>24</v>
      </c>
      <c r="I109" s="43" t="s">
        <v>104</v>
      </c>
      <c r="K109" s="43">
        <v>24</v>
      </c>
      <c r="L109" s="43" t="s">
        <v>65</v>
      </c>
      <c r="N109" s="43">
        <v>24</v>
      </c>
      <c r="O109" s="43" t="s">
        <v>65</v>
      </c>
      <c r="P109" s="11"/>
      <c r="Q109" s="43">
        <v>24</v>
      </c>
      <c r="R109" s="43" t="s">
        <v>123</v>
      </c>
    </row>
    <row r="110" spans="2:18" ht="15" customHeight="1" x14ac:dyDescent="0.2">
      <c r="B110" s="43">
        <v>7</v>
      </c>
      <c r="C110" s="43" t="s">
        <v>65</v>
      </c>
      <c r="E110" s="43">
        <v>7</v>
      </c>
      <c r="F110" s="43" t="s">
        <v>65</v>
      </c>
      <c r="H110" s="43">
        <v>7</v>
      </c>
      <c r="I110" s="43" t="s">
        <v>104</v>
      </c>
      <c r="K110" s="43">
        <v>7</v>
      </c>
      <c r="L110" s="43" t="s">
        <v>65</v>
      </c>
      <c r="N110" s="43">
        <v>7</v>
      </c>
      <c r="O110" s="43" t="s">
        <v>65</v>
      </c>
      <c r="P110" s="11"/>
      <c r="Q110" s="43">
        <v>7</v>
      </c>
      <c r="R110" s="43" t="s">
        <v>123</v>
      </c>
    </row>
    <row r="111" spans="2:18" ht="15" customHeight="1" x14ac:dyDescent="0.2">
      <c r="B111" s="43">
        <v>18</v>
      </c>
      <c r="C111" s="43" t="s">
        <v>65</v>
      </c>
      <c r="E111" s="43">
        <v>18</v>
      </c>
      <c r="F111" s="43" t="s">
        <v>65</v>
      </c>
      <c r="H111" s="43">
        <v>18</v>
      </c>
      <c r="I111" s="43" t="s">
        <v>104</v>
      </c>
      <c r="K111" s="43">
        <v>18</v>
      </c>
      <c r="L111" s="43" t="s">
        <v>65</v>
      </c>
      <c r="N111" s="43">
        <v>18</v>
      </c>
      <c r="O111" s="43" t="s">
        <v>65</v>
      </c>
      <c r="P111" s="11"/>
      <c r="Q111" s="43">
        <v>18</v>
      </c>
      <c r="R111" s="43" t="s">
        <v>123</v>
      </c>
    </row>
    <row r="112" spans="2:18" ht="15" customHeight="1" x14ac:dyDescent="0.2">
      <c r="B112" s="43">
        <v>19</v>
      </c>
      <c r="C112" s="43" t="s">
        <v>65</v>
      </c>
      <c r="E112" s="43">
        <v>19</v>
      </c>
      <c r="F112" s="43" t="s">
        <v>65</v>
      </c>
      <c r="H112" s="43">
        <v>19</v>
      </c>
      <c r="I112" s="43" t="s">
        <v>104</v>
      </c>
      <c r="K112" s="43">
        <v>19</v>
      </c>
      <c r="L112" s="43" t="s">
        <v>65</v>
      </c>
      <c r="N112" s="43">
        <v>19</v>
      </c>
      <c r="O112" s="43" t="s">
        <v>65</v>
      </c>
      <c r="P112" s="11"/>
      <c r="Q112" s="43">
        <v>19</v>
      </c>
      <c r="R112" s="43" t="s">
        <v>123</v>
      </c>
    </row>
    <row r="113" spans="2:18" ht="15" customHeight="1" x14ac:dyDescent="0.2">
      <c r="B113" s="43">
        <v>6</v>
      </c>
      <c r="C113" s="43" t="s">
        <v>65</v>
      </c>
      <c r="E113" s="43">
        <v>6</v>
      </c>
      <c r="F113" s="43" t="s">
        <v>65</v>
      </c>
      <c r="H113" s="43">
        <v>6</v>
      </c>
      <c r="I113" s="43" t="s">
        <v>104</v>
      </c>
      <c r="K113" s="43">
        <v>6</v>
      </c>
      <c r="L113" s="43" t="s">
        <v>65</v>
      </c>
      <c r="N113" s="43">
        <v>6</v>
      </c>
      <c r="O113" s="43" t="s">
        <v>65</v>
      </c>
      <c r="P113" s="11"/>
      <c r="Q113" s="43">
        <v>6</v>
      </c>
      <c r="R113" s="43" t="s">
        <v>123</v>
      </c>
    </row>
    <row r="114" spans="2:18" ht="15" customHeight="1" x14ac:dyDescent="0.2">
      <c r="B114" s="43">
        <v>21</v>
      </c>
      <c r="C114" s="43" t="s">
        <v>65</v>
      </c>
      <c r="E114" s="43">
        <v>21</v>
      </c>
      <c r="F114" s="43" t="s">
        <v>65</v>
      </c>
      <c r="H114" s="43">
        <v>21</v>
      </c>
      <c r="I114" s="43" t="s">
        <v>104</v>
      </c>
      <c r="K114" s="43">
        <v>21</v>
      </c>
      <c r="L114" s="43" t="s">
        <v>65</v>
      </c>
      <c r="N114" s="43">
        <v>21</v>
      </c>
      <c r="O114" s="43" t="s">
        <v>65</v>
      </c>
      <c r="P114" s="11"/>
      <c r="Q114" s="43">
        <v>21</v>
      </c>
      <c r="R114" s="43" t="s">
        <v>123</v>
      </c>
    </row>
    <row r="115" spans="2:18" ht="15" customHeight="1" x14ac:dyDescent="0.2">
      <c r="B115" s="43">
        <v>22</v>
      </c>
      <c r="C115" s="43" t="s">
        <v>65</v>
      </c>
      <c r="E115" s="43">
        <v>22</v>
      </c>
      <c r="F115" s="43" t="s">
        <v>65</v>
      </c>
      <c r="H115" s="43">
        <v>22</v>
      </c>
      <c r="I115" s="43" t="s">
        <v>104</v>
      </c>
      <c r="K115" s="43">
        <v>22</v>
      </c>
      <c r="L115" s="43" t="s">
        <v>65</v>
      </c>
      <c r="N115" s="43">
        <v>22</v>
      </c>
      <c r="O115" s="43" t="s">
        <v>65</v>
      </c>
      <c r="P115" s="11"/>
      <c r="Q115" s="43">
        <v>22</v>
      </c>
      <c r="R115" s="43" t="s">
        <v>123</v>
      </c>
    </row>
    <row r="116" spans="2:18" ht="15" customHeight="1" x14ac:dyDescent="0.2">
      <c r="B116" s="43">
        <v>8</v>
      </c>
      <c r="C116" s="43" t="s">
        <v>65</v>
      </c>
      <c r="E116" s="43">
        <v>8</v>
      </c>
      <c r="F116" s="43" t="s">
        <v>65</v>
      </c>
      <c r="H116" s="43">
        <v>8</v>
      </c>
      <c r="I116" s="43" t="s">
        <v>104</v>
      </c>
      <c r="K116" s="43">
        <v>8</v>
      </c>
      <c r="L116" s="43" t="s">
        <v>65</v>
      </c>
      <c r="N116" s="43">
        <v>8</v>
      </c>
      <c r="O116" s="43" t="s">
        <v>65</v>
      </c>
      <c r="P116" s="11"/>
      <c r="Q116" s="43">
        <v>8</v>
      </c>
      <c r="R116" s="43" t="s">
        <v>123</v>
      </c>
    </row>
    <row r="117" spans="2:18" ht="15" customHeight="1" x14ac:dyDescent="0.2">
      <c r="B117" s="43">
        <v>17</v>
      </c>
      <c r="C117" s="43" t="s">
        <v>65</v>
      </c>
      <c r="E117" s="43">
        <v>17</v>
      </c>
      <c r="F117" s="43" t="s">
        <v>65</v>
      </c>
      <c r="H117" s="43">
        <v>17</v>
      </c>
      <c r="I117" s="43" t="s">
        <v>104</v>
      </c>
      <c r="K117" s="43">
        <v>17</v>
      </c>
      <c r="L117" s="43" t="s">
        <v>65</v>
      </c>
      <c r="N117" s="43">
        <v>17</v>
      </c>
      <c r="O117" s="43" t="s">
        <v>65</v>
      </c>
      <c r="P117" s="11"/>
      <c r="Q117" s="43">
        <v>17</v>
      </c>
      <c r="R117" s="43" t="s">
        <v>123</v>
      </c>
    </row>
    <row r="118" spans="2:18" ht="15" customHeight="1" x14ac:dyDescent="0.2">
      <c r="B118" s="43">
        <v>1</v>
      </c>
      <c r="C118" s="43" t="s">
        <v>65</v>
      </c>
      <c r="E118" s="43">
        <v>1</v>
      </c>
      <c r="F118" s="43" t="s">
        <v>65</v>
      </c>
      <c r="H118" s="43">
        <v>1</v>
      </c>
      <c r="I118" s="43" t="s">
        <v>104</v>
      </c>
      <c r="K118" s="43">
        <v>1</v>
      </c>
      <c r="L118" s="43" t="s">
        <v>65</v>
      </c>
      <c r="N118" s="43">
        <v>1</v>
      </c>
      <c r="O118" s="43" t="s">
        <v>65</v>
      </c>
      <c r="P118" s="11"/>
      <c r="Q118" s="43">
        <v>1</v>
      </c>
      <c r="R118" s="43" t="s">
        <v>123</v>
      </c>
    </row>
    <row r="119" spans="2:18" ht="15" customHeight="1" x14ac:dyDescent="0.2">
      <c r="B119" s="43">
        <v>13</v>
      </c>
      <c r="C119" s="43" t="s">
        <v>65</v>
      </c>
      <c r="E119" s="43">
        <v>13</v>
      </c>
      <c r="F119" s="43" t="s">
        <v>65</v>
      </c>
      <c r="H119" s="43">
        <v>13</v>
      </c>
      <c r="I119" s="43" t="s">
        <v>104</v>
      </c>
      <c r="K119" s="43">
        <v>13</v>
      </c>
      <c r="L119" s="43" t="s">
        <v>65</v>
      </c>
      <c r="N119" s="43">
        <v>13</v>
      </c>
      <c r="O119" s="43" t="s">
        <v>65</v>
      </c>
      <c r="P119" s="11"/>
      <c r="Q119" s="43">
        <v>13</v>
      </c>
      <c r="R119" s="43" t="s">
        <v>123</v>
      </c>
    </row>
    <row r="120" spans="2:18" ht="15" customHeight="1" x14ac:dyDescent="0.2">
      <c r="B120" s="43">
        <v>9</v>
      </c>
      <c r="C120" s="43" t="s">
        <v>376</v>
      </c>
      <c r="E120" s="43">
        <v>9</v>
      </c>
      <c r="F120" s="43" t="s">
        <v>65</v>
      </c>
      <c r="H120" s="43">
        <v>9</v>
      </c>
      <c r="I120" s="43" t="s">
        <v>912</v>
      </c>
      <c r="K120" s="43">
        <v>9</v>
      </c>
      <c r="L120" s="43" t="s">
        <v>376</v>
      </c>
      <c r="N120" s="43">
        <v>9</v>
      </c>
      <c r="O120" s="43" t="s">
        <v>65</v>
      </c>
      <c r="P120" s="11"/>
      <c r="Q120" s="43">
        <v>9</v>
      </c>
      <c r="R120" s="43" t="s">
        <v>913</v>
      </c>
    </row>
    <row r="121" spans="2:18" ht="15" customHeight="1" x14ac:dyDescent="0.2">
      <c r="B121" s="43">
        <v>10</v>
      </c>
      <c r="C121" s="43" t="s">
        <v>376</v>
      </c>
      <c r="E121" s="43">
        <v>10</v>
      </c>
      <c r="F121" s="43" t="s">
        <v>65</v>
      </c>
      <c r="H121" s="43">
        <v>10</v>
      </c>
      <c r="I121" s="43" t="s">
        <v>912</v>
      </c>
      <c r="K121" s="43">
        <v>10</v>
      </c>
      <c r="L121" s="43" t="s">
        <v>376</v>
      </c>
      <c r="N121" s="43">
        <v>10</v>
      </c>
      <c r="O121" s="43" t="s">
        <v>65</v>
      </c>
      <c r="P121" s="11"/>
      <c r="Q121" s="43">
        <v>10</v>
      </c>
      <c r="R121" s="43" t="s">
        <v>913</v>
      </c>
    </row>
    <row r="122" spans="2:18" ht="15" customHeight="1" x14ac:dyDescent="0.2">
      <c r="B122" s="43">
        <v>14</v>
      </c>
      <c r="C122" s="43" t="s">
        <v>65</v>
      </c>
      <c r="E122" s="43">
        <v>14</v>
      </c>
      <c r="F122" s="43" t="s">
        <v>65</v>
      </c>
      <c r="H122" s="43">
        <v>14</v>
      </c>
      <c r="I122" s="43" t="s">
        <v>104</v>
      </c>
      <c r="K122" s="43">
        <v>14</v>
      </c>
      <c r="L122" s="43" t="s">
        <v>65</v>
      </c>
      <c r="N122" s="43">
        <v>14</v>
      </c>
      <c r="O122" s="43" t="s">
        <v>65</v>
      </c>
      <c r="P122" s="11"/>
      <c r="Q122" s="43">
        <v>14</v>
      </c>
      <c r="R122" s="43" t="s">
        <v>123</v>
      </c>
    </row>
    <row r="123" spans="2:18" ht="15" customHeight="1" x14ac:dyDescent="0.2">
      <c r="B123" s="43">
        <v>2</v>
      </c>
      <c r="C123" s="43" t="s">
        <v>65</v>
      </c>
      <c r="E123" s="43">
        <v>2</v>
      </c>
      <c r="F123" s="43" t="s">
        <v>65</v>
      </c>
      <c r="H123" s="43">
        <v>2</v>
      </c>
      <c r="I123" s="43" t="s">
        <v>104</v>
      </c>
      <c r="K123" s="43">
        <v>2</v>
      </c>
      <c r="L123" s="43" t="s">
        <v>65</v>
      </c>
      <c r="N123" s="43">
        <v>2</v>
      </c>
      <c r="O123" s="43" t="s">
        <v>65</v>
      </c>
      <c r="P123" s="11"/>
      <c r="Q123" s="43">
        <v>2</v>
      </c>
      <c r="R123" s="43" t="s">
        <v>123</v>
      </c>
    </row>
    <row r="124" spans="2:18" ht="15" customHeight="1" x14ac:dyDescent="0.2">
      <c r="B124" s="43">
        <v>229</v>
      </c>
      <c r="C124" s="43" t="s">
        <v>65</v>
      </c>
      <c r="E124" s="43">
        <v>229</v>
      </c>
      <c r="F124" s="43" t="s">
        <v>65</v>
      </c>
      <c r="H124" s="43">
        <v>229</v>
      </c>
      <c r="I124" s="43" t="s">
        <v>104</v>
      </c>
      <c r="K124" s="43">
        <v>229</v>
      </c>
      <c r="L124" s="43" t="s">
        <v>65</v>
      </c>
      <c r="N124" s="43">
        <v>229</v>
      </c>
      <c r="O124" s="43" t="s">
        <v>65</v>
      </c>
      <c r="P124" s="11"/>
      <c r="Q124" s="43">
        <v>229</v>
      </c>
      <c r="R124" s="43" t="s">
        <v>123</v>
      </c>
    </row>
    <row r="125" spans="2:18" ht="15" customHeight="1" x14ac:dyDescent="0.2">
      <c r="B125" s="43">
        <v>230</v>
      </c>
      <c r="C125" s="43" t="s">
        <v>65</v>
      </c>
      <c r="E125" s="43">
        <v>230</v>
      </c>
      <c r="F125" s="43" t="s">
        <v>65</v>
      </c>
      <c r="H125" s="43">
        <v>230</v>
      </c>
      <c r="I125" s="43" t="s">
        <v>104</v>
      </c>
      <c r="K125" s="43">
        <v>230</v>
      </c>
      <c r="L125" s="43" t="s">
        <v>65</v>
      </c>
      <c r="N125" s="43">
        <v>230</v>
      </c>
      <c r="O125" s="43" t="s">
        <v>65</v>
      </c>
      <c r="P125" s="11"/>
      <c r="Q125" s="43">
        <v>230</v>
      </c>
      <c r="R125" s="43" t="s">
        <v>123</v>
      </c>
    </row>
    <row r="126" spans="2:18" ht="15" customHeight="1" x14ac:dyDescent="0.2">
      <c r="B126" s="43">
        <v>231</v>
      </c>
      <c r="C126" s="43" t="s">
        <v>65</v>
      </c>
      <c r="E126" s="43">
        <v>231</v>
      </c>
      <c r="F126" s="43" t="s">
        <v>65</v>
      </c>
      <c r="H126" s="43">
        <v>231</v>
      </c>
      <c r="I126" s="43" t="s">
        <v>104</v>
      </c>
      <c r="K126" s="43">
        <v>231</v>
      </c>
      <c r="L126" s="43" t="s">
        <v>65</v>
      </c>
      <c r="N126" s="43">
        <v>231</v>
      </c>
      <c r="O126" s="43" t="s">
        <v>65</v>
      </c>
      <c r="P126" s="11"/>
      <c r="Q126" s="43">
        <v>231</v>
      </c>
      <c r="R126" s="43" t="s">
        <v>123</v>
      </c>
    </row>
    <row r="127" spans="2:18" ht="15" customHeight="1" x14ac:dyDescent="0.2">
      <c r="B127" s="43">
        <v>232</v>
      </c>
      <c r="C127" s="43" t="s">
        <v>65</v>
      </c>
      <c r="E127" s="43">
        <v>232</v>
      </c>
      <c r="F127" s="43" t="s">
        <v>65</v>
      </c>
      <c r="H127" s="43">
        <v>232</v>
      </c>
      <c r="I127" s="43" t="s">
        <v>104</v>
      </c>
      <c r="K127" s="43">
        <v>232</v>
      </c>
      <c r="L127" s="43" t="s">
        <v>65</v>
      </c>
      <c r="N127" s="43">
        <v>232</v>
      </c>
      <c r="O127" s="43" t="s">
        <v>65</v>
      </c>
      <c r="P127" s="11"/>
      <c r="Q127" s="43">
        <v>232</v>
      </c>
      <c r="R127" s="43" t="s">
        <v>123</v>
      </c>
    </row>
    <row r="128" spans="2:18" ht="15" customHeight="1" x14ac:dyDescent="0.2">
      <c r="B128" s="43">
        <v>233</v>
      </c>
      <c r="C128" s="43" t="s">
        <v>65</v>
      </c>
      <c r="E128" s="43">
        <v>233</v>
      </c>
      <c r="F128" s="43" t="s">
        <v>65</v>
      </c>
      <c r="H128" s="43">
        <v>233</v>
      </c>
      <c r="I128" s="43" t="s">
        <v>104</v>
      </c>
      <c r="K128" s="43">
        <v>233</v>
      </c>
      <c r="L128" s="43" t="s">
        <v>65</v>
      </c>
      <c r="N128" s="43">
        <v>233</v>
      </c>
      <c r="O128" s="43" t="s">
        <v>65</v>
      </c>
      <c r="P128" s="11"/>
      <c r="Q128" s="43">
        <v>233</v>
      </c>
      <c r="R128" s="43" t="s">
        <v>123</v>
      </c>
    </row>
    <row r="129" spans="2:18" ht="15" customHeight="1" x14ac:dyDescent="0.2">
      <c r="B129" s="43">
        <v>211</v>
      </c>
      <c r="C129" s="43" t="s">
        <v>65</v>
      </c>
      <c r="E129" s="43">
        <v>211</v>
      </c>
      <c r="F129" s="43" t="s">
        <v>65</v>
      </c>
      <c r="H129" s="43">
        <v>211</v>
      </c>
      <c r="I129" s="43" t="s">
        <v>104</v>
      </c>
      <c r="K129" s="43">
        <v>211</v>
      </c>
      <c r="L129" s="43" t="s">
        <v>65</v>
      </c>
      <c r="N129" s="43">
        <v>211</v>
      </c>
      <c r="O129" s="43" t="s">
        <v>65</v>
      </c>
      <c r="P129" s="11"/>
      <c r="Q129" s="43">
        <v>211</v>
      </c>
      <c r="R129" s="43" t="s">
        <v>123</v>
      </c>
    </row>
    <row r="130" spans="2:18" ht="15" customHeight="1" x14ac:dyDescent="0.2">
      <c r="B130" s="43">
        <v>214</v>
      </c>
      <c r="C130" s="43" t="s">
        <v>65</v>
      </c>
      <c r="E130" s="43">
        <v>214</v>
      </c>
      <c r="F130" s="43" t="s">
        <v>65</v>
      </c>
      <c r="H130" s="43">
        <v>214</v>
      </c>
      <c r="I130" s="43" t="s">
        <v>104</v>
      </c>
      <c r="K130" s="43">
        <v>214</v>
      </c>
      <c r="L130" s="43" t="s">
        <v>65</v>
      </c>
      <c r="N130" s="43">
        <v>214</v>
      </c>
      <c r="O130" s="43" t="s">
        <v>65</v>
      </c>
      <c r="P130" s="11"/>
      <c r="Q130" s="43">
        <v>214</v>
      </c>
      <c r="R130" s="43" t="s">
        <v>123</v>
      </c>
    </row>
    <row r="131" spans="2:18" ht="15" customHeight="1" x14ac:dyDescent="0.2">
      <c r="B131" s="43">
        <v>217</v>
      </c>
      <c r="C131" s="43" t="s">
        <v>65</v>
      </c>
      <c r="E131" s="43">
        <v>217</v>
      </c>
      <c r="F131" s="43" t="s">
        <v>65</v>
      </c>
      <c r="H131" s="43">
        <v>217</v>
      </c>
      <c r="I131" s="43" t="s">
        <v>104</v>
      </c>
      <c r="K131" s="43">
        <v>217</v>
      </c>
      <c r="L131" s="43" t="s">
        <v>65</v>
      </c>
      <c r="N131" s="43">
        <v>217</v>
      </c>
      <c r="O131" s="43" t="s">
        <v>65</v>
      </c>
      <c r="P131" s="11"/>
      <c r="Q131" s="43">
        <v>217</v>
      </c>
      <c r="R131" s="43" t="s">
        <v>123</v>
      </c>
    </row>
    <row r="132" spans="2:18" ht="15" customHeight="1" x14ac:dyDescent="0.2">
      <c r="B132" s="43">
        <v>220</v>
      </c>
      <c r="C132" s="43" t="s">
        <v>65</v>
      </c>
      <c r="E132" s="43">
        <v>220</v>
      </c>
      <c r="F132" s="43" t="s">
        <v>65</v>
      </c>
      <c r="H132" s="43">
        <v>220</v>
      </c>
      <c r="I132" s="43" t="s">
        <v>104</v>
      </c>
      <c r="K132" s="43">
        <v>220</v>
      </c>
      <c r="L132" s="43" t="s">
        <v>65</v>
      </c>
      <c r="N132" s="43">
        <v>220</v>
      </c>
      <c r="O132" s="43" t="s">
        <v>65</v>
      </c>
      <c r="P132" s="11"/>
      <c r="Q132" s="43">
        <v>220</v>
      </c>
      <c r="R132" s="43" t="s">
        <v>123</v>
      </c>
    </row>
    <row r="133" spans="2:18" ht="15" customHeight="1" x14ac:dyDescent="0.2">
      <c r="B133" s="43">
        <v>223</v>
      </c>
      <c r="C133" s="43" t="s">
        <v>65</v>
      </c>
      <c r="E133" s="43">
        <v>223</v>
      </c>
      <c r="F133" s="43" t="s">
        <v>65</v>
      </c>
      <c r="H133" s="43">
        <v>223</v>
      </c>
      <c r="I133" s="43" t="s">
        <v>104</v>
      </c>
      <c r="K133" s="43">
        <v>223</v>
      </c>
      <c r="L133" s="43" t="s">
        <v>65</v>
      </c>
      <c r="N133" s="43">
        <v>223</v>
      </c>
      <c r="O133" s="43" t="s">
        <v>65</v>
      </c>
      <c r="P133" s="11"/>
      <c r="Q133" s="43">
        <v>223</v>
      </c>
      <c r="R133" s="43" t="s">
        <v>123</v>
      </c>
    </row>
    <row r="134" spans="2:18" ht="15" customHeight="1" x14ac:dyDescent="0.2">
      <c r="B134" s="43">
        <v>226</v>
      </c>
      <c r="C134" s="43" t="s">
        <v>65</v>
      </c>
      <c r="E134" s="43">
        <v>226</v>
      </c>
      <c r="F134" s="43" t="s">
        <v>65</v>
      </c>
      <c r="H134" s="43">
        <v>226</v>
      </c>
      <c r="I134" s="43" t="s">
        <v>104</v>
      </c>
      <c r="K134" s="43">
        <v>226</v>
      </c>
      <c r="L134" s="43" t="s">
        <v>65</v>
      </c>
      <c r="N134" s="43">
        <v>226</v>
      </c>
      <c r="O134" s="43" t="s">
        <v>65</v>
      </c>
      <c r="P134" s="11"/>
      <c r="Q134" s="43">
        <v>226</v>
      </c>
      <c r="R134" s="43" t="s">
        <v>123</v>
      </c>
    </row>
    <row r="135" spans="2:18" ht="15" customHeight="1" x14ac:dyDescent="0.2">
      <c r="B135" s="43">
        <v>234</v>
      </c>
      <c r="C135" s="43" t="s">
        <v>65</v>
      </c>
      <c r="E135" s="43">
        <v>234</v>
      </c>
      <c r="F135" s="43" t="s">
        <v>65</v>
      </c>
      <c r="H135" s="43">
        <v>234</v>
      </c>
      <c r="I135" s="43" t="s">
        <v>104</v>
      </c>
      <c r="K135" s="43">
        <v>234</v>
      </c>
      <c r="L135" s="43" t="s">
        <v>65</v>
      </c>
      <c r="N135" s="43">
        <v>234</v>
      </c>
      <c r="O135" s="43" t="s">
        <v>65</v>
      </c>
      <c r="P135" s="11"/>
      <c r="Q135" s="43">
        <v>234</v>
      </c>
      <c r="R135" s="43" t="s">
        <v>123</v>
      </c>
    </row>
    <row r="136" spans="2:18" ht="15" customHeight="1" x14ac:dyDescent="0.2">
      <c r="B136" s="43">
        <v>235</v>
      </c>
      <c r="C136" s="43" t="s">
        <v>65</v>
      </c>
      <c r="E136" s="43">
        <v>235</v>
      </c>
      <c r="F136" s="43" t="s">
        <v>65</v>
      </c>
      <c r="H136" s="43">
        <v>235</v>
      </c>
      <c r="I136" s="43" t="s">
        <v>104</v>
      </c>
      <c r="K136" s="43">
        <v>235</v>
      </c>
      <c r="L136" s="43" t="s">
        <v>65</v>
      </c>
      <c r="N136" s="43">
        <v>235</v>
      </c>
      <c r="O136" s="43" t="s">
        <v>65</v>
      </c>
      <c r="P136" s="11"/>
      <c r="Q136" s="43">
        <v>235</v>
      </c>
      <c r="R136" s="43" t="s">
        <v>123</v>
      </c>
    </row>
    <row r="137" spans="2:18" ht="15" customHeight="1" x14ac:dyDescent="0.2">
      <c r="B137" s="43">
        <v>236</v>
      </c>
      <c r="C137" s="43" t="s">
        <v>65</v>
      </c>
      <c r="E137" s="43">
        <v>236</v>
      </c>
      <c r="F137" s="43" t="s">
        <v>65</v>
      </c>
      <c r="H137" s="43">
        <v>236</v>
      </c>
      <c r="I137" s="43" t="s">
        <v>104</v>
      </c>
      <c r="K137" s="43">
        <v>236</v>
      </c>
      <c r="L137" s="43" t="s">
        <v>65</v>
      </c>
      <c r="N137" s="43">
        <v>236</v>
      </c>
      <c r="O137" s="43" t="s">
        <v>65</v>
      </c>
      <c r="P137" s="11"/>
      <c r="Q137" s="43">
        <v>236</v>
      </c>
      <c r="R137" s="43" t="s">
        <v>123</v>
      </c>
    </row>
    <row r="138" spans="2:18" ht="15" customHeight="1" x14ac:dyDescent="0.2">
      <c r="B138" s="43">
        <v>237</v>
      </c>
      <c r="C138" s="43" t="s">
        <v>65</v>
      </c>
      <c r="E138" s="43">
        <v>237</v>
      </c>
      <c r="F138" s="43" t="s">
        <v>65</v>
      </c>
      <c r="H138" s="43">
        <v>237</v>
      </c>
      <c r="I138" s="43" t="s">
        <v>104</v>
      </c>
      <c r="K138" s="43">
        <v>237</v>
      </c>
      <c r="L138" s="43" t="s">
        <v>65</v>
      </c>
      <c r="N138" s="43">
        <v>237</v>
      </c>
      <c r="O138" s="43" t="s">
        <v>65</v>
      </c>
      <c r="P138" s="11"/>
      <c r="Q138" s="43">
        <v>237</v>
      </c>
      <c r="R138" s="43" t="s">
        <v>123</v>
      </c>
    </row>
    <row r="139" spans="2:18" ht="15" customHeight="1" x14ac:dyDescent="0.2">
      <c r="B139" s="43">
        <v>238</v>
      </c>
      <c r="C139" s="43" t="s">
        <v>65</v>
      </c>
      <c r="E139" s="43">
        <v>238</v>
      </c>
      <c r="F139" s="43" t="s">
        <v>65</v>
      </c>
      <c r="H139" s="43">
        <v>238</v>
      </c>
      <c r="I139" s="43" t="s">
        <v>104</v>
      </c>
      <c r="K139" s="43">
        <v>238</v>
      </c>
      <c r="L139" s="43" t="s">
        <v>65</v>
      </c>
      <c r="N139" s="43">
        <v>238</v>
      </c>
      <c r="O139" s="43" t="s">
        <v>65</v>
      </c>
      <c r="P139" s="11"/>
      <c r="Q139" s="43">
        <v>238</v>
      </c>
      <c r="R139" s="43" t="s">
        <v>123</v>
      </c>
    </row>
    <row r="140" spans="2:18" ht="15" customHeight="1" x14ac:dyDescent="0.2">
      <c r="B140" s="43">
        <v>212</v>
      </c>
      <c r="C140" s="43" t="s">
        <v>65</v>
      </c>
      <c r="E140" s="43">
        <v>212</v>
      </c>
      <c r="F140" s="43" t="s">
        <v>65</v>
      </c>
      <c r="H140" s="43">
        <v>212</v>
      </c>
      <c r="I140" s="43" t="s">
        <v>104</v>
      </c>
      <c r="K140" s="43">
        <v>212</v>
      </c>
      <c r="L140" s="43" t="s">
        <v>65</v>
      </c>
      <c r="N140" s="43">
        <v>212</v>
      </c>
      <c r="O140" s="43" t="s">
        <v>65</v>
      </c>
      <c r="P140" s="11"/>
      <c r="Q140" s="43">
        <v>212</v>
      </c>
      <c r="R140" s="43" t="s">
        <v>123</v>
      </c>
    </row>
    <row r="141" spans="2:18" ht="15" customHeight="1" x14ac:dyDescent="0.2">
      <c r="B141" s="43">
        <v>215</v>
      </c>
      <c r="C141" s="43" t="s">
        <v>65</v>
      </c>
      <c r="E141" s="43">
        <v>215</v>
      </c>
      <c r="F141" s="43" t="s">
        <v>65</v>
      </c>
      <c r="H141" s="43">
        <v>215</v>
      </c>
      <c r="I141" s="43" t="s">
        <v>104</v>
      </c>
      <c r="K141" s="43">
        <v>215</v>
      </c>
      <c r="L141" s="43" t="s">
        <v>65</v>
      </c>
      <c r="N141" s="43">
        <v>215</v>
      </c>
      <c r="O141" s="43" t="s">
        <v>65</v>
      </c>
      <c r="P141" s="11"/>
      <c r="Q141" s="43">
        <v>215</v>
      </c>
      <c r="R141" s="43" t="s">
        <v>123</v>
      </c>
    </row>
    <row r="142" spans="2:18" ht="15" customHeight="1" x14ac:dyDescent="0.2">
      <c r="B142" s="43">
        <v>218</v>
      </c>
      <c r="C142" s="43" t="s">
        <v>65</v>
      </c>
      <c r="E142" s="43">
        <v>218</v>
      </c>
      <c r="F142" s="43" t="s">
        <v>65</v>
      </c>
      <c r="H142" s="43">
        <v>218</v>
      </c>
      <c r="I142" s="43" t="s">
        <v>104</v>
      </c>
      <c r="K142" s="43">
        <v>218</v>
      </c>
      <c r="L142" s="43" t="s">
        <v>65</v>
      </c>
      <c r="N142" s="43">
        <v>218</v>
      </c>
      <c r="O142" s="43" t="s">
        <v>65</v>
      </c>
      <c r="P142" s="11"/>
      <c r="Q142" s="43">
        <v>218</v>
      </c>
      <c r="R142" s="43" t="s">
        <v>123</v>
      </c>
    </row>
    <row r="143" spans="2:18" ht="15" customHeight="1" x14ac:dyDescent="0.2">
      <c r="B143" s="43">
        <v>221</v>
      </c>
      <c r="C143" s="43" t="s">
        <v>65</v>
      </c>
      <c r="E143" s="43">
        <v>221</v>
      </c>
      <c r="F143" s="43" t="s">
        <v>65</v>
      </c>
      <c r="H143" s="43">
        <v>221</v>
      </c>
      <c r="I143" s="43" t="s">
        <v>104</v>
      </c>
      <c r="K143" s="43">
        <v>221</v>
      </c>
      <c r="L143" s="43" t="s">
        <v>65</v>
      </c>
      <c r="N143" s="43">
        <v>221</v>
      </c>
      <c r="O143" s="43" t="s">
        <v>65</v>
      </c>
      <c r="P143" s="11"/>
      <c r="Q143" s="43">
        <v>221</v>
      </c>
      <c r="R143" s="43" t="s">
        <v>123</v>
      </c>
    </row>
    <row r="144" spans="2:18" ht="15" customHeight="1" x14ac:dyDescent="0.2">
      <c r="B144" s="43">
        <v>224</v>
      </c>
      <c r="C144" s="43" t="s">
        <v>65</v>
      </c>
      <c r="E144" s="43">
        <v>224</v>
      </c>
      <c r="F144" s="43" t="s">
        <v>65</v>
      </c>
      <c r="H144" s="43">
        <v>224</v>
      </c>
      <c r="I144" s="43" t="s">
        <v>104</v>
      </c>
      <c r="K144" s="43">
        <v>224</v>
      </c>
      <c r="L144" s="43" t="s">
        <v>65</v>
      </c>
      <c r="N144" s="43">
        <v>224</v>
      </c>
      <c r="O144" s="43" t="s">
        <v>65</v>
      </c>
      <c r="P144" s="11"/>
      <c r="Q144" s="43">
        <v>224</v>
      </c>
      <c r="R144" s="43" t="s">
        <v>123</v>
      </c>
    </row>
    <row r="145" spans="2:18" ht="15" customHeight="1" x14ac:dyDescent="0.2">
      <c r="B145" s="43">
        <v>227</v>
      </c>
      <c r="C145" s="43" t="s">
        <v>65</v>
      </c>
      <c r="E145" s="43">
        <v>227</v>
      </c>
      <c r="F145" s="43" t="s">
        <v>65</v>
      </c>
      <c r="H145" s="43">
        <v>227</v>
      </c>
      <c r="I145" s="43" t="s">
        <v>104</v>
      </c>
      <c r="K145" s="43">
        <v>227</v>
      </c>
      <c r="L145" s="43" t="s">
        <v>65</v>
      </c>
      <c r="N145" s="43">
        <v>227</v>
      </c>
      <c r="O145" s="43" t="s">
        <v>65</v>
      </c>
      <c r="P145" s="11"/>
      <c r="Q145" s="43">
        <v>227</v>
      </c>
      <c r="R145" s="43" t="s">
        <v>123</v>
      </c>
    </row>
    <row r="146" spans="2:18" ht="15" customHeight="1" x14ac:dyDescent="0.2">
      <c r="B146" s="43">
        <v>239</v>
      </c>
      <c r="C146" s="43" t="s">
        <v>65</v>
      </c>
      <c r="E146" s="43">
        <v>239</v>
      </c>
      <c r="F146" s="43" t="s">
        <v>65</v>
      </c>
      <c r="H146" s="43">
        <v>239</v>
      </c>
      <c r="I146" s="43" t="s">
        <v>104</v>
      </c>
      <c r="K146" s="43">
        <v>239</v>
      </c>
      <c r="L146" s="43" t="s">
        <v>65</v>
      </c>
      <c r="N146" s="43">
        <v>239</v>
      </c>
      <c r="O146" s="43" t="s">
        <v>65</v>
      </c>
      <c r="P146" s="11"/>
      <c r="Q146" s="43">
        <v>239</v>
      </c>
      <c r="R146" s="43" t="s">
        <v>123</v>
      </c>
    </row>
    <row r="147" spans="2:18" ht="15" customHeight="1" x14ac:dyDescent="0.2">
      <c r="B147" s="43">
        <v>240</v>
      </c>
      <c r="C147" s="43" t="s">
        <v>65</v>
      </c>
      <c r="E147" s="43">
        <v>240</v>
      </c>
      <c r="F147" s="43" t="s">
        <v>65</v>
      </c>
      <c r="H147" s="43">
        <v>240</v>
      </c>
      <c r="I147" s="43" t="s">
        <v>104</v>
      </c>
      <c r="K147" s="43">
        <v>240</v>
      </c>
      <c r="L147" s="43" t="s">
        <v>65</v>
      </c>
      <c r="N147" s="43">
        <v>240</v>
      </c>
      <c r="O147" s="43" t="s">
        <v>65</v>
      </c>
      <c r="P147" s="11"/>
      <c r="Q147" s="43">
        <v>240</v>
      </c>
      <c r="R147" s="43" t="s">
        <v>123</v>
      </c>
    </row>
    <row r="148" spans="2:18" ht="15" customHeight="1" x14ac:dyDescent="0.2">
      <c r="B148" s="43">
        <v>241</v>
      </c>
      <c r="C148" s="43" t="s">
        <v>65</v>
      </c>
      <c r="E148" s="43">
        <v>241</v>
      </c>
      <c r="F148" s="43" t="s">
        <v>65</v>
      </c>
      <c r="H148" s="43">
        <v>241</v>
      </c>
      <c r="I148" s="43" t="s">
        <v>104</v>
      </c>
      <c r="K148" s="43">
        <v>241</v>
      </c>
      <c r="L148" s="43" t="s">
        <v>65</v>
      </c>
      <c r="N148" s="43">
        <v>241</v>
      </c>
      <c r="O148" s="43" t="s">
        <v>65</v>
      </c>
      <c r="P148" s="11"/>
      <c r="Q148" s="43">
        <v>241</v>
      </c>
      <c r="R148" s="43" t="s">
        <v>123</v>
      </c>
    </row>
    <row r="149" spans="2:18" ht="15" customHeight="1" x14ac:dyDescent="0.2">
      <c r="B149" s="43">
        <v>242</v>
      </c>
      <c r="C149" s="43" t="s">
        <v>65</v>
      </c>
      <c r="E149" s="43">
        <v>242</v>
      </c>
      <c r="F149" s="43" t="s">
        <v>65</v>
      </c>
      <c r="H149" s="43">
        <v>242</v>
      </c>
      <c r="I149" s="43" t="s">
        <v>104</v>
      </c>
      <c r="K149" s="43">
        <v>242</v>
      </c>
      <c r="L149" s="43" t="s">
        <v>65</v>
      </c>
      <c r="N149" s="43">
        <v>242</v>
      </c>
      <c r="O149" s="43" t="s">
        <v>65</v>
      </c>
      <c r="P149" s="11"/>
      <c r="Q149" s="43">
        <v>242</v>
      </c>
      <c r="R149" s="43" t="s">
        <v>123</v>
      </c>
    </row>
    <row r="150" spans="2:18" ht="15" customHeight="1" x14ac:dyDescent="0.2">
      <c r="B150" s="43">
        <v>243</v>
      </c>
      <c r="C150" s="43" t="s">
        <v>65</v>
      </c>
      <c r="E150" s="43">
        <v>243</v>
      </c>
      <c r="F150" s="43" t="s">
        <v>65</v>
      </c>
      <c r="H150" s="43">
        <v>243</v>
      </c>
      <c r="I150" s="43" t="s">
        <v>104</v>
      </c>
      <c r="K150" s="43">
        <v>243</v>
      </c>
      <c r="L150" s="43" t="s">
        <v>65</v>
      </c>
      <c r="N150" s="43">
        <v>243</v>
      </c>
      <c r="O150" s="43" t="s">
        <v>65</v>
      </c>
      <c r="P150" s="11"/>
      <c r="Q150" s="43">
        <v>243</v>
      </c>
      <c r="R150" s="43" t="s">
        <v>123</v>
      </c>
    </row>
    <row r="151" spans="2:18" ht="15" customHeight="1" x14ac:dyDescent="0.2">
      <c r="B151" s="43">
        <v>213</v>
      </c>
      <c r="C151" s="43" t="s">
        <v>65</v>
      </c>
      <c r="E151" s="43">
        <v>213</v>
      </c>
      <c r="F151" s="43" t="s">
        <v>65</v>
      </c>
      <c r="H151" s="43">
        <v>213</v>
      </c>
      <c r="I151" s="43" t="s">
        <v>104</v>
      </c>
      <c r="K151" s="43">
        <v>213</v>
      </c>
      <c r="L151" s="43" t="s">
        <v>65</v>
      </c>
      <c r="N151" s="43">
        <v>213</v>
      </c>
      <c r="O151" s="43" t="s">
        <v>65</v>
      </c>
      <c r="P151" s="11"/>
      <c r="Q151" s="43">
        <v>213</v>
      </c>
      <c r="R151" s="43" t="s">
        <v>123</v>
      </c>
    </row>
    <row r="152" spans="2:18" ht="15" customHeight="1" x14ac:dyDescent="0.2">
      <c r="B152" s="43">
        <v>216</v>
      </c>
      <c r="C152" s="43" t="s">
        <v>65</v>
      </c>
      <c r="E152" s="43">
        <v>216</v>
      </c>
      <c r="F152" s="43" t="s">
        <v>65</v>
      </c>
      <c r="H152" s="43">
        <v>216</v>
      </c>
      <c r="I152" s="43" t="s">
        <v>104</v>
      </c>
      <c r="K152" s="43">
        <v>216</v>
      </c>
      <c r="L152" s="43" t="s">
        <v>65</v>
      </c>
      <c r="N152" s="43">
        <v>216</v>
      </c>
      <c r="O152" s="43" t="s">
        <v>65</v>
      </c>
      <c r="P152" s="11"/>
      <c r="Q152" s="43">
        <v>216</v>
      </c>
      <c r="R152" s="43" t="s">
        <v>123</v>
      </c>
    </row>
    <row r="153" spans="2:18" ht="15" customHeight="1" x14ac:dyDescent="0.2">
      <c r="B153" s="43">
        <v>219</v>
      </c>
      <c r="C153" s="43" t="s">
        <v>65</v>
      </c>
      <c r="E153" s="43">
        <v>219</v>
      </c>
      <c r="F153" s="43" t="s">
        <v>65</v>
      </c>
      <c r="H153" s="43">
        <v>219</v>
      </c>
      <c r="I153" s="43" t="s">
        <v>104</v>
      </c>
      <c r="K153" s="43">
        <v>219</v>
      </c>
      <c r="L153" s="43" t="s">
        <v>65</v>
      </c>
      <c r="N153" s="43">
        <v>219</v>
      </c>
      <c r="O153" s="43" t="s">
        <v>65</v>
      </c>
      <c r="P153" s="11"/>
      <c r="Q153" s="43">
        <v>219</v>
      </c>
      <c r="R153" s="43" t="s">
        <v>123</v>
      </c>
    </row>
    <row r="154" spans="2:18" ht="15" customHeight="1" x14ac:dyDescent="0.2">
      <c r="B154" s="43">
        <v>222</v>
      </c>
      <c r="C154" s="43" t="s">
        <v>65</v>
      </c>
      <c r="E154" s="43">
        <v>222</v>
      </c>
      <c r="F154" s="43" t="s">
        <v>65</v>
      </c>
      <c r="H154" s="43">
        <v>222</v>
      </c>
      <c r="I154" s="43" t="s">
        <v>104</v>
      </c>
      <c r="K154" s="43">
        <v>222</v>
      </c>
      <c r="L154" s="43" t="s">
        <v>65</v>
      </c>
      <c r="N154" s="43">
        <v>222</v>
      </c>
      <c r="O154" s="43" t="s">
        <v>65</v>
      </c>
      <c r="P154" s="11"/>
      <c r="Q154" s="43">
        <v>222</v>
      </c>
      <c r="R154" s="43" t="s">
        <v>123</v>
      </c>
    </row>
    <row r="155" spans="2:18" ht="15" customHeight="1" x14ac:dyDescent="0.2">
      <c r="B155" s="43">
        <v>225</v>
      </c>
      <c r="C155" s="43" t="s">
        <v>65</v>
      </c>
      <c r="E155" s="43">
        <v>225</v>
      </c>
      <c r="F155" s="43" t="s">
        <v>65</v>
      </c>
      <c r="H155" s="43">
        <v>225</v>
      </c>
      <c r="I155" s="43" t="s">
        <v>104</v>
      </c>
      <c r="K155" s="43">
        <v>225</v>
      </c>
      <c r="L155" s="43" t="s">
        <v>65</v>
      </c>
      <c r="N155" s="43">
        <v>225</v>
      </c>
      <c r="O155" s="43" t="s">
        <v>65</v>
      </c>
      <c r="P155" s="11"/>
      <c r="Q155" s="43">
        <v>225</v>
      </c>
      <c r="R155" s="43" t="s">
        <v>123</v>
      </c>
    </row>
    <row r="156" spans="2:18" ht="15" customHeight="1" x14ac:dyDescent="0.2">
      <c r="B156" s="43">
        <v>228</v>
      </c>
      <c r="C156" s="43" t="s">
        <v>65</v>
      </c>
      <c r="E156" s="43">
        <v>228</v>
      </c>
      <c r="F156" s="43" t="s">
        <v>65</v>
      </c>
      <c r="H156" s="43">
        <v>228</v>
      </c>
      <c r="I156" s="43" t="s">
        <v>104</v>
      </c>
      <c r="K156" s="43">
        <v>228</v>
      </c>
      <c r="L156" s="43" t="s">
        <v>65</v>
      </c>
      <c r="N156" s="43">
        <v>228</v>
      </c>
      <c r="O156" s="43" t="s">
        <v>65</v>
      </c>
      <c r="P156" s="11"/>
      <c r="Q156" s="43">
        <v>228</v>
      </c>
      <c r="R156" s="43" t="s">
        <v>123</v>
      </c>
    </row>
    <row r="157" spans="2:18" ht="15" customHeight="1" x14ac:dyDescent="0.2">
      <c r="B157" s="43">
        <v>244</v>
      </c>
      <c r="C157" s="43" t="s">
        <v>65</v>
      </c>
      <c r="E157" s="43">
        <v>244</v>
      </c>
      <c r="F157" s="43" t="s">
        <v>65</v>
      </c>
      <c r="H157" s="43">
        <v>244</v>
      </c>
      <c r="I157" s="43" t="s">
        <v>104</v>
      </c>
      <c r="K157" s="43">
        <v>244</v>
      </c>
      <c r="L157" s="43" t="s">
        <v>65</v>
      </c>
      <c r="N157" s="43">
        <v>244</v>
      </c>
      <c r="O157" s="43" t="s">
        <v>65</v>
      </c>
      <c r="P157" s="11"/>
      <c r="Q157" s="43">
        <v>244</v>
      </c>
      <c r="R157" s="43" t="s">
        <v>123</v>
      </c>
    </row>
    <row r="158" spans="2:18" ht="15" customHeight="1" x14ac:dyDescent="0.2">
      <c r="B158" s="43">
        <v>245</v>
      </c>
      <c r="C158" s="43" t="s">
        <v>65</v>
      </c>
      <c r="E158" s="43">
        <v>245</v>
      </c>
      <c r="F158" s="43" t="s">
        <v>65</v>
      </c>
      <c r="H158" s="43">
        <v>245</v>
      </c>
      <c r="I158" s="43" t="s">
        <v>104</v>
      </c>
      <c r="K158" s="43">
        <v>245</v>
      </c>
      <c r="L158" s="43" t="s">
        <v>65</v>
      </c>
      <c r="N158" s="43">
        <v>245</v>
      </c>
      <c r="O158" s="43" t="s">
        <v>65</v>
      </c>
      <c r="P158" s="11"/>
      <c r="Q158" s="43">
        <v>245</v>
      </c>
      <c r="R158" s="43" t="s">
        <v>123</v>
      </c>
    </row>
    <row r="159" spans="2:18" ht="15" customHeight="1" x14ac:dyDescent="0.2">
      <c r="B159" s="43">
        <v>246</v>
      </c>
      <c r="C159" s="43" t="s">
        <v>65</v>
      </c>
      <c r="E159" s="43">
        <v>246</v>
      </c>
      <c r="F159" s="43" t="s">
        <v>65</v>
      </c>
      <c r="H159" s="43">
        <v>246</v>
      </c>
      <c r="I159" s="43" t="s">
        <v>104</v>
      </c>
      <c r="K159" s="43">
        <v>246</v>
      </c>
      <c r="L159" s="43" t="s">
        <v>65</v>
      </c>
      <c r="N159" s="43">
        <v>246</v>
      </c>
      <c r="O159" s="43" t="s">
        <v>65</v>
      </c>
      <c r="P159" s="11"/>
      <c r="Q159" s="43">
        <v>246</v>
      </c>
      <c r="R159" s="43" t="s">
        <v>123</v>
      </c>
    </row>
    <row r="160" spans="2:18" ht="15" customHeight="1" x14ac:dyDescent="0.2">
      <c r="B160" s="43">
        <v>247</v>
      </c>
      <c r="C160" s="43" t="s">
        <v>65</v>
      </c>
      <c r="E160" s="43">
        <v>247</v>
      </c>
      <c r="F160" s="43" t="s">
        <v>65</v>
      </c>
      <c r="H160" s="43">
        <v>247</v>
      </c>
      <c r="I160" s="43" t="s">
        <v>104</v>
      </c>
      <c r="K160" s="43">
        <v>247</v>
      </c>
      <c r="L160" s="43" t="s">
        <v>65</v>
      </c>
      <c r="N160" s="43">
        <v>247</v>
      </c>
      <c r="O160" s="43" t="s">
        <v>65</v>
      </c>
      <c r="P160" s="11"/>
      <c r="Q160" s="43">
        <v>247</v>
      </c>
      <c r="R160" s="43" t="s">
        <v>123</v>
      </c>
    </row>
    <row r="161" spans="2:18" ht="15" customHeight="1" x14ac:dyDescent="0.2">
      <c r="B161" s="43">
        <v>248</v>
      </c>
      <c r="C161" s="43" t="s">
        <v>65</v>
      </c>
      <c r="E161" s="43">
        <v>248</v>
      </c>
      <c r="F161" s="43" t="s">
        <v>65</v>
      </c>
      <c r="H161" s="43">
        <v>248</v>
      </c>
      <c r="I161" s="43" t="s">
        <v>104</v>
      </c>
      <c r="K161" s="43">
        <v>248</v>
      </c>
      <c r="L161" s="43" t="s">
        <v>65</v>
      </c>
      <c r="N161" s="43">
        <v>248</v>
      </c>
      <c r="O161" s="43" t="s">
        <v>65</v>
      </c>
      <c r="P161" s="11"/>
      <c r="Q161" s="43">
        <v>248</v>
      </c>
      <c r="R161" s="43" t="s">
        <v>123</v>
      </c>
    </row>
    <row r="162" spans="2:18" ht="15" customHeight="1" x14ac:dyDescent="0.2">
      <c r="B162" s="43">
        <v>291</v>
      </c>
      <c r="C162" s="43" t="s">
        <v>65</v>
      </c>
      <c r="E162" s="43">
        <v>291</v>
      </c>
      <c r="F162" s="43" t="s">
        <v>65</v>
      </c>
      <c r="H162" s="43">
        <v>291</v>
      </c>
      <c r="I162" s="43" t="s">
        <v>104</v>
      </c>
      <c r="K162" s="43">
        <v>291</v>
      </c>
      <c r="L162" s="43" t="s">
        <v>65</v>
      </c>
      <c r="N162" s="43">
        <v>291</v>
      </c>
      <c r="O162" s="43" t="s">
        <v>65</v>
      </c>
      <c r="P162" s="11"/>
      <c r="Q162" s="43">
        <v>291</v>
      </c>
      <c r="R162" s="43" t="s">
        <v>123</v>
      </c>
    </row>
    <row r="163" spans="2:18" ht="15" customHeight="1" x14ac:dyDescent="0.2">
      <c r="B163" s="43">
        <v>292</v>
      </c>
      <c r="C163" s="43" t="s">
        <v>65</v>
      </c>
      <c r="E163" s="43">
        <v>292</v>
      </c>
      <c r="F163" s="43" t="s">
        <v>65</v>
      </c>
      <c r="H163" s="43">
        <v>292</v>
      </c>
      <c r="I163" s="43" t="s">
        <v>104</v>
      </c>
      <c r="K163" s="43">
        <v>292</v>
      </c>
      <c r="L163" s="43" t="s">
        <v>65</v>
      </c>
      <c r="N163" s="43">
        <v>292</v>
      </c>
      <c r="O163" s="43" t="s">
        <v>65</v>
      </c>
      <c r="P163" s="11"/>
      <c r="Q163" s="43">
        <v>292</v>
      </c>
      <c r="R163" s="43" t="s">
        <v>123</v>
      </c>
    </row>
    <row r="164" spans="2:18" ht="15" customHeight="1" x14ac:dyDescent="0.2">
      <c r="B164" s="43">
        <v>293</v>
      </c>
      <c r="C164" s="43" t="s">
        <v>65</v>
      </c>
      <c r="E164" s="43">
        <v>293</v>
      </c>
      <c r="F164" s="43" t="s">
        <v>65</v>
      </c>
      <c r="H164" s="43">
        <v>293</v>
      </c>
      <c r="I164" s="43" t="s">
        <v>104</v>
      </c>
      <c r="K164" s="43">
        <v>293</v>
      </c>
      <c r="L164" s="43" t="s">
        <v>65</v>
      </c>
      <c r="N164" s="43">
        <v>293</v>
      </c>
      <c r="O164" s="43" t="s">
        <v>65</v>
      </c>
      <c r="P164" s="11"/>
      <c r="Q164" s="43">
        <v>293</v>
      </c>
      <c r="R164" s="43" t="s">
        <v>123</v>
      </c>
    </row>
    <row r="165" spans="2:18" ht="15" customHeight="1" x14ac:dyDescent="0.2">
      <c r="B165" s="43">
        <v>294</v>
      </c>
      <c r="C165" s="43" t="s">
        <v>65</v>
      </c>
      <c r="E165" s="43">
        <v>294</v>
      </c>
      <c r="F165" s="43" t="s">
        <v>65</v>
      </c>
      <c r="H165" s="43">
        <v>294</v>
      </c>
      <c r="I165" s="43" t="s">
        <v>104</v>
      </c>
      <c r="K165" s="43">
        <v>294</v>
      </c>
      <c r="L165" s="43" t="s">
        <v>65</v>
      </c>
      <c r="N165" s="43">
        <v>294</v>
      </c>
      <c r="O165" s="43" t="s">
        <v>65</v>
      </c>
      <c r="P165" s="11"/>
      <c r="Q165" s="43">
        <v>294</v>
      </c>
      <c r="R165" s="43" t="s">
        <v>123</v>
      </c>
    </row>
    <row r="166" spans="2:18" ht="15" customHeight="1" x14ac:dyDescent="0.2">
      <c r="B166" s="43">
        <v>295</v>
      </c>
      <c r="C166" s="43" t="s">
        <v>65</v>
      </c>
      <c r="E166" s="43">
        <v>295</v>
      </c>
      <c r="F166" s="43" t="s">
        <v>65</v>
      </c>
      <c r="H166" s="43">
        <v>295</v>
      </c>
      <c r="I166" s="43" t="s">
        <v>104</v>
      </c>
      <c r="K166" s="43">
        <v>295</v>
      </c>
      <c r="L166" s="43" t="s">
        <v>65</v>
      </c>
      <c r="N166" s="43">
        <v>295</v>
      </c>
      <c r="O166" s="43" t="s">
        <v>65</v>
      </c>
      <c r="P166" s="11"/>
      <c r="Q166" s="43">
        <v>295</v>
      </c>
      <c r="R166" s="43" t="s">
        <v>123</v>
      </c>
    </row>
    <row r="167" spans="2:18" ht="15" customHeight="1" x14ac:dyDescent="0.2">
      <c r="B167" s="43">
        <v>273</v>
      </c>
      <c r="C167" s="43" t="s">
        <v>65</v>
      </c>
      <c r="E167" s="43">
        <v>273</v>
      </c>
      <c r="F167" s="43" t="s">
        <v>65</v>
      </c>
      <c r="H167" s="43">
        <v>273</v>
      </c>
      <c r="I167" s="43" t="s">
        <v>104</v>
      </c>
      <c r="K167" s="43">
        <v>273</v>
      </c>
      <c r="L167" s="43" t="s">
        <v>65</v>
      </c>
      <c r="N167" s="43">
        <v>273</v>
      </c>
      <c r="O167" s="43" t="s">
        <v>65</v>
      </c>
      <c r="P167" s="11"/>
      <c r="Q167" s="43">
        <v>273</v>
      </c>
      <c r="R167" s="43" t="s">
        <v>123</v>
      </c>
    </row>
    <row r="168" spans="2:18" ht="15" customHeight="1" x14ac:dyDescent="0.2">
      <c r="B168" s="43">
        <v>276</v>
      </c>
      <c r="C168" s="43" t="s">
        <v>65</v>
      </c>
      <c r="E168" s="43">
        <v>276</v>
      </c>
      <c r="F168" s="43" t="s">
        <v>65</v>
      </c>
      <c r="H168" s="43">
        <v>276</v>
      </c>
      <c r="I168" s="43" t="s">
        <v>104</v>
      </c>
      <c r="K168" s="43">
        <v>276</v>
      </c>
      <c r="L168" s="43" t="s">
        <v>65</v>
      </c>
      <c r="N168" s="43">
        <v>276</v>
      </c>
      <c r="O168" s="43" t="s">
        <v>65</v>
      </c>
      <c r="P168" s="11"/>
      <c r="Q168" s="43">
        <v>276</v>
      </c>
      <c r="R168" s="43" t="s">
        <v>123</v>
      </c>
    </row>
    <row r="169" spans="2:18" ht="15" customHeight="1" x14ac:dyDescent="0.2">
      <c r="B169" s="43">
        <v>279</v>
      </c>
      <c r="C169" s="43" t="s">
        <v>65</v>
      </c>
      <c r="E169" s="43">
        <v>279</v>
      </c>
      <c r="F169" s="43" t="s">
        <v>65</v>
      </c>
      <c r="H169" s="43">
        <v>279</v>
      </c>
      <c r="I169" s="43" t="s">
        <v>104</v>
      </c>
      <c r="K169" s="43">
        <v>279</v>
      </c>
      <c r="L169" s="43" t="s">
        <v>65</v>
      </c>
      <c r="N169" s="43">
        <v>279</v>
      </c>
      <c r="O169" s="43" t="s">
        <v>65</v>
      </c>
      <c r="P169" s="11"/>
      <c r="Q169" s="43">
        <v>279</v>
      </c>
      <c r="R169" s="43" t="s">
        <v>123</v>
      </c>
    </row>
    <row r="170" spans="2:18" ht="15" customHeight="1" x14ac:dyDescent="0.2">
      <c r="B170" s="43">
        <v>282</v>
      </c>
      <c r="C170" s="43" t="s">
        <v>65</v>
      </c>
      <c r="E170" s="43">
        <v>282</v>
      </c>
      <c r="F170" s="43" t="s">
        <v>65</v>
      </c>
      <c r="H170" s="43">
        <v>282</v>
      </c>
      <c r="I170" s="43" t="s">
        <v>104</v>
      </c>
      <c r="K170" s="43">
        <v>282</v>
      </c>
      <c r="L170" s="43" t="s">
        <v>65</v>
      </c>
      <c r="N170" s="43">
        <v>282</v>
      </c>
      <c r="O170" s="43" t="s">
        <v>65</v>
      </c>
      <c r="P170" s="11"/>
      <c r="Q170" s="43">
        <v>282</v>
      </c>
      <c r="R170" s="43" t="s">
        <v>123</v>
      </c>
    </row>
    <row r="171" spans="2:18" ht="15" customHeight="1" x14ac:dyDescent="0.2">
      <c r="B171" s="43">
        <v>285</v>
      </c>
      <c r="C171" s="43" t="s">
        <v>65</v>
      </c>
      <c r="E171" s="43">
        <v>285</v>
      </c>
      <c r="F171" s="43" t="s">
        <v>65</v>
      </c>
      <c r="H171" s="43">
        <v>285</v>
      </c>
      <c r="I171" s="43" t="s">
        <v>104</v>
      </c>
      <c r="K171" s="43">
        <v>285</v>
      </c>
      <c r="L171" s="43" t="s">
        <v>65</v>
      </c>
      <c r="N171" s="43">
        <v>285</v>
      </c>
      <c r="O171" s="43" t="s">
        <v>65</v>
      </c>
      <c r="P171" s="11"/>
      <c r="Q171" s="43">
        <v>285</v>
      </c>
      <c r="R171" s="43" t="s">
        <v>123</v>
      </c>
    </row>
    <row r="172" spans="2:18" ht="15" customHeight="1" x14ac:dyDescent="0.2">
      <c r="B172" s="43">
        <v>288</v>
      </c>
      <c r="C172" s="43" t="s">
        <v>65</v>
      </c>
      <c r="E172" s="43">
        <v>288</v>
      </c>
      <c r="F172" s="43" t="s">
        <v>65</v>
      </c>
      <c r="H172" s="43">
        <v>288</v>
      </c>
      <c r="I172" s="43" t="s">
        <v>104</v>
      </c>
      <c r="K172" s="43">
        <v>288</v>
      </c>
      <c r="L172" s="43" t="s">
        <v>65</v>
      </c>
      <c r="N172" s="43">
        <v>288</v>
      </c>
      <c r="O172" s="43" t="s">
        <v>65</v>
      </c>
      <c r="P172" s="11"/>
      <c r="Q172" s="43">
        <v>288</v>
      </c>
      <c r="R172" s="43" t="s">
        <v>123</v>
      </c>
    </row>
    <row r="173" spans="2:18" ht="15" customHeight="1" x14ac:dyDescent="0.2">
      <c r="B173" s="43">
        <v>296</v>
      </c>
      <c r="C173" s="43" t="s">
        <v>65</v>
      </c>
      <c r="E173" s="43">
        <v>296</v>
      </c>
      <c r="F173" s="43" t="s">
        <v>65</v>
      </c>
      <c r="H173" s="43">
        <v>296</v>
      </c>
      <c r="I173" s="43" t="s">
        <v>104</v>
      </c>
      <c r="K173" s="43">
        <v>296</v>
      </c>
      <c r="L173" s="43" t="s">
        <v>65</v>
      </c>
      <c r="N173" s="43">
        <v>296</v>
      </c>
      <c r="O173" s="43" t="s">
        <v>65</v>
      </c>
      <c r="P173" s="11"/>
      <c r="Q173" s="43">
        <v>296</v>
      </c>
      <c r="R173" s="43" t="s">
        <v>123</v>
      </c>
    </row>
    <row r="174" spans="2:18" ht="15" customHeight="1" x14ac:dyDescent="0.2">
      <c r="B174" s="43">
        <v>297</v>
      </c>
      <c r="C174" s="43" t="s">
        <v>65</v>
      </c>
      <c r="E174" s="43">
        <v>297</v>
      </c>
      <c r="F174" s="43" t="s">
        <v>65</v>
      </c>
      <c r="H174" s="43">
        <v>297</v>
      </c>
      <c r="I174" s="43" t="s">
        <v>104</v>
      </c>
      <c r="K174" s="43">
        <v>297</v>
      </c>
      <c r="L174" s="43" t="s">
        <v>65</v>
      </c>
      <c r="N174" s="43">
        <v>297</v>
      </c>
      <c r="O174" s="43" t="s">
        <v>65</v>
      </c>
      <c r="P174" s="11"/>
      <c r="Q174" s="43">
        <v>297</v>
      </c>
      <c r="R174" s="43" t="s">
        <v>123</v>
      </c>
    </row>
    <row r="175" spans="2:18" ht="15" customHeight="1" x14ac:dyDescent="0.2">
      <c r="B175" s="43">
        <v>298</v>
      </c>
      <c r="C175" s="43" t="s">
        <v>65</v>
      </c>
      <c r="E175" s="43">
        <v>298</v>
      </c>
      <c r="F175" s="43" t="s">
        <v>65</v>
      </c>
      <c r="H175" s="43">
        <v>298</v>
      </c>
      <c r="I175" s="43" t="s">
        <v>104</v>
      </c>
      <c r="K175" s="43">
        <v>298</v>
      </c>
      <c r="L175" s="43" t="s">
        <v>65</v>
      </c>
      <c r="N175" s="43">
        <v>298</v>
      </c>
      <c r="O175" s="43" t="s">
        <v>65</v>
      </c>
      <c r="P175" s="11"/>
      <c r="Q175" s="43">
        <v>298</v>
      </c>
      <c r="R175" s="43" t="s">
        <v>123</v>
      </c>
    </row>
    <row r="176" spans="2:18" ht="15" customHeight="1" x14ac:dyDescent="0.2">
      <c r="B176" s="43">
        <v>299</v>
      </c>
      <c r="C176" s="43" t="s">
        <v>65</v>
      </c>
      <c r="E176" s="43">
        <v>299</v>
      </c>
      <c r="F176" s="43" t="s">
        <v>65</v>
      </c>
      <c r="H176" s="43">
        <v>299</v>
      </c>
      <c r="I176" s="43" t="s">
        <v>104</v>
      </c>
      <c r="K176" s="43">
        <v>299</v>
      </c>
      <c r="L176" s="43" t="s">
        <v>65</v>
      </c>
      <c r="N176" s="43">
        <v>299</v>
      </c>
      <c r="O176" s="43" t="s">
        <v>65</v>
      </c>
      <c r="P176" s="11"/>
      <c r="Q176" s="43">
        <v>299</v>
      </c>
      <c r="R176" s="43" t="s">
        <v>123</v>
      </c>
    </row>
    <row r="177" spans="2:18" ht="15" customHeight="1" x14ac:dyDescent="0.2">
      <c r="B177" s="43">
        <v>300</v>
      </c>
      <c r="C177" s="43" t="s">
        <v>65</v>
      </c>
      <c r="E177" s="43">
        <v>300</v>
      </c>
      <c r="F177" s="43" t="s">
        <v>65</v>
      </c>
      <c r="H177" s="43">
        <v>300</v>
      </c>
      <c r="I177" s="43" t="s">
        <v>104</v>
      </c>
      <c r="K177" s="43">
        <v>300</v>
      </c>
      <c r="L177" s="43" t="s">
        <v>65</v>
      </c>
      <c r="N177" s="43">
        <v>300</v>
      </c>
      <c r="O177" s="43" t="s">
        <v>65</v>
      </c>
      <c r="P177" s="11"/>
      <c r="Q177" s="43">
        <v>300</v>
      </c>
      <c r="R177" s="43" t="s">
        <v>123</v>
      </c>
    </row>
    <row r="178" spans="2:18" ht="15" customHeight="1" x14ac:dyDescent="0.2">
      <c r="B178" s="43">
        <v>274</v>
      </c>
      <c r="C178" s="43" t="s">
        <v>65</v>
      </c>
      <c r="E178" s="43">
        <v>274</v>
      </c>
      <c r="F178" s="43" t="s">
        <v>65</v>
      </c>
      <c r="H178" s="43">
        <v>274</v>
      </c>
      <c r="I178" s="43" t="s">
        <v>104</v>
      </c>
      <c r="K178" s="43">
        <v>274</v>
      </c>
      <c r="L178" s="43" t="s">
        <v>65</v>
      </c>
      <c r="N178" s="43">
        <v>274</v>
      </c>
      <c r="O178" s="43" t="s">
        <v>65</v>
      </c>
      <c r="P178" s="11"/>
      <c r="Q178" s="43">
        <v>274</v>
      </c>
      <c r="R178" s="43" t="s">
        <v>123</v>
      </c>
    </row>
    <row r="179" spans="2:18" ht="15" customHeight="1" x14ac:dyDescent="0.2">
      <c r="B179" s="43">
        <v>277</v>
      </c>
      <c r="C179" s="43" t="s">
        <v>65</v>
      </c>
      <c r="E179" s="43">
        <v>277</v>
      </c>
      <c r="F179" s="43" t="s">
        <v>65</v>
      </c>
      <c r="H179" s="43">
        <v>277</v>
      </c>
      <c r="I179" s="43" t="s">
        <v>104</v>
      </c>
      <c r="K179" s="43">
        <v>277</v>
      </c>
      <c r="L179" s="43" t="s">
        <v>65</v>
      </c>
      <c r="N179" s="43">
        <v>277</v>
      </c>
      <c r="O179" s="43" t="s">
        <v>65</v>
      </c>
      <c r="P179" s="11"/>
      <c r="Q179" s="43">
        <v>277</v>
      </c>
      <c r="R179" s="43" t="s">
        <v>123</v>
      </c>
    </row>
    <row r="180" spans="2:18" ht="15" customHeight="1" x14ac:dyDescent="0.2">
      <c r="B180" s="43">
        <v>280</v>
      </c>
      <c r="C180" s="43" t="s">
        <v>65</v>
      </c>
      <c r="E180" s="43">
        <v>280</v>
      </c>
      <c r="F180" s="43" t="s">
        <v>65</v>
      </c>
      <c r="H180" s="43">
        <v>280</v>
      </c>
      <c r="I180" s="43" t="s">
        <v>104</v>
      </c>
      <c r="K180" s="43">
        <v>280</v>
      </c>
      <c r="L180" s="43" t="s">
        <v>65</v>
      </c>
      <c r="N180" s="43">
        <v>280</v>
      </c>
      <c r="O180" s="43" t="s">
        <v>65</v>
      </c>
      <c r="P180" s="11"/>
      <c r="Q180" s="43">
        <v>280</v>
      </c>
      <c r="R180" s="43" t="s">
        <v>123</v>
      </c>
    </row>
    <row r="181" spans="2:18" ht="15" customHeight="1" x14ac:dyDescent="0.2">
      <c r="B181" s="43">
        <v>283</v>
      </c>
      <c r="C181" s="43" t="s">
        <v>65</v>
      </c>
      <c r="E181" s="43">
        <v>283</v>
      </c>
      <c r="F181" s="43" t="s">
        <v>65</v>
      </c>
      <c r="H181" s="43">
        <v>283</v>
      </c>
      <c r="I181" s="43" t="s">
        <v>104</v>
      </c>
      <c r="K181" s="43">
        <v>283</v>
      </c>
      <c r="L181" s="43" t="s">
        <v>65</v>
      </c>
      <c r="N181" s="43">
        <v>283</v>
      </c>
      <c r="O181" s="43" t="s">
        <v>65</v>
      </c>
      <c r="P181" s="11"/>
      <c r="Q181" s="43">
        <v>283</v>
      </c>
      <c r="R181" s="43" t="s">
        <v>123</v>
      </c>
    </row>
    <row r="182" spans="2:18" ht="15" customHeight="1" x14ac:dyDescent="0.2">
      <c r="B182" s="43">
        <v>286</v>
      </c>
      <c r="C182" s="43" t="s">
        <v>65</v>
      </c>
      <c r="E182" s="43">
        <v>286</v>
      </c>
      <c r="F182" s="43" t="s">
        <v>65</v>
      </c>
      <c r="H182" s="43">
        <v>286</v>
      </c>
      <c r="I182" s="43" t="s">
        <v>104</v>
      </c>
      <c r="K182" s="43">
        <v>286</v>
      </c>
      <c r="L182" s="43" t="s">
        <v>65</v>
      </c>
      <c r="N182" s="43">
        <v>286</v>
      </c>
      <c r="O182" s="43" t="s">
        <v>65</v>
      </c>
      <c r="P182" s="11"/>
      <c r="Q182" s="43">
        <v>286</v>
      </c>
      <c r="R182" s="43" t="s">
        <v>123</v>
      </c>
    </row>
    <row r="183" spans="2:18" ht="15" customHeight="1" x14ac:dyDescent="0.2">
      <c r="B183" s="43">
        <v>289</v>
      </c>
      <c r="C183" s="43" t="s">
        <v>65</v>
      </c>
      <c r="E183" s="43">
        <v>289</v>
      </c>
      <c r="F183" s="43" t="s">
        <v>65</v>
      </c>
      <c r="H183" s="43">
        <v>289</v>
      </c>
      <c r="I183" s="43" t="s">
        <v>104</v>
      </c>
      <c r="K183" s="43">
        <v>289</v>
      </c>
      <c r="L183" s="43" t="s">
        <v>65</v>
      </c>
      <c r="N183" s="43">
        <v>289</v>
      </c>
      <c r="O183" s="43" t="s">
        <v>65</v>
      </c>
      <c r="P183" s="11"/>
      <c r="Q183" s="43">
        <v>289</v>
      </c>
      <c r="R183" s="43" t="s">
        <v>123</v>
      </c>
    </row>
    <row r="184" spans="2:18" ht="15" customHeight="1" x14ac:dyDescent="0.2">
      <c r="B184" s="43">
        <v>301</v>
      </c>
      <c r="C184" s="43" t="s">
        <v>65</v>
      </c>
      <c r="E184" s="43">
        <v>301</v>
      </c>
      <c r="F184" s="43" t="s">
        <v>65</v>
      </c>
      <c r="H184" s="43">
        <v>301</v>
      </c>
      <c r="I184" s="43" t="s">
        <v>104</v>
      </c>
      <c r="K184" s="43">
        <v>301</v>
      </c>
      <c r="L184" s="43" t="s">
        <v>65</v>
      </c>
      <c r="N184" s="43">
        <v>301</v>
      </c>
      <c r="O184" s="43" t="s">
        <v>65</v>
      </c>
      <c r="P184" s="11"/>
      <c r="Q184" s="43">
        <v>301</v>
      </c>
      <c r="R184" s="43" t="s">
        <v>123</v>
      </c>
    </row>
    <row r="185" spans="2:18" ht="15" customHeight="1" x14ac:dyDescent="0.2">
      <c r="B185" s="43">
        <v>302</v>
      </c>
      <c r="C185" s="43" t="s">
        <v>65</v>
      </c>
      <c r="E185" s="43">
        <v>302</v>
      </c>
      <c r="F185" s="43" t="s">
        <v>65</v>
      </c>
      <c r="H185" s="43">
        <v>302</v>
      </c>
      <c r="I185" s="43" t="s">
        <v>104</v>
      </c>
      <c r="K185" s="43">
        <v>302</v>
      </c>
      <c r="L185" s="43" t="s">
        <v>65</v>
      </c>
      <c r="N185" s="43">
        <v>302</v>
      </c>
      <c r="O185" s="43" t="s">
        <v>65</v>
      </c>
      <c r="P185" s="11"/>
      <c r="Q185" s="43">
        <v>302</v>
      </c>
      <c r="R185" s="43" t="s">
        <v>123</v>
      </c>
    </row>
    <row r="186" spans="2:18" ht="15" customHeight="1" x14ac:dyDescent="0.2">
      <c r="B186" s="43">
        <v>303</v>
      </c>
      <c r="C186" s="43" t="s">
        <v>65</v>
      </c>
      <c r="E186" s="43">
        <v>303</v>
      </c>
      <c r="F186" s="43" t="s">
        <v>65</v>
      </c>
      <c r="H186" s="43">
        <v>303</v>
      </c>
      <c r="I186" s="43" t="s">
        <v>104</v>
      </c>
      <c r="K186" s="43">
        <v>303</v>
      </c>
      <c r="L186" s="43" t="s">
        <v>65</v>
      </c>
      <c r="N186" s="43">
        <v>303</v>
      </c>
      <c r="O186" s="43" t="s">
        <v>65</v>
      </c>
      <c r="P186" s="11"/>
      <c r="Q186" s="43">
        <v>303</v>
      </c>
      <c r="R186" s="43" t="s">
        <v>123</v>
      </c>
    </row>
    <row r="187" spans="2:18" ht="15" customHeight="1" x14ac:dyDescent="0.2">
      <c r="B187" s="43">
        <v>304</v>
      </c>
      <c r="C187" s="43" t="s">
        <v>65</v>
      </c>
      <c r="E187" s="43">
        <v>304</v>
      </c>
      <c r="F187" s="43" t="s">
        <v>65</v>
      </c>
      <c r="H187" s="43">
        <v>304</v>
      </c>
      <c r="I187" s="43" t="s">
        <v>104</v>
      </c>
      <c r="K187" s="43">
        <v>304</v>
      </c>
      <c r="L187" s="43" t="s">
        <v>65</v>
      </c>
      <c r="N187" s="43">
        <v>304</v>
      </c>
      <c r="O187" s="43" t="s">
        <v>65</v>
      </c>
      <c r="P187" s="11"/>
      <c r="Q187" s="43">
        <v>304</v>
      </c>
      <c r="R187" s="43" t="s">
        <v>123</v>
      </c>
    </row>
    <row r="188" spans="2:18" ht="15" customHeight="1" x14ac:dyDescent="0.2">
      <c r="B188" s="43">
        <v>305</v>
      </c>
      <c r="C188" s="43" t="s">
        <v>65</v>
      </c>
      <c r="E188" s="43">
        <v>305</v>
      </c>
      <c r="F188" s="43" t="s">
        <v>65</v>
      </c>
      <c r="H188" s="43">
        <v>305</v>
      </c>
      <c r="I188" s="43" t="s">
        <v>104</v>
      </c>
      <c r="K188" s="43">
        <v>305</v>
      </c>
      <c r="L188" s="43" t="s">
        <v>65</v>
      </c>
      <c r="N188" s="43">
        <v>305</v>
      </c>
      <c r="O188" s="43" t="s">
        <v>65</v>
      </c>
      <c r="P188" s="11"/>
      <c r="Q188" s="43">
        <v>305</v>
      </c>
      <c r="R188" s="43" t="s">
        <v>123</v>
      </c>
    </row>
    <row r="189" spans="2:18" ht="15" customHeight="1" x14ac:dyDescent="0.2">
      <c r="B189" s="43">
        <v>275</v>
      </c>
      <c r="C189" s="43" t="s">
        <v>65</v>
      </c>
      <c r="E189" s="43">
        <v>275</v>
      </c>
      <c r="F189" s="43" t="s">
        <v>65</v>
      </c>
      <c r="H189" s="43">
        <v>275</v>
      </c>
      <c r="I189" s="43" t="s">
        <v>104</v>
      </c>
      <c r="K189" s="43">
        <v>275</v>
      </c>
      <c r="L189" s="43" t="s">
        <v>65</v>
      </c>
      <c r="N189" s="43">
        <v>275</v>
      </c>
      <c r="O189" s="43" t="s">
        <v>65</v>
      </c>
      <c r="P189" s="11"/>
      <c r="Q189" s="43">
        <v>275</v>
      </c>
      <c r="R189" s="43" t="s">
        <v>123</v>
      </c>
    </row>
    <row r="190" spans="2:18" ht="15" customHeight="1" x14ac:dyDescent="0.2">
      <c r="B190" s="43">
        <v>278</v>
      </c>
      <c r="C190" s="43" t="s">
        <v>65</v>
      </c>
      <c r="E190" s="43">
        <v>278</v>
      </c>
      <c r="F190" s="43" t="s">
        <v>65</v>
      </c>
      <c r="H190" s="43">
        <v>278</v>
      </c>
      <c r="I190" s="43" t="s">
        <v>104</v>
      </c>
      <c r="K190" s="43">
        <v>278</v>
      </c>
      <c r="L190" s="43" t="s">
        <v>65</v>
      </c>
      <c r="N190" s="43">
        <v>278</v>
      </c>
      <c r="O190" s="43" t="s">
        <v>65</v>
      </c>
      <c r="Q190" s="43">
        <v>278</v>
      </c>
      <c r="R190" s="43" t="s">
        <v>123</v>
      </c>
    </row>
    <row r="191" spans="2:18" ht="15" customHeight="1" x14ac:dyDescent="0.2">
      <c r="B191" s="43">
        <v>281</v>
      </c>
      <c r="C191" s="43" t="s">
        <v>65</v>
      </c>
      <c r="E191" s="43">
        <v>281</v>
      </c>
      <c r="F191" s="43" t="s">
        <v>65</v>
      </c>
      <c r="H191" s="43">
        <v>281</v>
      </c>
      <c r="I191" s="43" t="s">
        <v>104</v>
      </c>
      <c r="K191" s="43">
        <v>281</v>
      </c>
      <c r="L191" s="43" t="s">
        <v>65</v>
      </c>
      <c r="N191" s="43">
        <v>281</v>
      </c>
      <c r="O191" s="43" t="s">
        <v>65</v>
      </c>
      <c r="Q191" s="43">
        <v>281</v>
      </c>
      <c r="R191" s="43" t="s">
        <v>123</v>
      </c>
    </row>
    <row r="192" spans="2:18" ht="15" customHeight="1" x14ac:dyDescent="0.2">
      <c r="B192" s="43">
        <v>284</v>
      </c>
      <c r="C192" s="43" t="s">
        <v>65</v>
      </c>
      <c r="E192" s="43">
        <v>284</v>
      </c>
      <c r="F192" s="43" t="s">
        <v>65</v>
      </c>
      <c r="H192" s="43">
        <v>284</v>
      </c>
      <c r="I192" s="43" t="s">
        <v>104</v>
      </c>
      <c r="K192" s="43">
        <v>284</v>
      </c>
      <c r="L192" s="43" t="s">
        <v>65</v>
      </c>
      <c r="N192" s="43">
        <v>284</v>
      </c>
      <c r="O192" s="43" t="s">
        <v>65</v>
      </c>
      <c r="Q192" s="43">
        <v>284</v>
      </c>
      <c r="R192" s="43" t="s">
        <v>123</v>
      </c>
    </row>
    <row r="193" spans="2:18" ht="15" customHeight="1" x14ac:dyDescent="0.2">
      <c r="B193" s="43">
        <v>287</v>
      </c>
      <c r="C193" s="43" t="s">
        <v>65</v>
      </c>
      <c r="E193" s="43">
        <v>287</v>
      </c>
      <c r="F193" s="43" t="s">
        <v>65</v>
      </c>
      <c r="H193" s="43">
        <v>287</v>
      </c>
      <c r="I193" s="43" t="s">
        <v>104</v>
      </c>
      <c r="K193" s="43">
        <v>287</v>
      </c>
      <c r="L193" s="43" t="s">
        <v>65</v>
      </c>
      <c r="N193" s="43">
        <v>287</v>
      </c>
      <c r="O193" s="43" t="s">
        <v>65</v>
      </c>
      <c r="Q193" s="43">
        <v>287</v>
      </c>
      <c r="R193" s="43" t="s">
        <v>123</v>
      </c>
    </row>
    <row r="194" spans="2:18" ht="15" customHeight="1" x14ac:dyDescent="0.2">
      <c r="B194" s="43">
        <v>290</v>
      </c>
      <c r="C194" s="43" t="s">
        <v>65</v>
      </c>
      <c r="E194" s="43">
        <v>290</v>
      </c>
      <c r="F194" s="43" t="s">
        <v>65</v>
      </c>
      <c r="H194" s="43">
        <v>290</v>
      </c>
      <c r="I194" s="43" t="s">
        <v>104</v>
      </c>
      <c r="K194" s="43">
        <v>290</v>
      </c>
      <c r="L194" s="43" t="s">
        <v>65</v>
      </c>
      <c r="N194" s="43">
        <v>290</v>
      </c>
      <c r="O194" s="43" t="s">
        <v>65</v>
      </c>
      <c r="Q194" s="43">
        <v>290</v>
      </c>
      <c r="R194" s="43" t="s">
        <v>123</v>
      </c>
    </row>
    <row r="195" spans="2:18" ht="15" customHeight="1" x14ac:dyDescent="0.2">
      <c r="B195" s="43">
        <v>306</v>
      </c>
      <c r="C195" s="43" t="s">
        <v>65</v>
      </c>
      <c r="E195" s="43">
        <v>306</v>
      </c>
      <c r="F195" s="43" t="s">
        <v>65</v>
      </c>
      <c r="H195" s="43">
        <v>306</v>
      </c>
      <c r="I195" s="43" t="s">
        <v>104</v>
      </c>
      <c r="K195" s="43">
        <v>306</v>
      </c>
      <c r="L195" s="43" t="s">
        <v>65</v>
      </c>
      <c r="N195" s="43">
        <v>306</v>
      </c>
      <c r="O195" s="43" t="s">
        <v>65</v>
      </c>
      <c r="Q195" s="43">
        <v>306</v>
      </c>
      <c r="R195" s="43" t="s">
        <v>123</v>
      </c>
    </row>
    <row r="196" spans="2:18" ht="15" customHeight="1" x14ac:dyDescent="0.2">
      <c r="B196" s="43">
        <v>307</v>
      </c>
      <c r="C196" s="43" t="s">
        <v>65</v>
      </c>
      <c r="E196" s="43">
        <v>307</v>
      </c>
      <c r="F196" s="43" t="s">
        <v>65</v>
      </c>
      <c r="H196" s="43">
        <v>307</v>
      </c>
      <c r="I196" s="43" t="s">
        <v>104</v>
      </c>
      <c r="K196" s="43">
        <v>307</v>
      </c>
      <c r="L196" s="43" t="s">
        <v>65</v>
      </c>
      <c r="N196" s="43">
        <v>307</v>
      </c>
      <c r="O196" s="43" t="s">
        <v>65</v>
      </c>
      <c r="Q196" s="43">
        <v>307</v>
      </c>
      <c r="R196" s="43" t="s">
        <v>123</v>
      </c>
    </row>
    <row r="197" spans="2:18" ht="15" customHeight="1" x14ac:dyDescent="0.2">
      <c r="B197" s="43">
        <v>308</v>
      </c>
      <c r="C197" s="43" t="s">
        <v>65</v>
      </c>
      <c r="E197" s="43">
        <v>308</v>
      </c>
      <c r="F197" s="43" t="s">
        <v>65</v>
      </c>
      <c r="H197" s="43">
        <v>308</v>
      </c>
      <c r="I197" s="43" t="s">
        <v>104</v>
      </c>
      <c r="K197" s="43">
        <v>308</v>
      </c>
      <c r="L197" s="43" t="s">
        <v>65</v>
      </c>
      <c r="N197" s="43">
        <v>308</v>
      </c>
      <c r="O197" s="43" t="s">
        <v>65</v>
      </c>
      <c r="Q197" s="43">
        <v>308</v>
      </c>
      <c r="R197" s="43" t="s">
        <v>123</v>
      </c>
    </row>
    <row r="198" spans="2:18" ht="15" customHeight="1" x14ac:dyDescent="0.2">
      <c r="B198" s="43">
        <v>309</v>
      </c>
      <c r="C198" s="43" t="s">
        <v>65</v>
      </c>
      <c r="E198" s="43">
        <v>309</v>
      </c>
      <c r="F198" s="43" t="s">
        <v>65</v>
      </c>
      <c r="H198" s="43">
        <v>309</v>
      </c>
      <c r="I198" s="43" t="s">
        <v>104</v>
      </c>
      <c r="K198" s="43">
        <v>309</v>
      </c>
      <c r="L198" s="43" t="s">
        <v>65</v>
      </c>
      <c r="N198" s="43">
        <v>309</v>
      </c>
      <c r="O198" s="43" t="s">
        <v>65</v>
      </c>
      <c r="Q198" s="43">
        <v>309</v>
      </c>
      <c r="R198" s="43" t="s">
        <v>123</v>
      </c>
    </row>
    <row r="199" spans="2:18" ht="15" customHeight="1" x14ac:dyDescent="0.2">
      <c r="B199" s="43">
        <v>310</v>
      </c>
      <c r="C199" s="43" t="s">
        <v>65</v>
      </c>
      <c r="E199" s="43">
        <v>310</v>
      </c>
      <c r="F199" s="43" t="s">
        <v>65</v>
      </c>
      <c r="H199" s="43">
        <v>310</v>
      </c>
      <c r="I199" s="43" t="s">
        <v>104</v>
      </c>
      <c r="K199" s="43">
        <v>310</v>
      </c>
      <c r="L199" s="43" t="s">
        <v>65</v>
      </c>
      <c r="N199" s="43">
        <v>310</v>
      </c>
      <c r="O199" s="43" t="s">
        <v>65</v>
      </c>
      <c r="Q199" s="43">
        <v>310</v>
      </c>
      <c r="R199" s="43" t="s">
        <v>123</v>
      </c>
    </row>
    <row r="200" spans="2:18" ht="15" customHeight="1" x14ac:dyDescent="0.2">
      <c r="B200" s="43">
        <v>105</v>
      </c>
      <c r="C200" s="43" t="s">
        <v>65</v>
      </c>
      <c r="E200" s="43">
        <v>105</v>
      </c>
      <c r="F200" s="43" t="s">
        <v>65</v>
      </c>
      <c r="H200" s="43">
        <v>105</v>
      </c>
      <c r="I200" s="43" t="s">
        <v>104</v>
      </c>
      <c r="K200" s="43">
        <v>105</v>
      </c>
      <c r="L200" s="43" t="s">
        <v>65</v>
      </c>
      <c r="N200" s="43">
        <v>105</v>
      </c>
      <c r="O200" s="43" t="s">
        <v>65</v>
      </c>
      <c r="Q200" s="43">
        <v>105</v>
      </c>
      <c r="R200" s="43" t="s">
        <v>123</v>
      </c>
    </row>
    <row r="201" spans="2:18" ht="15" customHeight="1" x14ac:dyDescent="0.2">
      <c r="B201" s="43">
        <v>106</v>
      </c>
      <c r="C201" s="43" t="s">
        <v>65</v>
      </c>
      <c r="E201" s="43">
        <v>106</v>
      </c>
      <c r="F201" s="43" t="s">
        <v>65</v>
      </c>
      <c r="H201" s="43">
        <v>106</v>
      </c>
      <c r="I201" s="43" t="s">
        <v>104</v>
      </c>
      <c r="K201" s="43">
        <v>106</v>
      </c>
      <c r="L201" s="43" t="s">
        <v>65</v>
      </c>
      <c r="N201" s="43">
        <v>106</v>
      </c>
      <c r="O201" s="43" t="s">
        <v>65</v>
      </c>
      <c r="Q201" s="43">
        <v>106</v>
      </c>
      <c r="R201" s="43" t="s">
        <v>123</v>
      </c>
    </row>
    <row r="202" spans="2:18" ht="15" customHeight="1" x14ac:dyDescent="0.2">
      <c r="B202" s="43">
        <v>107</v>
      </c>
      <c r="C202" s="43" t="s">
        <v>65</v>
      </c>
      <c r="E202" s="43">
        <v>107</v>
      </c>
      <c r="F202" s="43" t="s">
        <v>65</v>
      </c>
      <c r="H202" s="43">
        <v>107</v>
      </c>
      <c r="I202" s="43" t="s">
        <v>104</v>
      </c>
      <c r="K202" s="43">
        <v>107</v>
      </c>
      <c r="L202" s="43" t="s">
        <v>65</v>
      </c>
      <c r="N202" s="43">
        <v>107</v>
      </c>
      <c r="O202" s="43" t="s">
        <v>65</v>
      </c>
      <c r="Q202" s="43">
        <v>107</v>
      </c>
      <c r="R202" s="43" t="s">
        <v>123</v>
      </c>
    </row>
    <row r="203" spans="2:18" ht="15" customHeight="1" x14ac:dyDescent="0.2">
      <c r="B203" s="43">
        <v>108</v>
      </c>
      <c r="C203" s="43" t="s">
        <v>65</v>
      </c>
      <c r="E203" s="43">
        <v>108</v>
      </c>
      <c r="F203" s="43" t="s">
        <v>65</v>
      </c>
      <c r="H203" s="43">
        <v>108</v>
      </c>
      <c r="I203" s="43" t="s">
        <v>104</v>
      </c>
      <c r="K203" s="43">
        <v>108</v>
      </c>
      <c r="L203" s="43" t="s">
        <v>65</v>
      </c>
      <c r="N203" s="43">
        <v>108</v>
      </c>
      <c r="O203" s="43" t="s">
        <v>65</v>
      </c>
      <c r="Q203" s="43">
        <v>108</v>
      </c>
      <c r="R203" s="43" t="s">
        <v>123</v>
      </c>
    </row>
    <row r="204" spans="2:18" ht="15" customHeight="1" x14ac:dyDescent="0.2">
      <c r="B204" s="43">
        <v>109</v>
      </c>
      <c r="C204" s="43" t="s">
        <v>376</v>
      </c>
      <c r="E204" s="43">
        <v>109</v>
      </c>
      <c r="F204" s="43" t="s">
        <v>65</v>
      </c>
      <c r="H204" s="43">
        <v>109</v>
      </c>
      <c r="I204" s="43" t="s">
        <v>912</v>
      </c>
      <c r="K204" s="43">
        <v>109</v>
      </c>
      <c r="L204" s="43" t="s">
        <v>376</v>
      </c>
      <c r="N204" s="43">
        <v>109</v>
      </c>
      <c r="O204" s="43" t="s">
        <v>65</v>
      </c>
      <c r="Q204" s="43">
        <v>109</v>
      </c>
      <c r="R204" s="43" t="s">
        <v>913</v>
      </c>
    </row>
    <row r="205" spans="2:18" ht="15" customHeight="1" x14ac:dyDescent="0.2">
      <c r="B205" s="43">
        <v>87</v>
      </c>
      <c r="C205" s="43" t="s">
        <v>65</v>
      </c>
      <c r="E205" s="43">
        <v>87</v>
      </c>
      <c r="F205" s="43" t="s">
        <v>65</v>
      </c>
      <c r="H205" s="43">
        <v>87</v>
      </c>
      <c r="I205" s="43" t="s">
        <v>104</v>
      </c>
      <c r="K205" s="43">
        <v>87</v>
      </c>
      <c r="L205" s="43" t="s">
        <v>65</v>
      </c>
      <c r="N205" s="43">
        <v>87</v>
      </c>
      <c r="O205" s="43" t="s">
        <v>65</v>
      </c>
      <c r="Q205" s="43">
        <v>87</v>
      </c>
      <c r="R205" s="43" t="s">
        <v>123</v>
      </c>
    </row>
    <row r="206" spans="2:18" ht="15" customHeight="1" x14ac:dyDescent="0.2">
      <c r="B206" s="43">
        <v>90</v>
      </c>
      <c r="C206" s="43" t="s">
        <v>65</v>
      </c>
      <c r="E206" s="43">
        <v>90</v>
      </c>
      <c r="F206" s="43" t="s">
        <v>65</v>
      </c>
      <c r="H206" s="43">
        <v>90</v>
      </c>
      <c r="I206" s="43" t="s">
        <v>104</v>
      </c>
      <c r="K206" s="43">
        <v>90</v>
      </c>
      <c r="L206" s="43" t="s">
        <v>65</v>
      </c>
      <c r="N206" s="43">
        <v>90</v>
      </c>
      <c r="O206" s="43" t="s">
        <v>65</v>
      </c>
      <c r="Q206" s="43">
        <v>90</v>
      </c>
      <c r="R206" s="43" t="s">
        <v>123</v>
      </c>
    </row>
    <row r="207" spans="2:18" ht="15" customHeight="1" x14ac:dyDescent="0.2">
      <c r="B207" s="43">
        <v>93</v>
      </c>
      <c r="C207" s="43" t="s">
        <v>65</v>
      </c>
      <c r="E207" s="43">
        <v>93</v>
      </c>
      <c r="F207" s="43" t="s">
        <v>65</v>
      </c>
      <c r="H207" s="43">
        <v>93</v>
      </c>
      <c r="I207" s="43" t="s">
        <v>104</v>
      </c>
      <c r="K207" s="43">
        <v>93</v>
      </c>
      <c r="L207" s="43" t="s">
        <v>65</v>
      </c>
      <c r="N207" s="43">
        <v>93</v>
      </c>
      <c r="O207" s="43" t="s">
        <v>65</v>
      </c>
      <c r="Q207" s="43">
        <v>93</v>
      </c>
      <c r="R207" s="43" t="s">
        <v>123</v>
      </c>
    </row>
    <row r="208" spans="2:18" ht="15" customHeight="1" x14ac:dyDescent="0.2">
      <c r="B208" s="43">
        <v>96</v>
      </c>
      <c r="C208" s="43" t="s">
        <v>65</v>
      </c>
      <c r="E208" s="43">
        <v>96</v>
      </c>
      <c r="F208" s="43" t="s">
        <v>65</v>
      </c>
      <c r="H208" s="43">
        <v>96</v>
      </c>
      <c r="I208" s="43" t="s">
        <v>104</v>
      </c>
      <c r="K208" s="43">
        <v>96</v>
      </c>
      <c r="L208" s="43" t="s">
        <v>65</v>
      </c>
      <c r="N208" s="43">
        <v>96</v>
      </c>
      <c r="O208" s="43" t="s">
        <v>65</v>
      </c>
      <c r="Q208" s="43">
        <v>96</v>
      </c>
      <c r="R208" s="43" t="s">
        <v>123</v>
      </c>
    </row>
    <row r="209" spans="2:18" ht="15" customHeight="1" x14ac:dyDescent="0.2">
      <c r="B209" s="43">
        <v>99</v>
      </c>
      <c r="C209" s="43" t="s">
        <v>65</v>
      </c>
      <c r="E209" s="43">
        <v>99</v>
      </c>
      <c r="F209" s="43" t="s">
        <v>65</v>
      </c>
      <c r="H209" s="43">
        <v>99</v>
      </c>
      <c r="I209" s="43" t="s">
        <v>104</v>
      </c>
      <c r="K209" s="43">
        <v>99</v>
      </c>
      <c r="L209" s="43" t="s">
        <v>65</v>
      </c>
      <c r="N209" s="43">
        <v>99</v>
      </c>
      <c r="O209" s="43" t="s">
        <v>65</v>
      </c>
      <c r="Q209" s="43">
        <v>99</v>
      </c>
      <c r="R209" s="43" t="s">
        <v>123</v>
      </c>
    </row>
    <row r="210" spans="2:18" ht="15" customHeight="1" x14ac:dyDescent="0.2">
      <c r="B210" s="43">
        <v>102</v>
      </c>
      <c r="C210" s="43" t="s">
        <v>65</v>
      </c>
      <c r="E210" s="43">
        <v>102</v>
      </c>
      <c r="F210" s="43" t="s">
        <v>65</v>
      </c>
      <c r="H210" s="43">
        <v>102</v>
      </c>
      <c r="I210" s="43" t="s">
        <v>104</v>
      </c>
      <c r="K210" s="43">
        <v>102</v>
      </c>
      <c r="L210" s="43" t="s">
        <v>65</v>
      </c>
      <c r="N210" s="43">
        <v>102</v>
      </c>
      <c r="O210" s="43" t="s">
        <v>65</v>
      </c>
      <c r="Q210" s="43">
        <v>102</v>
      </c>
      <c r="R210" s="43" t="s">
        <v>123</v>
      </c>
    </row>
    <row r="211" spans="2:18" ht="15" customHeight="1" x14ac:dyDescent="0.2">
      <c r="B211" s="43">
        <v>110</v>
      </c>
      <c r="C211" s="43" t="s">
        <v>65</v>
      </c>
      <c r="E211" s="43">
        <v>110</v>
      </c>
      <c r="F211" s="43" t="s">
        <v>65</v>
      </c>
      <c r="H211" s="43">
        <v>110</v>
      </c>
      <c r="I211" s="43" t="s">
        <v>104</v>
      </c>
      <c r="K211" s="43">
        <v>110</v>
      </c>
      <c r="L211" s="43" t="s">
        <v>65</v>
      </c>
      <c r="N211" s="43">
        <v>110</v>
      </c>
      <c r="O211" s="43" t="s">
        <v>65</v>
      </c>
      <c r="Q211" s="43">
        <v>110</v>
      </c>
      <c r="R211" s="43" t="s">
        <v>123</v>
      </c>
    </row>
    <row r="212" spans="2:18" ht="15" customHeight="1" x14ac:dyDescent="0.2">
      <c r="B212" s="43">
        <v>111</v>
      </c>
      <c r="C212" s="43" t="s">
        <v>65</v>
      </c>
      <c r="E212" s="43">
        <v>111</v>
      </c>
      <c r="F212" s="43" t="s">
        <v>65</v>
      </c>
      <c r="H212" s="43">
        <v>111</v>
      </c>
      <c r="I212" s="43" t="s">
        <v>104</v>
      </c>
      <c r="K212" s="43">
        <v>111</v>
      </c>
      <c r="L212" s="43" t="s">
        <v>65</v>
      </c>
      <c r="N212" s="43">
        <v>111</v>
      </c>
      <c r="O212" s="43" t="s">
        <v>65</v>
      </c>
      <c r="Q212" s="43">
        <v>111</v>
      </c>
      <c r="R212" s="43" t="s">
        <v>123</v>
      </c>
    </row>
    <row r="213" spans="2:18" ht="15" customHeight="1" x14ac:dyDescent="0.2">
      <c r="B213" s="43">
        <v>112</v>
      </c>
      <c r="C213" s="43" t="s">
        <v>65</v>
      </c>
      <c r="E213" s="43">
        <v>112</v>
      </c>
      <c r="F213" s="43" t="s">
        <v>65</v>
      </c>
      <c r="H213" s="43">
        <v>112</v>
      </c>
      <c r="I213" s="43" t="s">
        <v>104</v>
      </c>
      <c r="K213" s="43">
        <v>112</v>
      </c>
      <c r="L213" s="43" t="s">
        <v>65</v>
      </c>
      <c r="N213" s="43">
        <v>112</v>
      </c>
      <c r="O213" s="43" t="s">
        <v>65</v>
      </c>
      <c r="Q213" s="43">
        <v>112</v>
      </c>
      <c r="R213" s="43" t="s">
        <v>123</v>
      </c>
    </row>
    <row r="214" spans="2:18" ht="15" customHeight="1" x14ac:dyDescent="0.2">
      <c r="B214" s="43">
        <v>113</v>
      </c>
      <c r="C214" s="43" t="s">
        <v>65</v>
      </c>
      <c r="E214" s="43">
        <v>113</v>
      </c>
      <c r="F214" s="43" t="s">
        <v>65</v>
      </c>
      <c r="H214" s="43">
        <v>113</v>
      </c>
      <c r="I214" s="43" t="s">
        <v>104</v>
      </c>
      <c r="K214" s="43">
        <v>113</v>
      </c>
      <c r="L214" s="43" t="s">
        <v>65</v>
      </c>
      <c r="N214" s="43">
        <v>113</v>
      </c>
      <c r="O214" s="43" t="s">
        <v>65</v>
      </c>
      <c r="Q214" s="43">
        <v>113</v>
      </c>
      <c r="R214" s="43" t="s">
        <v>123</v>
      </c>
    </row>
    <row r="215" spans="2:18" ht="15" customHeight="1" x14ac:dyDescent="0.2">
      <c r="B215" s="43">
        <v>114</v>
      </c>
      <c r="C215" s="43" t="s">
        <v>376</v>
      </c>
      <c r="E215" s="43">
        <v>114</v>
      </c>
      <c r="F215" s="43" t="s">
        <v>65</v>
      </c>
      <c r="H215" s="43">
        <v>114</v>
      </c>
      <c r="I215" s="43" t="s">
        <v>912</v>
      </c>
      <c r="K215" s="43">
        <v>114</v>
      </c>
      <c r="L215" s="43" t="s">
        <v>65</v>
      </c>
      <c r="N215" s="43">
        <v>114</v>
      </c>
      <c r="O215" s="43" t="s">
        <v>65</v>
      </c>
      <c r="Q215" s="43">
        <v>114</v>
      </c>
      <c r="R215" s="43" t="s">
        <v>123</v>
      </c>
    </row>
    <row r="216" spans="2:18" ht="15" customHeight="1" x14ac:dyDescent="0.2">
      <c r="B216" s="43">
        <v>88</v>
      </c>
      <c r="C216" s="43" t="s">
        <v>65</v>
      </c>
      <c r="E216" s="43">
        <v>88</v>
      </c>
      <c r="F216" s="43" t="s">
        <v>65</v>
      </c>
      <c r="H216" s="43">
        <v>88</v>
      </c>
      <c r="I216" s="43" t="s">
        <v>104</v>
      </c>
      <c r="K216" s="43">
        <v>88</v>
      </c>
      <c r="L216" s="43" t="s">
        <v>65</v>
      </c>
      <c r="N216" s="43">
        <v>88</v>
      </c>
      <c r="O216" s="43" t="s">
        <v>65</v>
      </c>
      <c r="Q216" s="43">
        <v>88</v>
      </c>
      <c r="R216" s="43" t="s">
        <v>123</v>
      </c>
    </row>
    <row r="217" spans="2:18" ht="15" customHeight="1" x14ac:dyDescent="0.2">
      <c r="B217" s="43">
        <v>91</v>
      </c>
      <c r="C217" s="43" t="s">
        <v>65</v>
      </c>
      <c r="E217" s="43">
        <v>91</v>
      </c>
      <c r="F217" s="43" t="s">
        <v>65</v>
      </c>
      <c r="H217" s="43">
        <v>91</v>
      </c>
      <c r="I217" s="43" t="s">
        <v>104</v>
      </c>
      <c r="K217" s="43">
        <v>91</v>
      </c>
      <c r="L217" s="43" t="s">
        <v>65</v>
      </c>
      <c r="N217" s="43">
        <v>91</v>
      </c>
      <c r="O217" s="43" t="s">
        <v>65</v>
      </c>
      <c r="Q217" s="43">
        <v>91</v>
      </c>
      <c r="R217" s="43" t="s">
        <v>123</v>
      </c>
    </row>
    <row r="218" spans="2:18" ht="15" customHeight="1" x14ac:dyDescent="0.2">
      <c r="B218" s="43">
        <v>94</v>
      </c>
      <c r="C218" s="43" t="s">
        <v>65</v>
      </c>
      <c r="E218" s="43">
        <v>94</v>
      </c>
      <c r="F218" s="43" t="s">
        <v>65</v>
      </c>
      <c r="H218" s="43">
        <v>94</v>
      </c>
      <c r="I218" s="43" t="s">
        <v>104</v>
      </c>
      <c r="K218" s="43">
        <v>94</v>
      </c>
      <c r="L218" s="43" t="s">
        <v>65</v>
      </c>
      <c r="N218" s="43">
        <v>94</v>
      </c>
      <c r="O218" s="43" t="s">
        <v>65</v>
      </c>
      <c r="Q218" s="43">
        <v>94</v>
      </c>
      <c r="R218" s="43" t="s">
        <v>123</v>
      </c>
    </row>
    <row r="219" spans="2:18" ht="15" customHeight="1" x14ac:dyDescent="0.2">
      <c r="B219" s="43">
        <v>97</v>
      </c>
      <c r="C219" s="43" t="s">
        <v>65</v>
      </c>
      <c r="E219" s="43">
        <v>97</v>
      </c>
      <c r="F219" s="43" t="s">
        <v>65</v>
      </c>
      <c r="H219" s="43">
        <v>97</v>
      </c>
      <c r="I219" s="43" t="s">
        <v>104</v>
      </c>
      <c r="K219" s="43">
        <v>97</v>
      </c>
      <c r="L219" s="43" t="s">
        <v>65</v>
      </c>
      <c r="N219" s="43">
        <v>97</v>
      </c>
      <c r="O219" s="43" t="s">
        <v>65</v>
      </c>
      <c r="Q219" s="43">
        <v>97</v>
      </c>
      <c r="R219" s="43" t="s">
        <v>123</v>
      </c>
    </row>
    <row r="220" spans="2:18" ht="15" customHeight="1" x14ac:dyDescent="0.2">
      <c r="B220" s="43">
        <v>100</v>
      </c>
      <c r="C220" s="43" t="s">
        <v>65</v>
      </c>
      <c r="E220" s="43">
        <v>100</v>
      </c>
      <c r="F220" s="43" t="s">
        <v>65</v>
      </c>
      <c r="H220" s="43">
        <v>100</v>
      </c>
      <c r="I220" s="43" t="s">
        <v>104</v>
      </c>
      <c r="K220" s="43">
        <v>100</v>
      </c>
      <c r="L220" s="43" t="s">
        <v>65</v>
      </c>
      <c r="N220" s="43">
        <v>100</v>
      </c>
      <c r="O220" s="43" t="s">
        <v>65</v>
      </c>
      <c r="Q220" s="43">
        <v>100</v>
      </c>
      <c r="R220" s="43" t="s">
        <v>123</v>
      </c>
    </row>
    <row r="221" spans="2:18" ht="15" customHeight="1" x14ac:dyDescent="0.2">
      <c r="B221" s="43">
        <v>103</v>
      </c>
      <c r="C221" s="43" t="s">
        <v>65</v>
      </c>
      <c r="E221" s="43">
        <v>103</v>
      </c>
      <c r="F221" s="43" t="s">
        <v>65</v>
      </c>
      <c r="H221" s="43">
        <v>103</v>
      </c>
      <c r="I221" s="43" t="s">
        <v>104</v>
      </c>
      <c r="K221" s="43">
        <v>103</v>
      </c>
      <c r="L221" s="43" t="s">
        <v>65</v>
      </c>
      <c r="N221" s="43">
        <v>103</v>
      </c>
      <c r="O221" s="43" t="s">
        <v>65</v>
      </c>
      <c r="Q221" s="43">
        <v>103</v>
      </c>
      <c r="R221" s="43" t="s">
        <v>123</v>
      </c>
    </row>
    <row r="222" spans="2:18" ht="15" customHeight="1" x14ac:dyDescent="0.2">
      <c r="B222" s="43">
        <v>115</v>
      </c>
      <c r="C222" s="43" t="s">
        <v>65</v>
      </c>
      <c r="E222" s="43">
        <v>115</v>
      </c>
      <c r="F222" s="43" t="s">
        <v>65</v>
      </c>
      <c r="H222" s="43">
        <v>115</v>
      </c>
      <c r="I222" s="43" t="s">
        <v>104</v>
      </c>
      <c r="K222" s="43">
        <v>115</v>
      </c>
      <c r="L222" s="43" t="s">
        <v>65</v>
      </c>
      <c r="N222" s="43">
        <v>115</v>
      </c>
      <c r="O222" s="43" t="s">
        <v>65</v>
      </c>
      <c r="Q222" s="43">
        <v>115</v>
      </c>
      <c r="R222" s="43" t="s">
        <v>123</v>
      </c>
    </row>
    <row r="223" spans="2:18" ht="15" customHeight="1" x14ac:dyDescent="0.2">
      <c r="B223" s="43">
        <v>116</v>
      </c>
      <c r="C223" s="43" t="s">
        <v>65</v>
      </c>
      <c r="E223" s="43">
        <v>116</v>
      </c>
      <c r="F223" s="43" t="s">
        <v>65</v>
      </c>
      <c r="H223" s="43">
        <v>116</v>
      </c>
      <c r="I223" s="43" t="s">
        <v>104</v>
      </c>
      <c r="K223" s="43">
        <v>116</v>
      </c>
      <c r="L223" s="43" t="s">
        <v>65</v>
      </c>
      <c r="N223" s="43">
        <v>116</v>
      </c>
      <c r="O223" s="43" t="s">
        <v>65</v>
      </c>
      <c r="Q223" s="43">
        <v>116</v>
      </c>
      <c r="R223" s="43" t="s">
        <v>123</v>
      </c>
    </row>
    <row r="224" spans="2:18" ht="15" customHeight="1" x14ac:dyDescent="0.2">
      <c r="B224" s="43">
        <v>117</v>
      </c>
      <c r="C224" s="43" t="s">
        <v>65</v>
      </c>
      <c r="E224" s="43">
        <v>117</v>
      </c>
      <c r="F224" s="43" t="s">
        <v>65</v>
      </c>
      <c r="H224" s="43">
        <v>117</v>
      </c>
      <c r="I224" s="43" t="s">
        <v>104</v>
      </c>
      <c r="K224" s="43">
        <v>117</v>
      </c>
      <c r="L224" s="43" t="s">
        <v>65</v>
      </c>
      <c r="N224" s="43">
        <v>117</v>
      </c>
      <c r="O224" s="43" t="s">
        <v>65</v>
      </c>
      <c r="Q224" s="43">
        <v>117</v>
      </c>
      <c r="R224" s="43" t="s">
        <v>123</v>
      </c>
    </row>
    <row r="225" spans="2:18" ht="15" customHeight="1" x14ac:dyDescent="0.2">
      <c r="B225" s="43">
        <v>118</v>
      </c>
      <c r="C225" s="43" t="s">
        <v>65</v>
      </c>
      <c r="E225" s="43">
        <v>118</v>
      </c>
      <c r="F225" s="43" t="s">
        <v>65</v>
      </c>
      <c r="H225" s="43">
        <v>118</v>
      </c>
      <c r="I225" s="43" t="s">
        <v>104</v>
      </c>
      <c r="K225" s="43">
        <v>118</v>
      </c>
      <c r="L225" s="43" t="s">
        <v>65</v>
      </c>
      <c r="N225" s="43">
        <v>118</v>
      </c>
      <c r="O225" s="43" t="s">
        <v>65</v>
      </c>
      <c r="Q225" s="43">
        <v>118</v>
      </c>
      <c r="R225" s="43" t="s">
        <v>123</v>
      </c>
    </row>
    <row r="226" spans="2:18" ht="15" customHeight="1" x14ac:dyDescent="0.2">
      <c r="B226" s="43">
        <v>119</v>
      </c>
      <c r="C226" s="43" t="s">
        <v>376</v>
      </c>
      <c r="E226" s="43">
        <v>119</v>
      </c>
      <c r="F226" s="43" t="s">
        <v>65</v>
      </c>
      <c r="H226" s="43">
        <v>119</v>
      </c>
      <c r="I226" s="43" t="s">
        <v>912</v>
      </c>
      <c r="K226" s="43">
        <v>119</v>
      </c>
      <c r="L226" s="43" t="s">
        <v>65</v>
      </c>
      <c r="N226" s="43">
        <v>119</v>
      </c>
      <c r="O226" s="43" t="s">
        <v>65</v>
      </c>
      <c r="Q226" s="43">
        <v>119</v>
      </c>
      <c r="R226" s="43" t="s">
        <v>123</v>
      </c>
    </row>
    <row r="227" spans="2:18" ht="15" customHeight="1" x14ac:dyDescent="0.2">
      <c r="B227" s="43">
        <v>89</v>
      </c>
      <c r="C227" s="43" t="s">
        <v>65</v>
      </c>
      <c r="E227" s="43">
        <v>89</v>
      </c>
      <c r="F227" s="43" t="s">
        <v>376</v>
      </c>
      <c r="H227" s="43">
        <v>89</v>
      </c>
      <c r="I227" s="43" t="s">
        <v>912</v>
      </c>
      <c r="K227" s="43">
        <v>89</v>
      </c>
      <c r="L227" s="43" t="s">
        <v>65</v>
      </c>
      <c r="N227" s="43">
        <v>89</v>
      </c>
      <c r="O227" s="43" t="s">
        <v>376</v>
      </c>
      <c r="Q227" s="43">
        <v>89</v>
      </c>
      <c r="R227" s="43" t="s">
        <v>913</v>
      </c>
    </row>
    <row r="228" spans="2:18" ht="15" customHeight="1" x14ac:dyDescent="0.2">
      <c r="B228" s="43">
        <v>92</v>
      </c>
      <c r="C228" s="43" t="s">
        <v>65</v>
      </c>
      <c r="E228" s="43">
        <v>92</v>
      </c>
      <c r="F228" s="43" t="s">
        <v>65</v>
      </c>
      <c r="H228" s="43">
        <v>92</v>
      </c>
      <c r="I228" s="43" t="s">
        <v>104</v>
      </c>
      <c r="K228" s="43">
        <v>92</v>
      </c>
      <c r="L228" s="43" t="s">
        <v>65</v>
      </c>
      <c r="N228" s="43">
        <v>92</v>
      </c>
      <c r="O228" s="43" t="s">
        <v>65</v>
      </c>
      <c r="Q228" s="43">
        <v>92</v>
      </c>
      <c r="R228" s="43" t="s">
        <v>123</v>
      </c>
    </row>
    <row r="229" spans="2:18" ht="15" customHeight="1" x14ac:dyDescent="0.2">
      <c r="B229" s="43">
        <v>95</v>
      </c>
      <c r="C229" s="43" t="s">
        <v>65</v>
      </c>
      <c r="E229" s="43">
        <v>95</v>
      </c>
      <c r="F229" s="43" t="s">
        <v>65</v>
      </c>
      <c r="H229" s="43">
        <v>95</v>
      </c>
      <c r="I229" s="43" t="s">
        <v>104</v>
      </c>
      <c r="K229" s="43">
        <v>95</v>
      </c>
      <c r="L229" s="43" t="s">
        <v>65</v>
      </c>
      <c r="N229" s="43">
        <v>95</v>
      </c>
      <c r="O229" s="43" t="s">
        <v>65</v>
      </c>
      <c r="Q229" s="43">
        <v>95</v>
      </c>
      <c r="R229" s="43" t="s">
        <v>123</v>
      </c>
    </row>
    <row r="230" spans="2:18" ht="15" customHeight="1" x14ac:dyDescent="0.2">
      <c r="B230" s="43">
        <v>98</v>
      </c>
      <c r="C230" s="43" t="s">
        <v>65</v>
      </c>
      <c r="E230" s="43">
        <v>98</v>
      </c>
      <c r="F230" s="43" t="s">
        <v>65</v>
      </c>
      <c r="H230" s="43">
        <v>98</v>
      </c>
      <c r="I230" s="43" t="s">
        <v>104</v>
      </c>
      <c r="K230" s="43">
        <v>98</v>
      </c>
      <c r="L230" s="43" t="s">
        <v>65</v>
      </c>
      <c r="N230" s="43">
        <v>98</v>
      </c>
      <c r="O230" s="43" t="s">
        <v>65</v>
      </c>
      <c r="Q230" s="43">
        <v>98</v>
      </c>
      <c r="R230" s="43" t="s">
        <v>123</v>
      </c>
    </row>
    <row r="231" spans="2:18" ht="15" customHeight="1" x14ac:dyDescent="0.2">
      <c r="B231" s="43">
        <v>101</v>
      </c>
      <c r="C231" s="43" t="s">
        <v>65</v>
      </c>
      <c r="E231" s="43">
        <v>101</v>
      </c>
      <c r="F231" s="43" t="s">
        <v>65</v>
      </c>
      <c r="H231" s="43">
        <v>101</v>
      </c>
      <c r="I231" s="43" t="s">
        <v>104</v>
      </c>
      <c r="K231" s="43">
        <v>101</v>
      </c>
      <c r="L231" s="43" t="s">
        <v>65</v>
      </c>
      <c r="N231" s="43">
        <v>101</v>
      </c>
      <c r="O231" s="43" t="s">
        <v>65</v>
      </c>
      <c r="Q231" s="43">
        <v>101</v>
      </c>
      <c r="R231" s="43" t="s">
        <v>123</v>
      </c>
    </row>
    <row r="232" spans="2:18" ht="15" customHeight="1" x14ac:dyDescent="0.2">
      <c r="B232" s="43">
        <v>104</v>
      </c>
      <c r="C232" s="43" t="s">
        <v>65</v>
      </c>
      <c r="E232" s="43">
        <v>104</v>
      </c>
      <c r="F232" s="43" t="s">
        <v>376</v>
      </c>
      <c r="H232" s="43">
        <v>104</v>
      </c>
      <c r="I232" s="43" t="s">
        <v>912</v>
      </c>
      <c r="K232" s="43">
        <v>104</v>
      </c>
      <c r="L232" s="43" t="s">
        <v>65</v>
      </c>
      <c r="N232" s="43">
        <v>104</v>
      </c>
      <c r="O232" s="43" t="s">
        <v>376</v>
      </c>
      <c r="Q232" s="43">
        <v>104</v>
      </c>
      <c r="R232" s="43" t="s">
        <v>913</v>
      </c>
    </row>
    <row r="233" spans="2:18" ht="15" customHeight="1" x14ac:dyDescent="0.2">
      <c r="B233" s="43">
        <v>120</v>
      </c>
      <c r="C233" s="43" t="s">
        <v>65</v>
      </c>
      <c r="E233" s="43">
        <v>120</v>
      </c>
      <c r="F233" s="43" t="s">
        <v>65</v>
      </c>
      <c r="H233" s="43">
        <v>120</v>
      </c>
      <c r="I233" s="43" t="s">
        <v>104</v>
      </c>
      <c r="K233" s="43">
        <v>120</v>
      </c>
      <c r="L233" s="43" t="s">
        <v>65</v>
      </c>
      <c r="N233" s="43">
        <v>120</v>
      </c>
      <c r="O233" s="43" t="s">
        <v>65</v>
      </c>
      <c r="Q233" s="43">
        <v>120</v>
      </c>
      <c r="R233" s="43" t="s">
        <v>123</v>
      </c>
    </row>
    <row r="234" spans="2:18" ht="15" customHeight="1" x14ac:dyDescent="0.2">
      <c r="B234" s="43">
        <v>121</v>
      </c>
      <c r="C234" s="43" t="s">
        <v>65</v>
      </c>
      <c r="E234" s="43">
        <v>121</v>
      </c>
      <c r="F234" s="43" t="s">
        <v>65</v>
      </c>
      <c r="H234" s="43">
        <v>121</v>
      </c>
      <c r="I234" s="43" t="s">
        <v>104</v>
      </c>
      <c r="K234" s="43">
        <v>121</v>
      </c>
      <c r="L234" s="43" t="s">
        <v>65</v>
      </c>
      <c r="N234" s="43">
        <v>121</v>
      </c>
      <c r="O234" s="43" t="s">
        <v>65</v>
      </c>
      <c r="Q234" s="43">
        <v>121</v>
      </c>
      <c r="R234" s="43" t="s">
        <v>123</v>
      </c>
    </row>
    <row r="235" spans="2:18" ht="15" customHeight="1" x14ac:dyDescent="0.2">
      <c r="B235" s="43">
        <v>122</v>
      </c>
      <c r="C235" s="43" t="s">
        <v>65</v>
      </c>
      <c r="E235" s="43">
        <v>122</v>
      </c>
      <c r="F235" s="43" t="s">
        <v>65</v>
      </c>
      <c r="H235" s="43">
        <v>122</v>
      </c>
      <c r="I235" s="43" t="s">
        <v>104</v>
      </c>
      <c r="K235" s="43">
        <v>122</v>
      </c>
      <c r="L235" s="43" t="s">
        <v>65</v>
      </c>
      <c r="N235" s="43">
        <v>122</v>
      </c>
      <c r="O235" s="43" t="s">
        <v>65</v>
      </c>
      <c r="Q235" s="43">
        <v>122</v>
      </c>
      <c r="R235" s="43" t="s">
        <v>123</v>
      </c>
    </row>
    <row r="236" spans="2:18" ht="15" customHeight="1" x14ac:dyDescent="0.2">
      <c r="B236" s="43">
        <v>123</v>
      </c>
      <c r="C236" s="43" t="s">
        <v>65</v>
      </c>
      <c r="E236" s="43">
        <v>123</v>
      </c>
      <c r="F236" s="43" t="s">
        <v>65</v>
      </c>
      <c r="H236" s="43">
        <v>123</v>
      </c>
      <c r="I236" s="43" t="s">
        <v>104</v>
      </c>
      <c r="K236" s="43">
        <v>123</v>
      </c>
      <c r="L236" s="43" t="s">
        <v>65</v>
      </c>
      <c r="N236" s="43">
        <v>123</v>
      </c>
      <c r="O236" s="43" t="s">
        <v>65</v>
      </c>
      <c r="Q236" s="43">
        <v>123</v>
      </c>
      <c r="R236" s="43" t="s">
        <v>123</v>
      </c>
    </row>
    <row r="237" spans="2:18" ht="15" customHeight="1" x14ac:dyDescent="0.2">
      <c r="B237" s="43">
        <v>124</v>
      </c>
      <c r="C237" s="43" t="s">
        <v>376</v>
      </c>
      <c r="E237" s="43">
        <v>124</v>
      </c>
      <c r="F237" s="43" t="s">
        <v>65</v>
      </c>
      <c r="H237" s="43">
        <v>124</v>
      </c>
      <c r="I237" s="43" t="s">
        <v>912</v>
      </c>
      <c r="K237" s="43">
        <v>124</v>
      </c>
      <c r="L237" s="43" t="s">
        <v>376</v>
      </c>
      <c r="N237" s="43">
        <v>124</v>
      </c>
      <c r="O237" s="43" t="s">
        <v>65</v>
      </c>
      <c r="Q237" s="43">
        <v>124</v>
      </c>
      <c r="R237" s="43" t="s">
        <v>913</v>
      </c>
    </row>
    <row r="238" spans="2:18" ht="15" customHeight="1" x14ac:dyDescent="0.2">
      <c r="B238" s="43">
        <v>167</v>
      </c>
      <c r="C238" s="43" t="s">
        <v>65</v>
      </c>
      <c r="E238" s="43">
        <v>167</v>
      </c>
      <c r="F238" s="43" t="s">
        <v>65</v>
      </c>
      <c r="H238" s="43">
        <v>167</v>
      </c>
      <c r="I238" s="43" t="s">
        <v>104</v>
      </c>
      <c r="K238" s="43">
        <v>167</v>
      </c>
      <c r="L238" s="43" t="s">
        <v>65</v>
      </c>
      <c r="N238" s="43">
        <v>167</v>
      </c>
      <c r="O238" s="43" t="s">
        <v>65</v>
      </c>
      <c r="Q238" s="43">
        <v>167</v>
      </c>
      <c r="R238" s="43" t="s">
        <v>123</v>
      </c>
    </row>
    <row r="239" spans="2:18" ht="15" customHeight="1" x14ac:dyDescent="0.2">
      <c r="B239" s="43">
        <v>168</v>
      </c>
      <c r="C239" s="43" t="s">
        <v>65</v>
      </c>
      <c r="E239" s="43">
        <v>168</v>
      </c>
      <c r="F239" s="43" t="s">
        <v>65</v>
      </c>
      <c r="H239" s="43">
        <v>168</v>
      </c>
      <c r="I239" s="43" t="s">
        <v>104</v>
      </c>
      <c r="K239" s="43">
        <v>168</v>
      </c>
      <c r="L239" s="43" t="s">
        <v>65</v>
      </c>
      <c r="N239" s="43">
        <v>168</v>
      </c>
      <c r="O239" s="43" t="s">
        <v>65</v>
      </c>
      <c r="Q239" s="43">
        <v>168</v>
      </c>
      <c r="R239" s="43" t="s">
        <v>123</v>
      </c>
    </row>
    <row r="240" spans="2:18" ht="15" customHeight="1" x14ac:dyDescent="0.2">
      <c r="B240" s="43">
        <v>169</v>
      </c>
      <c r="C240" s="43" t="s">
        <v>65</v>
      </c>
      <c r="E240" s="43">
        <v>169</v>
      </c>
      <c r="F240" s="43" t="s">
        <v>65</v>
      </c>
      <c r="H240" s="43">
        <v>169</v>
      </c>
      <c r="I240" s="43" t="s">
        <v>104</v>
      </c>
      <c r="K240" s="43">
        <v>169</v>
      </c>
      <c r="L240" s="43" t="s">
        <v>65</v>
      </c>
      <c r="N240" s="43">
        <v>169</v>
      </c>
      <c r="O240" s="43" t="s">
        <v>65</v>
      </c>
      <c r="Q240" s="43">
        <v>169</v>
      </c>
      <c r="R240" s="43" t="s">
        <v>123</v>
      </c>
    </row>
    <row r="241" spans="2:18" ht="15" customHeight="1" x14ac:dyDescent="0.2">
      <c r="B241" s="43">
        <v>170</v>
      </c>
      <c r="C241" s="43" t="s">
        <v>65</v>
      </c>
      <c r="E241" s="43">
        <v>170</v>
      </c>
      <c r="F241" s="43" t="s">
        <v>65</v>
      </c>
      <c r="H241" s="43">
        <v>170</v>
      </c>
      <c r="I241" s="43" t="s">
        <v>104</v>
      </c>
      <c r="K241" s="43">
        <v>170</v>
      </c>
      <c r="L241" s="43" t="s">
        <v>65</v>
      </c>
      <c r="N241" s="43">
        <v>170</v>
      </c>
      <c r="O241" s="43" t="s">
        <v>65</v>
      </c>
      <c r="Q241" s="43">
        <v>170</v>
      </c>
      <c r="R241" s="43" t="s">
        <v>123</v>
      </c>
    </row>
    <row r="242" spans="2:18" ht="15" customHeight="1" x14ac:dyDescent="0.2">
      <c r="B242" s="43">
        <v>171</v>
      </c>
      <c r="C242" s="43" t="s">
        <v>376</v>
      </c>
      <c r="E242" s="43">
        <v>171</v>
      </c>
      <c r="F242" s="43" t="s">
        <v>65</v>
      </c>
      <c r="H242" s="43">
        <v>171</v>
      </c>
      <c r="I242" s="43" t="s">
        <v>912</v>
      </c>
      <c r="K242" s="43">
        <v>171</v>
      </c>
      <c r="L242" s="43" t="s">
        <v>376</v>
      </c>
      <c r="N242" s="43">
        <v>171</v>
      </c>
      <c r="O242" s="43" t="s">
        <v>65</v>
      </c>
      <c r="Q242" s="43">
        <v>171</v>
      </c>
      <c r="R242" s="43" t="s">
        <v>913</v>
      </c>
    </row>
    <row r="243" spans="2:18" ht="15" customHeight="1" x14ac:dyDescent="0.2">
      <c r="B243" s="43">
        <v>149</v>
      </c>
      <c r="C243" s="43" t="s">
        <v>65</v>
      </c>
      <c r="E243" s="43">
        <v>149</v>
      </c>
      <c r="F243" s="43" t="s">
        <v>65</v>
      </c>
      <c r="H243" s="43">
        <v>149</v>
      </c>
      <c r="I243" s="43" t="s">
        <v>104</v>
      </c>
      <c r="K243" s="43">
        <v>149</v>
      </c>
      <c r="L243" s="43" t="s">
        <v>65</v>
      </c>
      <c r="N243" s="43">
        <v>149</v>
      </c>
      <c r="O243" s="43" t="s">
        <v>65</v>
      </c>
      <c r="Q243" s="43">
        <v>149</v>
      </c>
      <c r="R243" s="43" t="s">
        <v>123</v>
      </c>
    </row>
    <row r="244" spans="2:18" ht="15" customHeight="1" x14ac:dyDescent="0.2">
      <c r="B244" s="43">
        <v>152</v>
      </c>
      <c r="C244" s="43" t="s">
        <v>65</v>
      </c>
      <c r="E244" s="43">
        <v>152</v>
      </c>
      <c r="F244" s="43" t="s">
        <v>65</v>
      </c>
      <c r="H244" s="43">
        <v>152</v>
      </c>
      <c r="I244" s="43" t="s">
        <v>104</v>
      </c>
      <c r="K244" s="43">
        <v>152</v>
      </c>
      <c r="L244" s="43" t="s">
        <v>65</v>
      </c>
      <c r="N244" s="43">
        <v>152</v>
      </c>
      <c r="O244" s="43" t="s">
        <v>65</v>
      </c>
      <c r="Q244" s="43">
        <v>152</v>
      </c>
      <c r="R244" s="43" t="s">
        <v>123</v>
      </c>
    </row>
    <row r="245" spans="2:18" ht="15" customHeight="1" x14ac:dyDescent="0.2">
      <c r="B245" s="43">
        <v>155</v>
      </c>
      <c r="C245" s="43" t="s">
        <v>65</v>
      </c>
      <c r="E245" s="43">
        <v>155</v>
      </c>
      <c r="F245" s="43" t="s">
        <v>65</v>
      </c>
      <c r="H245" s="43">
        <v>155</v>
      </c>
      <c r="I245" s="43" t="s">
        <v>104</v>
      </c>
      <c r="K245" s="43">
        <v>155</v>
      </c>
      <c r="L245" s="43" t="s">
        <v>65</v>
      </c>
      <c r="N245" s="43">
        <v>155</v>
      </c>
      <c r="O245" s="43" t="s">
        <v>65</v>
      </c>
      <c r="Q245" s="43">
        <v>155</v>
      </c>
      <c r="R245" s="43" t="s">
        <v>123</v>
      </c>
    </row>
    <row r="246" spans="2:18" ht="15" customHeight="1" x14ac:dyDescent="0.2">
      <c r="B246" s="43">
        <v>158</v>
      </c>
      <c r="C246" s="43" t="s">
        <v>65</v>
      </c>
      <c r="E246" s="43">
        <v>158</v>
      </c>
      <c r="F246" s="43" t="s">
        <v>65</v>
      </c>
      <c r="H246" s="43">
        <v>158</v>
      </c>
      <c r="I246" s="43" t="s">
        <v>104</v>
      </c>
      <c r="K246" s="43">
        <v>158</v>
      </c>
      <c r="L246" s="43" t="s">
        <v>65</v>
      </c>
      <c r="N246" s="43">
        <v>158</v>
      </c>
      <c r="O246" s="43" t="s">
        <v>65</v>
      </c>
      <c r="Q246" s="43">
        <v>158</v>
      </c>
      <c r="R246" s="43" t="s">
        <v>123</v>
      </c>
    </row>
    <row r="247" spans="2:18" ht="15" customHeight="1" x14ac:dyDescent="0.2">
      <c r="B247" s="43">
        <v>161</v>
      </c>
      <c r="C247" s="43" t="s">
        <v>65</v>
      </c>
      <c r="E247" s="43">
        <v>161</v>
      </c>
      <c r="F247" s="43" t="s">
        <v>65</v>
      </c>
      <c r="H247" s="43">
        <v>161</v>
      </c>
      <c r="I247" s="43" t="s">
        <v>104</v>
      </c>
      <c r="K247" s="43">
        <v>161</v>
      </c>
      <c r="L247" s="43" t="s">
        <v>65</v>
      </c>
      <c r="N247" s="43">
        <v>161</v>
      </c>
      <c r="O247" s="43" t="s">
        <v>65</v>
      </c>
      <c r="Q247" s="43">
        <v>161</v>
      </c>
      <c r="R247" s="43" t="s">
        <v>123</v>
      </c>
    </row>
    <row r="248" spans="2:18" ht="15" customHeight="1" x14ac:dyDescent="0.2">
      <c r="B248" s="43">
        <v>164</v>
      </c>
      <c r="C248" s="43" t="s">
        <v>65</v>
      </c>
      <c r="E248" s="43">
        <v>164</v>
      </c>
      <c r="F248" s="43" t="s">
        <v>65</v>
      </c>
      <c r="H248" s="43">
        <v>164</v>
      </c>
      <c r="I248" s="43" t="s">
        <v>104</v>
      </c>
      <c r="K248" s="43">
        <v>164</v>
      </c>
      <c r="L248" s="43" t="s">
        <v>65</v>
      </c>
      <c r="N248" s="43">
        <v>164</v>
      </c>
      <c r="O248" s="43" t="s">
        <v>65</v>
      </c>
      <c r="Q248" s="43">
        <v>164</v>
      </c>
      <c r="R248" s="43" t="s">
        <v>123</v>
      </c>
    </row>
    <row r="249" spans="2:18" ht="15" customHeight="1" x14ac:dyDescent="0.2">
      <c r="B249" s="43">
        <v>172</v>
      </c>
      <c r="C249" s="43" t="s">
        <v>376</v>
      </c>
      <c r="E249" s="43">
        <v>172</v>
      </c>
      <c r="F249" s="43" t="s">
        <v>65</v>
      </c>
      <c r="H249" s="43">
        <v>172</v>
      </c>
      <c r="I249" s="43" t="s">
        <v>912</v>
      </c>
      <c r="K249" s="43">
        <v>172</v>
      </c>
      <c r="L249" s="43" t="s">
        <v>376</v>
      </c>
      <c r="N249" s="43">
        <v>172</v>
      </c>
      <c r="O249" s="43" t="s">
        <v>65</v>
      </c>
      <c r="Q249" s="43">
        <v>172</v>
      </c>
      <c r="R249" s="43" t="s">
        <v>913</v>
      </c>
    </row>
    <row r="250" spans="2:18" ht="15" customHeight="1" x14ac:dyDescent="0.2">
      <c r="B250" s="43">
        <v>173</v>
      </c>
      <c r="C250" s="43" t="s">
        <v>376</v>
      </c>
      <c r="E250" s="43">
        <v>173</v>
      </c>
      <c r="F250" s="43" t="s">
        <v>65</v>
      </c>
      <c r="H250" s="43">
        <v>173</v>
      </c>
      <c r="I250" s="43" t="s">
        <v>912</v>
      </c>
      <c r="K250" s="43">
        <v>173</v>
      </c>
      <c r="L250" s="43" t="s">
        <v>376</v>
      </c>
      <c r="N250" s="43">
        <v>173</v>
      </c>
      <c r="O250" s="43" t="s">
        <v>65</v>
      </c>
      <c r="Q250" s="43">
        <v>173</v>
      </c>
      <c r="R250" s="43" t="s">
        <v>913</v>
      </c>
    </row>
    <row r="251" spans="2:18" ht="15" customHeight="1" x14ac:dyDescent="0.2">
      <c r="B251" s="43">
        <v>174</v>
      </c>
      <c r="C251" s="43" t="s">
        <v>376</v>
      </c>
      <c r="E251" s="43">
        <v>174</v>
      </c>
      <c r="F251" s="43" t="s">
        <v>65</v>
      </c>
      <c r="H251" s="43">
        <v>174</v>
      </c>
      <c r="I251" s="43" t="s">
        <v>912</v>
      </c>
      <c r="K251" s="43">
        <v>174</v>
      </c>
      <c r="L251" s="43" t="s">
        <v>376</v>
      </c>
      <c r="N251" s="43">
        <v>174</v>
      </c>
      <c r="O251" s="43" t="s">
        <v>65</v>
      </c>
      <c r="Q251" s="43">
        <v>174</v>
      </c>
      <c r="R251" s="43" t="s">
        <v>913</v>
      </c>
    </row>
    <row r="252" spans="2:18" ht="15" customHeight="1" x14ac:dyDescent="0.2">
      <c r="B252" s="43">
        <v>175</v>
      </c>
      <c r="C252" s="43" t="s">
        <v>65</v>
      </c>
      <c r="E252" s="43">
        <v>175</v>
      </c>
      <c r="F252" s="43" t="s">
        <v>65</v>
      </c>
      <c r="H252" s="43">
        <v>175</v>
      </c>
      <c r="I252" s="43" t="s">
        <v>104</v>
      </c>
      <c r="K252" s="43">
        <v>175</v>
      </c>
      <c r="L252" s="43" t="s">
        <v>65</v>
      </c>
      <c r="N252" s="43">
        <v>175</v>
      </c>
      <c r="O252" s="43" t="s">
        <v>65</v>
      </c>
      <c r="Q252" s="43">
        <v>175</v>
      </c>
      <c r="R252" s="43" t="s">
        <v>123</v>
      </c>
    </row>
    <row r="253" spans="2:18" ht="15" customHeight="1" x14ac:dyDescent="0.2">
      <c r="B253" s="43">
        <v>176</v>
      </c>
      <c r="C253" s="43" t="s">
        <v>376</v>
      </c>
      <c r="E253" s="43">
        <v>176</v>
      </c>
      <c r="F253" s="43" t="s">
        <v>65</v>
      </c>
      <c r="H253" s="43">
        <v>176</v>
      </c>
      <c r="I253" s="43" t="s">
        <v>912</v>
      </c>
      <c r="K253" s="43">
        <v>176</v>
      </c>
      <c r="L253" s="43" t="s">
        <v>376</v>
      </c>
      <c r="N253" s="43">
        <v>176</v>
      </c>
      <c r="O253" s="43" t="s">
        <v>65</v>
      </c>
      <c r="Q253" s="43">
        <v>176</v>
      </c>
      <c r="R253" s="43" t="s">
        <v>913</v>
      </c>
    </row>
    <row r="254" spans="2:18" ht="15" customHeight="1" x14ac:dyDescent="0.2">
      <c r="B254" s="43">
        <v>150</v>
      </c>
      <c r="C254" s="43" t="s">
        <v>65</v>
      </c>
      <c r="E254" s="43">
        <v>150</v>
      </c>
      <c r="F254" s="43" t="s">
        <v>65</v>
      </c>
      <c r="H254" s="43">
        <v>150</v>
      </c>
      <c r="I254" s="43" t="s">
        <v>104</v>
      </c>
      <c r="K254" s="43">
        <v>150</v>
      </c>
      <c r="L254" s="43" t="s">
        <v>65</v>
      </c>
      <c r="N254" s="43">
        <v>150</v>
      </c>
      <c r="O254" s="43" t="s">
        <v>65</v>
      </c>
      <c r="Q254" s="43">
        <v>150</v>
      </c>
      <c r="R254" s="43" t="s">
        <v>123</v>
      </c>
    </row>
    <row r="255" spans="2:18" ht="15" customHeight="1" x14ac:dyDescent="0.2">
      <c r="B255" s="43">
        <v>153</v>
      </c>
      <c r="C255" s="43" t="s">
        <v>65</v>
      </c>
      <c r="E255" s="43">
        <v>153</v>
      </c>
      <c r="F255" s="43" t="s">
        <v>65</v>
      </c>
      <c r="H255" s="43">
        <v>153</v>
      </c>
      <c r="I255" s="43" t="s">
        <v>104</v>
      </c>
      <c r="K255" s="43">
        <v>153</v>
      </c>
      <c r="L255" s="43" t="s">
        <v>65</v>
      </c>
      <c r="N255" s="43">
        <v>153</v>
      </c>
      <c r="O255" s="43" t="s">
        <v>65</v>
      </c>
      <c r="Q255" s="43">
        <v>153</v>
      </c>
      <c r="R255" s="43" t="s">
        <v>123</v>
      </c>
    </row>
    <row r="256" spans="2:18" ht="15" customHeight="1" x14ac:dyDescent="0.2">
      <c r="B256" s="43">
        <v>156</v>
      </c>
      <c r="C256" s="43" t="s">
        <v>65</v>
      </c>
      <c r="E256" s="43">
        <v>156</v>
      </c>
      <c r="F256" s="43" t="s">
        <v>65</v>
      </c>
      <c r="H256" s="43">
        <v>156</v>
      </c>
      <c r="I256" s="43" t="s">
        <v>104</v>
      </c>
      <c r="K256" s="43">
        <v>156</v>
      </c>
      <c r="L256" s="43" t="s">
        <v>65</v>
      </c>
      <c r="N256" s="43">
        <v>156</v>
      </c>
      <c r="O256" s="43" t="s">
        <v>65</v>
      </c>
      <c r="Q256" s="43">
        <v>156</v>
      </c>
      <c r="R256" s="43" t="s">
        <v>123</v>
      </c>
    </row>
    <row r="257" spans="2:18" ht="15" customHeight="1" x14ac:dyDescent="0.2">
      <c r="B257" s="43">
        <v>159</v>
      </c>
      <c r="C257" s="43" t="s">
        <v>65</v>
      </c>
      <c r="E257" s="43">
        <v>159</v>
      </c>
      <c r="F257" s="43" t="s">
        <v>65</v>
      </c>
      <c r="H257" s="43">
        <v>159</v>
      </c>
      <c r="I257" s="43" t="s">
        <v>104</v>
      </c>
      <c r="K257" s="43">
        <v>159</v>
      </c>
      <c r="L257" s="43" t="s">
        <v>65</v>
      </c>
      <c r="N257" s="43">
        <v>159</v>
      </c>
      <c r="O257" s="43" t="s">
        <v>65</v>
      </c>
      <c r="Q257" s="43">
        <v>159</v>
      </c>
      <c r="R257" s="43" t="s">
        <v>123</v>
      </c>
    </row>
    <row r="258" spans="2:18" ht="15" customHeight="1" x14ac:dyDescent="0.2">
      <c r="B258" s="43">
        <v>162</v>
      </c>
      <c r="C258" s="43" t="s">
        <v>65</v>
      </c>
      <c r="E258" s="43">
        <v>162</v>
      </c>
      <c r="F258" s="43" t="s">
        <v>65</v>
      </c>
      <c r="H258" s="43">
        <v>162</v>
      </c>
      <c r="I258" s="43" t="s">
        <v>104</v>
      </c>
      <c r="K258" s="43">
        <v>162</v>
      </c>
      <c r="L258" s="43" t="s">
        <v>65</v>
      </c>
      <c r="N258" s="43">
        <v>162</v>
      </c>
      <c r="O258" s="43" t="s">
        <v>65</v>
      </c>
      <c r="Q258" s="43">
        <v>162</v>
      </c>
      <c r="R258" s="43" t="s">
        <v>123</v>
      </c>
    </row>
    <row r="259" spans="2:18" ht="15" customHeight="1" x14ac:dyDescent="0.2">
      <c r="B259" s="43">
        <v>165</v>
      </c>
      <c r="C259" s="43" t="s">
        <v>65</v>
      </c>
      <c r="E259" s="43">
        <v>165</v>
      </c>
      <c r="F259" s="43" t="s">
        <v>65</v>
      </c>
      <c r="H259" s="43">
        <v>165</v>
      </c>
      <c r="I259" s="43" t="s">
        <v>104</v>
      </c>
      <c r="K259" s="43">
        <v>165</v>
      </c>
      <c r="L259" s="43" t="s">
        <v>65</v>
      </c>
      <c r="N259" s="43">
        <v>165</v>
      </c>
      <c r="O259" s="43" t="s">
        <v>65</v>
      </c>
      <c r="Q259" s="43">
        <v>165</v>
      </c>
      <c r="R259" s="43" t="s">
        <v>123</v>
      </c>
    </row>
    <row r="260" spans="2:18" ht="15" customHeight="1" x14ac:dyDescent="0.2">
      <c r="B260" s="43">
        <v>177</v>
      </c>
      <c r="C260" s="43" t="s">
        <v>376</v>
      </c>
      <c r="E260" s="43">
        <v>177</v>
      </c>
      <c r="F260" s="43" t="s">
        <v>65</v>
      </c>
      <c r="H260" s="43">
        <v>177</v>
      </c>
      <c r="I260" s="43" t="s">
        <v>912</v>
      </c>
      <c r="K260" s="43">
        <v>177</v>
      </c>
      <c r="L260" s="43" t="s">
        <v>376</v>
      </c>
      <c r="N260" s="43">
        <v>177</v>
      </c>
      <c r="O260" s="43" t="s">
        <v>65</v>
      </c>
      <c r="Q260" s="43">
        <v>177</v>
      </c>
      <c r="R260" s="43" t="s">
        <v>913</v>
      </c>
    </row>
    <row r="261" spans="2:18" ht="15" customHeight="1" x14ac:dyDescent="0.2">
      <c r="B261" s="43">
        <v>178</v>
      </c>
      <c r="C261" s="43" t="s">
        <v>376</v>
      </c>
      <c r="E261" s="43">
        <v>178</v>
      </c>
      <c r="F261" s="43" t="s">
        <v>65</v>
      </c>
      <c r="H261" s="43">
        <v>178</v>
      </c>
      <c r="I261" s="43" t="s">
        <v>912</v>
      </c>
      <c r="K261" s="43">
        <v>178</v>
      </c>
      <c r="L261" s="43" t="s">
        <v>376</v>
      </c>
      <c r="N261" s="43">
        <v>178</v>
      </c>
      <c r="O261" s="43" t="s">
        <v>65</v>
      </c>
      <c r="Q261" s="43">
        <v>178</v>
      </c>
      <c r="R261" s="43" t="s">
        <v>913</v>
      </c>
    </row>
    <row r="262" spans="2:18" ht="15" customHeight="1" x14ac:dyDescent="0.2">
      <c r="B262" s="43">
        <v>179</v>
      </c>
      <c r="C262" s="43" t="s">
        <v>376</v>
      </c>
      <c r="E262" s="43">
        <v>179</v>
      </c>
      <c r="F262" s="43" t="s">
        <v>65</v>
      </c>
      <c r="H262" s="43">
        <v>179</v>
      </c>
      <c r="I262" s="43" t="s">
        <v>912</v>
      </c>
      <c r="K262" s="43">
        <v>179</v>
      </c>
      <c r="L262" s="43" t="s">
        <v>376</v>
      </c>
      <c r="N262" s="43">
        <v>179</v>
      </c>
      <c r="O262" s="43" t="s">
        <v>65</v>
      </c>
      <c r="Q262" s="43">
        <v>179</v>
      </c>
      <c r="R262" s="43" t="s">
        <v>913</v>
      </c>
    </row>
    <row r="263" spans="2:18" ht="15" customHeight="1" x14ac:dyDescent="0.2">
      <c r="B263" s="43">
        <v>180</v>
      </c>
      <c r="C263" s="43" t="s">
        <v>65</v>
      </c>
      <c r="E263" s="43">
        <v>180</v>
      </c>
      <c r="F263" s="43" t="s">
        <v>65</v>
      </c>
      <c r="H263" s="43">
        <v>180</v>
      </c>
      <c r="I263" s="43" t="s">
        <v>104</v>
      </c>
      <c r="K263" s="43">
        <v>180</v>
      </c>
      <c r="L263" s="43" t="s">
        <v>65</v>
      </c>
      <c r="N263" s="43">
        <v>180</v>
      </c>
      <c r="O263" s="43" t="s">
        <v>65</v>
      </c>
      <c r="Q263" s="43">
        <v>180</v>
      </c>
      <c r="R263" s="43" t="s">
        <v>123</v>
      </c>
    </row>
    <row r="264" spans="2:18" ht="15" customHeight="1" x14ac:dyDescent="0.2">
      <c r="B264" s="43">
        <v>181</v>
      </c>
      <c r="C264" s="43" t="s">
        <v>376</v>
      </c>
      <c r="E264" s="43">
        <v>181</v>
      </c>
      <c r="F264" s="43" t="s">
        <v>65</v>
      </c>
      <c r="H264" s="43">
        <v>181</v>
      </c>
      <c r="I264" s="43" t="s">
        <v>912</v>
      </c>
      <c r="K264" s="43">
        <v>181</v>
      </c>
      <c r="L264" s="43" t="s">
        <v>376</v>
      </c>
      <c r="N264" s="43">
        <v>181</v>
      </c>
      <c r="O264" s="43" t="s">
        <v>65</v>
      </c>
      <c r="Q264" s="43">
        <v>181</v>
      </c>
      <c r="R264" s="43" t="s">
        <v>913</v>
      </c>
    </row>
    <row r="265" spans="2:18" ht="15" customHeight="1" x14ac:dyDescent="0.2">
      <c r="B265" s="43">
        <v>151</v>
      </c>
      <c r="C265" s="43" t="s">
        <v>65</v>
      </c>
      <c r="E265" s="43">
        <v>151</v>
      </c>
      <c r="F265" s="43" t="s">
        <v>65</v>
      </c>
      <c r="H265" s="43">
        <v>151</v>
      </c>
      <c r="I265" s="43" t="s">
        <v>104</v>
      </c>
      <c r="K265" s="43">
        <v>151</v>
      </c>
      <c r="L265" s="43" t="s">
        <v>65</v>
      </c>
      <c r="N265" s="43">
        <v>151</v>
      </c>
      <c r="O265" s="43" t="s">
        <v>65</v>
      </c>
      <c r="Q265" s="43">
        <v>151</v>
      </c>
      <c r="R265" s="43" t="s">
        <v>123</v>
      </c>
    </row>
    <row r="266" spans="2:18" ht="15" customHeight="1" x14ac:dyDescent="0.2">
      <c r="B266" s="43">
        <v>154</v>
      </c>
      <c r="C266" s="43" t="s">
        <v>65</v>
      </c>
      <c r="E266" s="43">
        <v>154</v>
      </c>
      <c r="F266" s="43" t="s">
        <v>65</v>
      </c>
      <c r="H266" s="43">
        <v>154</v>
      </c>
      <c r="I266" s="43" t="s">
        <v>104</v>
      </c>
      <c r="K266" s="43">
        <v>154</v>
      </c>
      <c r="L266" s="43" t="s">
        <v>65</v>
      </c>
      <c r="N266" s="43">
        <v>154</v>
      </c>
      <c r="O266" s="43" t="s">
        <v>65</v>
      </c>
      <c r="Q266" s="43">
        <v>154</v>
      </c>
      <c r="R266" s="43" t="s">
        <v>123</v>
      </c>
    </row>
    <row r="267" spans="2:18" ht="15" customHeight="1" x14ac:dyDescent="0.2">
      <c r="B267" s="43">
        <v>157</v>
      </c>
      <c r="C267" s="43" t="s">
        <v>65</v>
      </c>
      <c r="E267" s="43">
        <v>157</v>
      </c>
      <c r="F267" s="43" t="s">
        <v>376</v>
      </c>
      <c r="H267" s="43">
        <v>157</v>
      </c>
      <c r="I267" s="43" t="s">
        <v>912</v>
      </c>
      <c r="K267" s="43">
        <v>157</v>
      </c>
      <c r="L267" s="43" t="s">
        <v>65</v>
      </c>
      <c r="N267" s="43">
        <v>157</v>
      </c>
      <c r="O267" s="43" t="s">
        <v>376</v>
      </c>
      <c r="Q267" s="43">
        <v>157</v>
      </c>
      <c r="R267" s="43" t="s">
        <v>913</v>
      </c>
    </row>
    <row r="268" spans="2:18" ht="15" customHeight="1" x14ac:dyDescent="0.2">
      <c r="B268" s="43">
        <v>160</v>
      </c>
      <c r="C268" s="43" t="s">
        <v>65</v>
      </c>
      <c r="E268" s="43">
        <v>160</v>
      </c>
      <c r="F268" s="43" t="s">
        <v>376</v>
      </c>
      <c r="H268" s="43">
        <v>160</v>
      </c>
      <c r="I268" s="43" t="s">
        <v>912</v>
      </c>
      <c r="K268" s="43">
        <v>160</v>
      </c>
      <c r="L268" s="43" t="s">
        <v>65</v>
      </c>
      <c r="N268" s="43">
        <v>160</v>
      </c>
      <c r="O268" s="43" t="s">
        <v>376</v>
      </c>
      <c r="Q268" s="43">
        <v>160</v>
      </c>
      <c r="R268" s="43" t="s">
        <v>913</v>
      </c>
    </row>
    <row r="269" spans="2:18" ht="15" customHeight="1" x14ac:dyDescent="0.2">
      <c r="B269" s="43">
        <v>163</v>
      </c>
      <c r="C269" s="43" t="s">
        <v>65</v>
      </c>
      <c r="E269" s="43">
        <v>163</v>
      </c>
      <c r="F269" s="43" t="s">
        <v>65</v>
      </c>
      <c r="H269" s="43">
        <v>163</v>
      </c>
      <c r="I269" s="43" t="s">
        <v>104</v>
      </c>
      <c r="K269" s="43">
        <v>163</v>
      </c>
      <c r="L269" s="43" t="s">
        <v>65</v>
      </c>
      <c r="N269" s="43">
        <v>163</v>
      </c>
      <c r="O269" s="43" t="s">
        <v>65</v>
      </c>
      <c r="Q269" s="43">
        <v>163</v>
      </c>
      <c r="R269" s="43" t="s">
        <v>123</v>
      </c>
    </row>
    <row r="270" spans="2:18" ht="15" customHeight="1" x14ac:dyDescent="0.2">
      <c r="B270" s="43">
        <v>166</v>
      </c>
      <c r="C270" s="43" t="s">
        <v>65</v>
      </c>
      <c r="E270" s="43">
        <v>166</v>
      </c>
      <c r="F270" s="43" t="s">
        <v>65</v>
      </c>
      <c r="H270" s="43">
        <v>166</v>
      </c>
      <c r="I270" s="43" t="s">
        <v>104</v>
      </c>
      <c r="K270" s="43">
        <v>166</v>
      </c>
      <c r="L270" s="43" t="s">
        <v>65</v>
      </c>
      <c r="N270" s="43">
        <v>166</v>
      </c>
      <c r="O270" s="43" t="s">
        <v>65</v>
      </c>
      <c r="Q270" s="43">
        <v>166</v>
      </c>
      <c r="R270" s="43" t="s">
        <v>123</v>
      </c>
    </row>
    <row r="271" spans="2:18" ht="15" customHeight="1" x14ac:dyDescent="0.2">
      <c r="B271" s="43">
        <v>182</v>
      </c>
      <c r="C271" s="43" t="s">
        <v>65</v>
      </c>
      <c r="E271" s="43">
        <v>182</v>
      </c>
      <c r="F271" s="43" t="s">
        <v>65</v>
      </c>
      <c r="H271" s="43">
        <v>182</v>
      </c>
      <c r="I271" s="43" t="s">
        <v>104</v>
      </c>
      <c r="K271" s="43">
        <v>182</v>
      </c>
      <c r="L271" s="43" t="s">
        <v>65</v>
      </c>
      <c r="N271" s="43">
        <v>182</v>
      </c>
      <c r="O271" s="43" t="s">
        <v>65</v>
      </c>
      <c r="Q271" s="43">
        <v>182</v>
      </c>
      <c r="R271" s="43" t="s">
        <v>123</v>
      </c>
    </row>
    <row r="272" spans="2:18" ht="15" customHeight="1" x14ac:dyDescent="0.2">
      <c r="B272" s="43">
        <v>183</v>
      </c>
      <c r="C272" s="43" t="s">
        <v>65</v>
      </c>
      <c r="E272" s="43">
        <v>183</v>
      </c>
      <c r="F272" s="43" t="s">
        <v>65</v>
      </c>
      <c r="H272" s="43">
        <v>183</v>
      </c>
      <c r="I272" s="43" t="s">
        <v>104</v>
      </c>
      <c r="K272" s="43">
        <v>183</v>
      </c>
      <c r="L272" s="43" t="s">
        <v>65</v>
      </c>
      <c r="N272" s="43">
        <v>183</v>
      </c>
      <c r="O272" s="43" t="s">
        <v>65</v>
      </c>
      <c r="Q272" s="43">
        <v>183</v>
      </c>
      <c r="R272" s="43" t="s">
        <v>123</v>
      </c>
    </row>
    <row r="273" spans="2:18" ht="15" customHeight="1" x14ac:dyDescent="0.2">
      <c r="B273" s="43">
        <v>184</v>
      </c>
      <c r="C273" s="43" t="s">
        <v>65</v>
      </c>
      <c r="E273" s="43">
        <v>184</v>
      </c>
      <c r="F273" s="43" t="s">
        <v>65</v>
      </c>
      <c r="H273" s="43">
        <v>184</v>
      </c>
      <c r="I273" s="43" t="s">
        <v>104</v>
      </c>
      <c r="K273" s="43">
        <v>184</v>
      </c>
      <c r="L273" s="43" t="s">
        <v>65</v>
      </c>
      <c r="N273" s="43">
        <v>184</v>
      </c>
      <c r="O273" s="43" t="s">
        <v>65</v>
      </c>
      <c r="Q273" s="43">
        <v>184</v>
      </c>
      <c r="R273" s="43" t="s">
        <v>123</v>
      </c>
    </row>
    <row r="274" spans="2:18" ht="15" customHeight="1" x14ac:dyDescent="0.2">
      <c r="B274" s="43">
        <v>185</v>
      </c>
      <c r="C274" s="43" t="s">
        <v>65</v>
      </c>
      <c r="E274" s="43">
        <v>185</v>
      </c>
      <c r="F274" s="43" t="s">
        <v>65</v>
      </c>
      <c r="H274" s="43">
        <v>185</v>
      </c>
      <c r="I274" s="43" t="s">
        <v>104</v>
      </c>
      <c r="K274" s="43">
        <v>185</v>
      </c>
      <c r="L274" s="43" t="s">
        <v>65</v>
      </c>
      <c r="N274" s="43">
        <v>185</v>
      </c>
      <c r="O274" s="43" t="s">
        <v>65</v>
      </c>
      <c r="Q274" s="43">
        <v>185</v>
      </c>
      <c r="R274" s="43" t="s">
        <v>123</v>
      </c>
    </row>
    <row r="275" spans="2:18" ht="15" customHeight="1" x14ac:dyDescent="0.2">
      <c r="B275" s="43">
        <v>186</v>
      </c>
      <c r="C275" s="43" t="s">
        <v>376</v>
      </c>
      <c r="E275" s="43">
        <v>186</v>
      </c>
      <c r="F275" s="43" t="s">
        <v>65</v>
      </c>
      <c r="H275" s="43">
        <v>186</v>
      </c>
      <c r="I275" s="43" t="s">
        <v>912</v>
      </c>
      <c r="K275" s="43">
        <v>186</v>
      </c>
      <c r="L275" s="43" t="s">
        <v>376</v>
      </c>
      <c r="N275" s="43">
        <v>186</v>
      </c>
      <c r="O275" s="43" t="s">
        <v>65</v>
      </c>
      <c r="Q275" s="43">
        <v>186</v>
      </c>
      <c r="R275" s="43" t="s">
        <v>913</v>
      </c>
    </row>
    <row r="276" spans="2:18" ht="15" customHeight="1" x14ac:dyDescent="0.2">
      <c r="B276" s="43">
        <v>43</v>
      </c>
      <c r="C276" s="43" t="s">
        <v>65</v>
      </c>
      <c r="E276" s="43">
        <v>43</v>
      </c>
      <c r="F276" s="43" t="s">
        <v>65</v>
      </c>
      <c r="H276" s="43">
        <v>43</v>
      </c>
      <c r="I276" s="43" t="s">
        <v>104</v>
      </c>
      <c r="K276" s="43">
        <v>43</v>
      </c>
      <c r="L276" s="43" t="s">
        <v>65</v>
      </c>
      <c r="N276" s="43">
        <v>43</v>
      </c>
      <c r="O276" s="43" t="s">
        <v>65</v>
      </c>
      <c r="Q276" s="43">
        <v>43</v>
      </c>
      <c r="R276" s="43" t="s">
        <v>123</v>
      </c>
    </row>
    <row r="277" spans="2:18" ht="15" customHeight="1" x14ac:dyDescent="0.2">
      <c r="B277" s="43">
        <v>44</v>
      </c>
      <c r="C277" s="43" t="s">
        <v>65</v>
      </c>
      <c r="E277" s="43">
        <v>44</v>
      </c>
      <c r="F277" s="43" t="s">
        <v>65</v>
      </c>
      <c r="H277" s="43">
        <v>44</v>
      </c>
      <c r="I277" s="43" t="s">
        <v>104</v>
      </c>
      <c r="K277" s="43">
        <v>44</v>
      </c>
      <c r="L277" s="43" t="s">
        <v>65</v>
      </c>
      <c r="N277" s="43">
        <v>44</v>
      </c>
      <c r="O277" s="43" t="s">
        <v>65</v>
      </c>
      <c r="Q277" s="43">
        <v>44</v>
      </c>
      <c r="R277" s="43" t="s">
        <v>123</v>
      </c>
    </row>
    <row r="278" spans="2:18" ht="15" customHeight="1" x14ac:dyDescent="0.2">
      <c r="B278" s="43">
        <v>45</v>
      </c>
      <c r="C278" s="43" t="s">
        <v>65</v>
      </c>
      <c r="E278" s="43">
        <v>45</v>
      </c>
      <c r="F278" s="43" t="s">
        <v>65</v>
      </c>
      <c r="H278" s="43">
        <v>45</v>
      </c>
      <c r="I278" s="43" t="s">
        <v>104</v>
      </c>
      <c r="K278" s="43">
        <v>45</v>
      </c>
      <c r="L278" s="43" t="s">
        <v>65</v>
      </c>
      <c r="N278" s="43">
        <v>45</v>
      </c>
      <c r="O278" s="43" t="s">
        <v>65</v>
      </c>
      <c r="Q278" s="43">
        <v>45</v>
      </c>
      <c r="R278" s="43" t="s">
        <v>123</v>
      </c>
    </row>
    <row r="279" spans="2:18" ht="15" customHeight="1" x14ac:dyDescent="0.2">
      <c r="B279" s="43">
        <v>46</v>
      </c>
      <c r="C279" s="43" t="s">
        <v>65</v>
      </c>
      <c r="E279" s="43">
        <v>46</v>
      </c>
      <c r="F279" s="43" t="s">
        <v>65</v>
      </c>
      <c r="H279" s="43">
        <v>46</v>
      </c>
      <c r="I279" s="43" t="s">
        <v>104</v>
      </c>
      <c r="K279" s="43">
        <v>46</v>
      </c>
      <c r="L279" s="43" t="s">
        <v>65</v>
      </c>
      <c r="N279" s="43">
        <v>46</v>
      </c>
      <c r="O279" s="43" t="s">
        <v>65</v>
      </c>
      <c r="Q279" s="43">
        <v>46</v>
      </c>
      <c r="R279" s="43" t="s">
        <v>123</v>
      </c>
    </row>
    <row r="280" spans="2:18" ht="15" customHeight="1" x14ac:dyDescent="0.2">
      <c r="B280" s="43">
        <v>47</v>
      </c>
      <c r="C280" s="43" t="s">
        <v>376</v>
      </c>
      <c r="E280" s="43">
        <v>47</v>
      </c>
      <c r="F280" s="43" t="s">
        <v>65</v>
      </c>
      <c r="H280" s="43">
        <v>47</v>
      </c>
      <c r="I280" s="43" t="s">
        <v>912</v>
      </c>
      <c r="K280" s="43">
        <v>47</v>
      </c>
      <c r="L280" s="43" t="s">
        <v>376</v>
      </c>
      <c r="N280" s="43">
        <v>47</v>
      </c>
      <c r="O280" s="43" t="s">
        <v>65</v>
      </c>
      <c r="Q280" s="43">
        <v>47</v>
      </c>
      <c r="R280" s="43" t="s">
        <v>913</v>
      </c>
    </row>
    <row r="281" spans="2:18" ht="15" customHeight="1" x14ac:dyDescent="0.2">
      <c r="B281" s="43">
        <v>25</v>
      </c>
      <c r="C281" s="43" t="s">
        <v>65</v>
      </c>
      <c r="E281" s="43">
        <v>25</v>
      </c>
      <c r="F281" s="43" t="s">
        <v>65</v>
      </c>
      <c r="H281" s="43">
        <v>25</v>
      </c>
      <c r="I281" s="43" t="s">
        <v>104</v>
      </c>
      <c r="K281" s="43">
        <v>25</v>
      </c>
      <c r="L281" s="43" t="s">
        <v>65</v>
      </c>
      <c r="N281" s="43">
        <v>25</v>
      </c>
      <c r="O281" s="43" t="s">
        <v>65</v>
      </c>
      <c r="Q281" s="43">
        <v>25</v>
      </c>
      <c r="R281" s="43" t="s">
        <v>123</v>
      </c>
    </row>
    <row r="282" spans="2:18" ht="15" customHeight="1" x14ac:dyDescent="0.2">
      <c r="B282" s="43">
        <v>28</v>
      </c>
      <c r="C282" s="43" t="s">
        <v>65</v>
      </c>
      <c r="E282" s="43">
        <v>28</v>
      </c>
      <c r="F282" s="43" t="s">
        <v>65</v>
      </c>
      <c r="H282" s="43">
        <v>28</v>
      </c>
      <c r="I282" s="43" t="s">
        <v>104</v>
      </c>
      <c r="K282" s="43">
        <v>28</v>
      </c>
      <c r="L282" s="43" t="s">
        <v>65</v>
      </c>
      <c r="N282" s="43">
        <v>28</v>
      </c>
      <c r="O282" s="43" t="s">
        <v>65</v>
      </c>
      <c r="Q282" s="43">
        <v>28</v>
      </c>
      <c r="R282" s="43" t="s">
        <v>123</v>
      </c>
    </row>
    <row r="283" spans="2:18" ht="15" customHeight="1" x14ac:dyDescent="0.2">
      <c r="B283" s="43">
        <v>31</v>
      </c>
      <c r="C283" s="43" t="s">
        <v>65</v>
      </c>
      <c r="E283" s="43">
        <v>31</v>
      </c>
      <c r="F283" s="43" t="s">
        <v>65</v>
      </c>
      <c r="H283" s="43">
        <v>31</v>
      </c>
      <c r="I283" s="43" t="s">
        <v>104</v>
      </c>
      <c r="K283" s="43">
        <v>31</v>
      </c>
      <c r="L283" s="43" t="s">
        <v>65</v>
      </c>
      <c r="N283" s="43">
        <v>31</v>
      </c>
      <c r="O283" s="43" t="s">
        <v>65</v>
      </c>
      <c r="Q283" s="43">
        <v>31</v>
      </c>
      <c r="R283" s="43" t="s">
        <v>123</v>
      </c>
    </row>
    <row r="284" spans="2:18" ht="15" customHeight="1" x14ac:dyDescent="0.2">
      <c r="B284" s="43">
        <v>34</v>
      </c>
      <c r="C284" s="43" t="s">
        <v>65</v>
      </c>
      <c r="E284" s="43">
        <v>34</v>
      </c>
      <c r="F284" s="43" t="s">
        <v>65</v>
      </c>
      <c r="H284" s="43">
        <v>34</v>
      </c>
      <c r="I284" s="43" t="s">
        <v>104</v>
      </c>
      <c r="K284" s="43">
        <v>34</v>
      </c>
      <c r="L284" s="43" t="s">
        <v>65</v>
      </c>
      <c r="N284" s="43">
        <v>34</v>
      </c>
      <c r="O284" s="43" t="s">
        <v>65</v>
      </c>
      <c r="Q284" s="43">
        <v>34</v>
      </c>
      <c r="R284" s="43" t="s">
        <v>123</v>
      </c>
    </row>
    <row r="285" spans="2:18" ht="15" customHeight="1" x14ac:dyDescent="0.2">
      <c r="B285" s="43">
        <v>37</v>
      </c>
      <c r="C285" s="43" t="s">
        <v>65</v>
      </c>
      <c r="E285" s="43">
        <v>37</v>
      </c>
      <c r="F285" s="43" t="s">
        <v>65</v>
      </c>
      <c r="H285" s="43">
        <v>37</v>
      </c>
      <c r="I285" s="43" t="s">
        <v>104</v>
      </c>
      <c r="K285" s="43">
        <v>37</v>
      </c>
      <c r="L285" s="43" t="s">
        <v>65</v>
      </c>
      <c r="N285" s="43">
        <v>37</v>
      </c>
      <c r="O285" s="43" t="s">
        <v>65</v>
      </c>
      <c r="Q285" s="43">
        <v>37</v>
      </c>
      <c r="R285" s="43" t="s">
        <v>123</v>
      </c>
    </row>
    <row r="286" spans="2:18" ht="15" customHeight="1" x14ac:dyDescent="0.2">
      <c r="B286" s="43">
        <v>40</v>
      </c>
      <c r="C286" s="43" t="s">
        <v>65</v>
      </c>
      <c r="E286" s="43">
        <v>40</v>
      </c>
      <c r="F286" s="43" t="s">
        <v>65</v>
      </c>
      <c r="H286" s="43">
        <v>40</v>
      </c>
      <c r="I286" s="43" t="s">
        <v>104</v>
      </c>
      <c r="K286" s="43">
        <v>40</v>
      </c>
      <c r="L286" s="43" t="s">
        <v>65</v>
      </c>
      <c r="N286" s="43">
        <v>40</v>
      </c>
      <c r="O286" s="43" t="s">
        <v>65</v>
      </c>
      <c r="Q286" s="43">
        <v>40</v>
      </c>
      <c r="R286" s="43" t="s">
        <v>123</v>
      </c>
    </row>
    <row r="287" spans="2:18" ht="15" customHeight="1" x14ac:dyDescent="0.2">
      <c r="B287" s="43">
        <v>48</v>
      </c>
      <c r="C287" s="43" t="s">
        <v>65</v>
      </c>
      <c r="E287" s="43">
        <v>48</v>
      </c>
      <c r="F287" s="43" t="s">
        <v>65</v>
      </c>
      <c r="H287" s="43">
        <v>48</v>
      </c>
      <c r="I287" s="43" t="s">
        <v>104</v>
      </c>
      <c r="K287" s="43">
        <v>48</v>
      </c>
      <c r="L287" s="43" t="s">
        <v>65</v>
      </c>
      <c r="N287" s="43">
        <v>48</v>
      </c>
      <c r="O287" s="43" t="s">
        <v>65</v>
      </c>
      <c r="Q287" s="43">
        <v>48</v>
      </c>
      <c r="R287" s="43" t="s">
        <v>123</v>
      </c>
    </row>
    <row r="288" spans="2:18" ht="15" customHeight="1" x14ac:dyDescent="0.2">
      <c r="B288" s="43">
        <v>49</v>
      </c>
      <c r="C288" s="43" t="s">
        <v>65</v>
      </c>
      <c r="E288" s="43">
        <v>49</v>
      </c>
      <c r="F288" s="43" t="s">
        <v>65</v>
      </c>
      <c r="H288" s="43">
        <v>49</v>
      </c>
      <c r="I288" s="43" t="s">
        <v>104</v>
      </c>
      <c r="K288" s="43">
        <v>49</v>
      </c>
      <c r="L288" s="43" t="s">
        <v>65</v>
      </c>
      <c r="N288" s="43">
        <v>49</v>
      </c>
      <c r="O288" s="43" t="s">
        <v>65</v>
      </c>
      <c r="Q288" s="43">
        <v>49</v>
      </c>
      <c r="R288" s="43" t="s">
        <v>123</v>
      </c>
    </row>
    <row r="289" spans="2:18" ht="15" customHeight="1" x14ac:dyDescent="0.2">
      <c r="B289" s="43">
        <v>50</v>
      </c>
      <c r="C289" s="43" t="s">
        <v>65</v>
      </c>
      <c r="E289" s="43">
        <v>50</v>
      </c>
      <c r="F289" s="43" t="s">
        <v>65</v>
      </c>
      <c r="H289" s="43">
        <v>50</v>
      </c>
      <c r="I289" s="43" t="s">
        <v>104</v>
      </c>
      <c r="K289" s="43">
        <v>50</v>
      </c>
      <c r="L289" s="43" t="s">
        <v>65</v>
      </c>
      <c r="N289" s="43">
        <v>50</v>
      </c>
      <c r="O289" s="43" t="s">
        <v>65</v>
      </c>
      <c r="Q289" s="43">
        <v>50</v>
      </c>
      <c r="R289" s="43" t="s">
        <v>123</v>
      </c>
    </row>
    <row r="290" spans="2:18" ht="15" customHeight="1" x14ac:dyDescent="0.2">
      <c r="B290" s="43">
        <v>51</v>
      </c>
      <c r="C290" s="43" t="s">
        <v>65</v>
      </c>
      <c r="E290" s="43">
        <v>51</v>
      </c>
      <c r="F290" s="43" t="s">
        <v>65</v>
      </c>
      <c r="H290" s="43">
        <v>51</v>
      </c>
      <c r="I290" s="43" t="s">
        <v>104</v>
      </c>
      <c r="K290" s="43">
        <v>51</v>
      </c>
      <c r="L290" s="43" t="s">
        <v>65</v>
      </c>
      <c r="N290" s="43">
        <v>51</v>
      </c>
      <c r="O290" s="43" t="s">
        <v>65</v>
      </c>
      <c r="Q290" s="43">
        <v>51</v>
      </c>
      <c r="R290" s="43" t="s">
        <v>123</v>
      </c>
    </row>
    <row r="291" spans="2:18" ht="15" customHeight="1" x14ac:dyDescent="0.2">
      <c r="B291" s="43">
        <v>52</v>
      </c>
      <c r="C291" s="43" t="s">
        <v>376</v>
      </c>
      <c r="E291" s="43">
        <v>52</v>
      </c>
      <c r="F291" s="43" t="s">
        <v>65</v>
      </c>
      <c r="H291" s="43">
        <v>52</v>
      </c>
      <c r="I291" s="43" t="s">
        <v>912</v>
      </c>
      <c r="K291" s="43">
        <v>52</v>
      </c>
      <c r="L291" s="43" t="s">
        <v>376</v>
      </c>
      <c r="N291" s="43">
        <v>52</v>
      </c>
      <c r="O291" s="43" t="s">
        <v>65</v>
      </c>
      <c r="Q291" s="43">
        <v>52</v>
      </c>
      <c r="R291" s="43" t="s">
        <v>913</v>
      </c>
    </row>
    <row r="292" spans="2:18" ht="15" customHeight="1" x14ac:dyDescent="0.2">
      <c r="B292" s="43">
        <v>26</v>
      </c>
      <c r="C292" s="43" t="s">
        <v>65</v>
      </c>
      <c r="E292" s="43">
        <v>26</v>
      </c>
      <c r="F292" s="43" t="s">
        <v>65</v>
      </c>
      <c r="H292" s="43">
        <v>26</v>
      </c>
      <c r="I292" s="43" t="s">
        <v>104</v>
      </c>
      <c r="K292" s="43">
        <v>26</v>
      </c>
      <c r="L292" s="43" t="s">
        <v>65</v>
      </c>
      <c r="N292" s="43">
        <v>26</v>
      </c>
      <c r="O292" s="43" t="s">
        <v>65</v>
      </c>
      <c r="Q292" s="43">
        <v>26</v>
      </c>
      <c r="R292" s="43" t="s">
        <v>123</v>
      </c>
    </row>
    <row r="293" spans="2:18" ht="15" customHeight="1" x14ac:dyDescent="0.2">
      <c r="B293" s="43">
        <v>29</v>
      </c>
      <c r="C293" s="43" t="s">
        <v>65</v>
      </c>
      <c r="E293" s="43">
        <v>29</v>
      </c>
      <c r="F293" s="43" t="s">
        <v>65</v>
      </c>
      <c r="H293" s="43">
        <v>29</v>
      </c>
      <c r="I293" s="43" t="s">
        <v>104</v>
      </c>
      <c r="K293" s="43">
        <v>29</v>
      </c>
      <c r="L293" s="43" t="s">
        <v>65</v>
      </c>
      <c r="N293" s="43">
        <v>29</v>
      </c>
      <c r="O293" s="43" t="s">
        <v>65</v>
      </c>
      <c r="Q293" s="43">
        <v>29</v>
      </c>
      <c r="R293" s="43" t="s">
        <v>123</v>
      </c>
    </row>
    <row r="294" spans="2:18" ht="15" customHeight="1" x14ac:dyDescent="0.2">
      <c r="B294" s="43">
        <v>32</v>
      </c>
      <c r="C294" s="43" t="s">
        <v>65</v>
      </c>
      <c r="E294" s="43">
        <v>32</v>
      </c>
      <c r="F294" s="43" t="s">
        <v>65</v>
      </c>
      <c r="H294" s="43">
        <v>32</v>
      </c>
      <c r="I294" s="43" t="s">
        <v>104</v>
      </c>
      <c r="K294" s="43">
        <v>32</v>
      </c>
      <c r="L294" s="43" t="s">
        <v>65</v>
      </c>
      <c r="N294" s="43">
        <v>32</v>
      </c>
      <c r="O294" s="43" t="s">
        <v>65</v>
      </c>
      <c r="Q294" s="43">
        <v>32</v>
      </c>
      <c r="R294" s="43" t="s">
        <v>123</v>
      </c>
    </row>
    <row r="295" spans="2:18" ht="15" customHeight="1" x14ac:dyDescent="0.2">
      <c r="B295" s="43">
        <v>35</v>
      </c>
      <c r="C295" s="43" t="s">
        <v>65</v>
      </c>
      <c r="E295" s="43">
        <v>35</v>
      </c>
      <c r="F295" s="43" t="s">
        <v>65</v>
      </c>
      <c r="H295" s="43">
        <v>35</v>
      </c>
      <c r="I295" s="43" t="s">
        <v>104</v>
      </c>
      <c r="K295" s="43">
        <v>35</v>
      </c>
      <c r="L295" s="43" t="s">
        <v>65</v>
      </c>
      <c r="N295" s="43">
        <v>35</v>
      </c>
      <c r="O295" s="43" t="s">
        <v>65</v>
      </c>
      <c r="Q295" s="43">
        <v>35</v>
      </c>
      <c r="R295" s="43" t="s">
        <v>123</v>
      </c>
    </row>
    <row r="296" spans="2:18" ht="15" customHeight="1" x14ac:dyDescent="0.2">
      <c r="B296" s="43">
        <v>38</v>
      </c>
      <c r="C296" s="43" t="s">
        <v>65</v>
      </c>
      <c r="E296" s="43">
        <v>38</v>
      </c>
      <c r="F296" s="43" t="s">
        <v>65</v>
      </c>
      <c r="H296" s="43">
        <v>38</v>
      </c>
      <c r="I296" s="43" t="s">
        <v>104</v>
      </c>
      <c r="K296" s="43">
        <v>38</v>
      </c>
      <c r="L296" s="43" t="s">
        <v>65</v>
      </c>
      <c r="N296" s="43">
        <v>38</v>
      </c>
      <c r="O296" s="43" t="s">
        <v>65</v>
      </c>
      <c r="Q296" s="43">
        <v>38</v>
      </c>
      <c r="R296" s="43" t="s">
        <v>123</v>
      </c>
    </row>
    <row r="297" spans="2:18" ht="15" customHeight="1" x14ac:dyDescent="0.2">
      <c r="B297" s="43">
        <v>41</v>
      </c>
      <c r="C297" s="43" t="s">
        <v>65</v>
      </c>
      <c r="E297" s="43">
        <v>41</v>
      </c>
      <c r="F297" s="43" t="s">
        <v>65</v>
      </c>
      <c r="H297" s="43">
        <v>41</v>
      </c>
      <c r="I297" s="43" t="s">
        <v>104</v>
      </c>
      <c r="K297" s="43">
        <v>41</v>
      </c>
      <c r="L297" s="43" t="s">
        <v>65</v>
      </c>
      <c r="N297" s="43">
        <v>41</v>
      </c>
      <c r="O297" s="43" t="s">
        <v>65</v>
      </c>
      <c r="Q297" s="43">
        <v>41</v>
      </c>
      <c r="R297" s="43" t="s">
        <v>123</v>
      </c>
    </row>
    <row r="298" spans="2:18" ht="15" customHeight="1" x14ac:dyDescent="0.2">
      <c r="B298" s="43">
        <v>53</v>
      </c>
      <c r="C298" s="43" t="s">
        <v>65</v>
      </c>
      <c r="E298" s="43">
        <v>53</v>
      </c>
      <c r="F298" s="43" t="s">
        <v>65</v>
      </c>
      <c r="H298" s="43">
        <v>53</v>
      </c>
      <c r="I298" s="43" t="s">
        <v>104</v>
      </c>
      <c r="K298" s="43">
        <v>53</v>
      </c>
      <c r="L298" s="43" t="s">
        <v>65</v>
      </c>
      <c r="N298" s="43">
        <v>53</v>
      </c>
      <c r="O298" s="43" t="s">
        <v>65</v>
      </c>
      <c r="Q298" s="43">
        <v>53</v>
      </c>
      <c r="R298" s="43" t="s">
        <v>123</v>
      </c>
    </row>
    <row r="299" spans="2:18" ht="15" customHeight="1" x14ac:dyDescent="0.2">
      <c r="B299" s="43">
        <v>54</v>
      </c>
      <c r="C299" s="43" t="s">
        <v>65</v>
      </c>
      <c r="E299" s="43">
        <v>54</v>
      </c>
      <c r="F299" s="43" t="s">
        <v>65</v>
      </c>
      <c r="H299" s="43">
        <v>54</v>
      </c>
      <c r="I299" s="43" t="s">
        <v>104</v>
      </c>
      <c r="K299" s="43">
        <v>54</v>
      </c>
      <c r="L299" s="43" t="s">
        <v>65</v>
      </c>
      <c r="N299" s="43">
        <v>54</v>
      </c>
      <c r="O299" s="43" t="s">
        <v>65</v>
      </c>
      <c r="Q299" s="43">
        <v>54</v>
      </c>
      <c r="R299" s="43" t="s">
        <v>123</v>
      </c>
    </row>
    <row r="300" spans="2:18" ht="15" customHeight="1" x14ac:dyDescent="0.2">
      <c r="B300" s="43">
        <v>55</v>
      </c>
      <c r="C300" s="43" t="s">
        <v>65</v>
      </c>
      <c r="E300" s="43">
        <v>55</v>
      </c>
      <c r="F300" s="43" t="s">
        <v>65</v>
      </c>
      <c r="H300" s="43">
        <v>55</v>
      </c>
      <c r="I300" s="43" t="s">
        <v>104</v>
      </c>
      <c r="K300" s="43">
        <v>55</v>
      </c>
      <c r="L300" s="43" t="s">
        <v>65</v>
      </c>
      <c r="N300" s="43">
        <v>55</v>
      </c>
      <c r="O300" s="43" t="s">
        <v>65</v>
      </c>
      <c r="Q300" s="43">
        <v>55</v>
      </c>
      <c r="R300" s="43" t="s">
        <v>123</v>
      </c>
    </row>
    <row r="301" spans="2:18" ht="15" customHeight="1" x14ac:dyDescent="0.2">
      <c r="B301" s="43">
        <v>56</v>
      </c>
      <c r="C301" s="43" t="s">
        <v>65</v>
      </c>
      <c r="E301" s="43">
        <v>56</v>
      </c>
      <c r="F301" s="43" t="s">
        <v>65</v>
      </c>
      <c r="H301" s="43">
        <v>56</v>
      </c>
      <c r="I301" s="43" t="s">
        <v>104</v>
      </c>
      <c r="K301" s="43">
        <v>56</v>
      </c>
      <c r="L301" s="43" t="s">
        <v>65</v>
      </c>
      <c r="N301" s="43">
        <v>56</v>
      </c>
      <c r="O301" s="43" t="s">
        <v>65</v>
      </c>
      <c r="Q301" s="43">
        <v>56</v>
      </c>
      <c r="R301" s="43" t="s">
        <v>123</v>
      </c>
    </row>
    <row r="302" spans="2:18" ht="15" customHeight="1" x14ac:dyDescent="0.2">
      <c r="B302" s="43">
        <v>57</v>
      </c>
      <c r="C302" s="43" t="s">
        <v>376</v>
      </c>
      <c r="E302" s="43">
        <v>57</v>
      </c>
      <c r="F302" s="43" t="s">
        <v>65</v>
      </c>
      <c r="H302" s="43">
        <v>57</v>
      </c>
      <c r="I302" s="43" t="s">
        <v>912</v>
      </c>
      <c r="K302" s="43">
        <v>57</v>
      </c>
      <c r="L302" s="43" t="s">
        <v>376</v>
      </c>
      <c r="N302" s="43">
        <v>57</v>
      </c>
      <c r="O302" s="43" t="s">
        <v>65</v>
      </c>
      <c r="Q302" s="43">
        <v>57</v>
      </c>
      <c r="R302" s="43" t="s">
        <v>913</v>
      </c>
    </row>
    <row r="303" spans="2:18" ht="15" customHeight="1" x14ac:dyDescent="0.2">
      <c r="B303" s="43">
        <v>27</v>
      </c>
      <c r="C303" s="43" t="s">
        <v>65</v>
      </c>
      <c r="E303" s="43">
        <v>27</v>
      </c>
      <c r="F303" s="43" t="s">
        <v>376</v>
      </c>
      <c r="H303" s="43">
        <v>27</v>
      </c>
      <c r="I303" s="43" t="s">
        <v>912</v>
      </c>
      <c r="K303" s="43">
        <v>27</v>
      </c>
      <c r="L303" s="43" t="s">
        <v>65</v>
      </c>
      <c r="N303" s="43">
        <v>27</v>
      </c>
      <c r="O303" s="43" t="s">
        <v>376</v>
      </c>
      <c r="Q303" s="43">
        <v>27</v>
      </c>
      <c r="R303" s="43" t="s">
        <v>913</v>
      </c>
    </row>
    <row r="304" spans="2:18" ht="15" customHeight="1" x14ac:dyDescent="0.2">
      <c r="B304" s="43">
        <v>30</v>
      </c>
      <c r="C304" s="43" t="s">
        <v>65</v>
      </c>
      <c r="E304" s="43">
        <v>30</v>
      </c>
      <c r="F304" s="43" t="s">
        <v>65</v>
      </c>
      <c r="H304" s="43">
        <v>30</v>
      </c>
      <c r="I304" s="43" t="s">
        <v>104</v>
      </c>
      <c r="K304" s="43">
        <v>30</v>
      </c>
      <c r="L304" s="43" t="s">
        <v>65</v>
      </c>
      <c r="N304" s="43">
        <v>30</v>
      </c>
      <c r="O304" s="43" t="s">
        <v>65</v>
      </c>
      <c r="Q304" s="43">
        <v>30</v>
      </c>
      <c r="R304" s="43" t="s">
        <v>123</v>
      </c>
    </row>
    <row r="305" spans="2:18" ht="15" customHeight="1" x14ac:dyDescent="0.2">
      <c r="B305" s="43">
        <v>33</v>
      </c>
      <c r="C305" s="43" t="s">
        <v>65</v>
      </c>
      <c r="E305" s="43">
        <v>33</v>
      </c>
      <c r="F305" s="43" t="s">
        <v>65</v>
      </c>
      <c r="H305" s="43">
        <v>33</v>
      </c>
      <c r="I305" s="43" t="s">
        <v>104</v>
      </c>
      <c r="K305" s="43">
        <v>33</v>
      </c>
      <c r="L305" s="43" t="s">
        <v>65</v>
      </c>
      <c r="N305" s="43">
        <v>33</v>
      </c>
      <c r="O305" s="43" t="s">
        <v>65</v>
      </c>
      <c r="Q305" s="43">
        <v>33</v>
      </c>
      <c r="R305" s="43" t="s">
        <v>123</v>
      </c>
    </row>
    <row r="306" spans="2:18" ht="15" customHeight="1" x14ac:dyDescent="0.2">
      <c r="B306" s="43">
        <v>36</v>
      </c>
      <c r="C306" s="43" t="s">
        <v>65</v>
      </c>
      <c r="E306" s="43">
        <v>36</v>
      </c>
      <c r="F306" s="43" t="s">
        <v>65</v>
      </c>
      <c r="H306" s="43">
        <v>36</v>
      </c>
      <c r="I306" s="43" t="s">
        <v>104</v>
      </c>
      <c r="K306" s="43">
        <v>36</v>
      </c>
      <c r="L306" s="43" t="s">
        <v>65</v>
      </c>
      <c r="N306" s="43">
        <v>36</v>
      </c>
      <c r="O306" s="43" t="s">
        <v>65</v>
      </c>
      <c r="Q306" s="43">
        <v>36</v>
      </c>
      <c r="R306" s="43" t="s">
        <v>123</v>
      </c>
    </row>
    <row r="307" spans="2:18" ht="15" customHeight="1" x14ac:dyDescent="0.2">
      <c r="B307" s="43">
        <v>39</v>
      </c>
      <c r="C307" s="43" t="s">
        <v>65</v>
      </c>
      <c r="E307" s="43">
        <v>39</v>
      </c>
      <c r="F307" s="43" t="s">
        <v>65</v>
      </c>
      <c r="H307" s="43">
        <v>39</v>
      </c>
      <c r="I307" s="43" t="s">
        <v>104</v>
      </c>
      <c r="K307" s="43">
        <v>39</v>
      </c>
      <c r="L307" s="43" t="s">
        <v>65</v>
      </c>
      <c r="N307" s="43">
        <v>39</v>
      </c>
      <c r="O307" s="43" t="s">
        <v>65</v>
      </c>
      <c r="Q307" s="43">
        <v>39</v>
      </c>
      <c r="R307" s="43" t="s">
        <v>123</v>
      </c>
    </row>
    <row r="308" spans="2:18" ht="15" customHeight="1" x14ac:dyDescent="0.2">
      <c r="B308" s="43">
        <v>42</v>
      </c>
      <c r="C308" s="43" t="s">
        <v>65</v>
      </c>
      <c r="E308" s="43">
        <v>42</v>
      </c>
      <c r="F308" s="43" t="s">
        <v>376</v>
      </c>
      <c r="H308" s="43">
        <v>42</v>
      </c>
      <c r="I308" s="43" t="s">
        <v>912</v>
      </c>
      <c r="K308" s="43">
        <v>42</v>
      </c>
      <c r="L308" s="43" t="s">
        <v>65</v>
      </c>
      <c r="N308" s="43">
        <v>42</v>
      </c>
      <c r="O308" s="43" t="s">
        <v>376</v>
      </c>
      <c r="Q308" s="43">
        <v>42</v>
      </c>
      <c r="R308" s="43" t="s">
        <v>913</v>
      </c>
    </row>
    <row r="309" spans="2:18" ht="15" customHeight="1" x14ac:dyDescent="0.2">
      <c r="B309" s="43">
        <v>58</v>
      </c>
      <c r="C309" s="43" t="s">
        <v>65</v>
      </c>
      <c r="E309" s="43">
        <v>58</v>
      </c>
      <c r="F309" s="43" t="s">
        <v>65</v>
      </c>
      <c r="H309" s="43">
        <v>58</v>
      </c>
      <c r="I309" s="43" t="s">
        <v>104</v>
      </c>
      <c r="K309" s="43">
        <v>58</v>
      </c>
      <c r="L309" s="43" t="s">
        <v>65</v>
      </c>
      <c r="N309" s="43">
        <v>58</v>
      </c>
      <c r="O309" s="43" t="s">
        <v>65</v>
      </c>
      <c r="Q309" s="43">
        <v>58</v>
      </c>
      <c r="R309" s="43" t="s">
        <v>123</v>
      </c>
    </row>
    <row r="310" spans="2:18" ht="15" customHeight="1" x14ac:dyDescent="0.2">
      <c r="B310" s="43">
        <v>59</v>
      </c>
      <c r="C310" s="43" t="s">
        <v>65</v>
      </c>
      <c r="E310" s="43">
        <v>59</v>
      </c>
      <c r="F310" s="43" t="s">
        <v>65</v>
      </c>
      <c r="H310" s="43">
        <v>59</v>
      </c>
      <c r="I310" s="43" t="s">
        <v>104</v>
      </c>
      <c r="K310" s="43">
        <v>59</v>
      </c>
      <c r="L310" s="43" t="s">
        <v>65</v>
      </c>
      <c r="N310" s="43">
        <v>59</v>
      </c>
      <c r="O310" s="43" t="s">
        <v>65</v>
      </c>
      <c r="Q310" s="43">
        <v>59</v>
      </c>
      <c r="R310" s="43" t="s">
        <v>123</v>
      </c>
    </row>
    <row r="311" spans="2:18" ht="15" customHeight="1" x14ac:dyDescent="0.2">
      <c r="B311" s="43">
        <v>60</v>
      </c>
      <c r="C311" s="43" t="s">
        <v>65</v>
      </c>
      <c r="E311" s="43">
        <v>60</v>
      </c>
      <c r="F311" s="43" t="s">
        <v>65</v>
      </c>
      <c r="H311" s="43">
        <v>60</v>
      </c>
      <c r="I311" s="43" t="s">
        <v>104</v>
      </c>
      <c r="K311" s="43">
        <v>60</v>
      </c>
      <c r="L311" s="43" t="s">
        <v>65</v>
      </c>
      <c r="N311" s="43">
        <v>60</v>
      </c>
      <c r="O311" s="43" t="s">
        <v>65</v>
      </c>
      <c r="Q311" s="43">
        <v>60</v>
      </c>
      <c r="R311" s="43" t="s">
        <v>123</v>
      </c>
    </row>
    <row r="312" spans="2:18" ht="15" customHeight="1" x14ac:dyDescent="0.2">
      <c r="B312" s="43">
        <v>61</v>
      </c>
      <c r="C312" s="43" t="s">
        <v>65</v>
      </c>
      <c r="E312" s="43">
        <v>61</v>
      </c>
      <c r="F312" s="43" t="s">
        <v>65</v>
      </c>
      <c r="H312" s="43">
        <v>61</v>
      </c>
      <c r="I312" s="43" t="s">
        <v>104</v>
      </c>
      <c r="K312" s="43">
        <v>61</v>
      </c>
      <c r="L312" s="43" t="s">
        <v>65</v>
      </c>
      <c r="N312" s="43">
        <v>61</v>
      </c>
      <c r="O312" s="43" t="s">
        <v>65</v>
      </c>
      <c r="Q312" s="43">
        <v>61</v>
      </c>
      <c r="R312" s="43" t="s">
        <v>123</v>
      </c>
    </row>
    <row r="313" spans="2:18" ht="15" customHeight="1" x14ac:dyDescent="0.2">
      <c r="B313" s="43">
        <v>62</v>
      </c>
      <c r="C313" s="43" t="s">
        <v>376</v>
      </c>
      <c r="E313" s="43">
        <v>62</v>
      </c>
      <c r="F313" s="43" t="s">
        <v>65</v>
      </c>
      <c r="H313" s="43">
        <v>62</v>
      </c>
      <c r="I313" s="43" t="s">
        <v>912</v>
      </c>
      <c r="K313" s="43">
        <v>62</v>
      </c>
      <c r="L313" s="43" t="s">
        <v>376</v>
      </c>
      <c r="N313" s="43">
        <v>62</v>
      </c>
      <c r="O313" s="43" t="s">
        <v>65</v>
      </c>
      <c r="Q313" s="43">
        <v>62</v>
      </c>
      <c r="R313" s="43" t="s">
        <v>913</v>
      </c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2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2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2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2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2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2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2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2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2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2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2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2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2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2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2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2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2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2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2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2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2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2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2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2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2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2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2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2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2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2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2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2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2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2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2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2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2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2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2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2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2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2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2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2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2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2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2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2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2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2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2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2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2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2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2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2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2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2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2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2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2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2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2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2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2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106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107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327</v>
      </c>
      <c r="C7" s="45">
        <v>0.89473684210526316</v>
      </c>
      <c r="D7" s="45">
        <v>0.10526315789473684</v>
      </c>
      <c r="E7" s="45">
        <v>0</v>
      </c>
      <c r="F7" s="45">
        <v>0</v>
      </c>
      <c r="G7" s="45">
        <v>0.83333333333333337</v>
      </c>
      <c r="H7" s="45">
        <v>0.16666666666666666</v>
      </c>
      <c r="I7" s="45">
        <v>0</v>
      </c>
      <c r="J7" s="45">
        <v>0</v>
      </c>
      <c r="K7" s="45">
        <v>0</v>
      </c>
      <c r="L7" s="45">
        <v>0</v>
      </c>
      <c r="N7" s="27" t="s">
        <v>327</v>
      </c>
      <c r="O7" s="45">
        <v>0.94736842105263153</v>
      </c>
      <c r="P7" s="45">
        <v>5.2631578947368418E-2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278</v>
      </c>
      <c r="C8" s="45">
        <v>0.73684210526315785</v>
      </c>
      <c r="D8" s="45">
        <v>0.26315789473684209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278</v>
      </c>
      <c r="O8" s="45">
        <v>0.94736842105263153</v>
      </c>
      <c r="P8" s="45">
        <v>5.2631578947368418E-2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229</v>
      </c>
      <c r="C9" s="45">
        <v>0.89473684210526316</v>
      </c>
      <c r="D9" s="45">
        <v>0.10526315789473684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229</v>
      </c>
      <c r="O9" s="45">
        <v>0.94736842105263153</v>
      </c>
      <c r="P9" s="45">
        <v>5.2631578947368418E-2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180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180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131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131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914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915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120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121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327</v>
      </c>
      <c r="C7" s="45">
        <v>0.89473684210526316</v>
      </c>
      <c r="D7" s="45">
        <v>0.10526315789473684</v>
      </c>
      <c r="E7" s="45">
        <v>0</v>
      </c>
      <c r="F7" s="45">
        <v>0</v>
      </c>
      <c r="G7" s="45">
        <v>0.83333333333333337</v>
      </c>
      <c r="H7" s="45">
        <v>0.16666666666666666</v>
      </c>
      <c r="I7" s="45">
        <v>0</v>
      </c>
      <c r="J7" s="45">
        <v>0</v>
      </c>
      <c r="K7" s="45">
        <v>0</v>
      </c>
      <c r="L7" s="45">
        <v>0</v>
      </c>
      <c r="N7" s="27" t="s">
        <v>327</v>
      </c>
      <c r="O7" s="45">
        <v>0.94736842105263153</v>
      </c>
      <c r="P7" s="45">
        <v>5.2631578947368418E-2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278</v>
      </c>
      <c r="C8" s="45">
        <v>0.73684210526315785</v>
      </c>
      <c r="D8" s="45">
        <v>0.26315789473684209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278</v>
      </c>
      <c r="O8" s="45">
        <v>0.94736842105263153</v>
      </c>
      <c r="P8" s="45">
        <v>5.2631578947368418E-2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229</v>
      </c>
      <c r="C9" s="45">
        <v>0.94736842105263153</v>
      </c>
      <c r="D9" s="45">
        <v>5.2631578947368418E-2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229</v>
      </c>
      <c r="O9" s="45">
        <v>0.94736842105263153</v>
      </c>
      <c r="P9" s="45">
        <v>5.2631578947368418E-2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180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180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131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131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914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915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951</v>
      </c>
      <c r="F4" s="34" t="s">
        <v>952</v>
      </c>
      <c r="G4" s="54" t="s">
        <v>11</v>
      </c>
      <c r="K4" s="34" t="s">
        <v>951</v>
      </c>
      <c r="L4" s="34" t="s">
        <v>952</v>
      </c>
      <c r="P4" s="54" t="s">
        <v>7</v>
      </c>
      <c r="Q4" s="34" t="s">
        <v>8</v>
      </c>
      <c r="R4" s="34" t="s">
        <v>9</v>
      </c>
      <c r="S4" s="34" t="s">
        <v>951</v>
      </c>
      <c r="T4" s="34" t="s">
        <v>952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953</v>
      </c>
      <c r="G5" s="54"/>
      <c r="K5" s="25" t="s">
        <v>6</v>
      </c>
      <c r="L5" s="25" t="s">
        <v>953</v>
      </c>
      <c r="P5" s="54"/>
      <c r="Q5" s="25" t="s">
        <v>6</v>
      </c>
      <c r="R5" s="25" t="s">
        <v>10</v>
      </c>
      <c r="S5" s="25" t="s">
        <v>6</v>
      </c>
      <c r="T5" s="25" t="s">
        <v>953</v>
      </c>
      <c r="U5" s="54"/>
    </row>
    <row r="6" spans="2:21" ht="13.9" customHeight="1" x14ac:dyDescent="0.2">
      <c r="B6" s="27">
        <v>0</v>
      </c>
      <c r="C6" s="30">
        <v>-1.0962213640471145E-6</v>
      </c>
      <c r="D6" s="30">
        <v>-1.340595190413296E-12</v>
      </c>
      <c r="E6" s="30">
        <f>ABS(C6)/'İtme Analizi'!$C$17</f>
        <v>8.0845889804171738E-7</v>
      </c>
      <c r="F6" s="30">
        <f>ABS(D6)/'İtme Analizi'!$C$14</f>
        <v>7.5363873380593161E-16</v>
      </c>
      <c r="G6" s="30"/>
      <c r="K6" s="30">
        <v>0</v>
      </c>
      <c r="L6" s="30">
        <v>0</v>
      </c>
      <c r="P6" s="27">
        <v>0</v>
      </c>
      <c r="Q6" s="30">
        <v>-1.0962213640471145E-6</v>
      </c>
      <c r="R6" s="30">
        <v>-1.340595190413296E-12</v>
      </c>
      <c r="S6" s="30">
        <f>ABS(Q6)/'İtme Analizi'!$C$17</f>
        <v>8.0845889804171738E-7</v>
      </c>
      <c r="T6" s="30">
        <f>ABS(R6)/'İtme Analizi'!$C$14</f>
        <v>7.5363873380593161E-16</v>
      </c>
      <c r="U6" s="30"/>
    </row>
    <row r="7" spans="2:21" ht="13.9" customHeight="1" x14ac:dyDescent="0.2">
      <c r="B7" s="27">
        <v>1</v>
      </c>
      <c r="C7" s="30">
        <v>1.8626739453026194E-3</v>
      </c>
      <c r="D7" s="30">
        <v>-56.182231646863698</v>
      </c>
      <c r="E7" s="30">
        <f>ABS(C7)/'İtme Analizi'!$C$17</f>
        <v>1.3737146297448477E-3</v>
      </c>
      <c r="F7" s="30">
        <f>ABS(D7)/'İtme Analizi'!$C$14</f>
        <v>3.1583811596161575E-2</v>
      </c>
      <c r="G7" s="30">
        <f>G6+(E7-E6)*((F7+F6)/2)</f>
        <v>2.1680804919617086E-5</v>
      </c>
      <c r="K7" s="30">
        <f>'İtme Analizi'!$C$24</f>
        <v>8.2471385376383446E-2</v>
      </c>
      <c r="L7" s="30">
        <f>'İtme Analizi'!$C$21</f>
        <v>1.9056809219911071</v>
      </c>
      <c r="P7" s="27">
        <v>1</v>
      </c>
      <c r="Q7" s="30">
        <v>9.3078887863595283E-4</v>
      </c>
      <c r="R7" s="30">
        <v>-28.091116325234246</v>
      </c>
      <c r="S7" s="30">
        <f>ABS(Q7)/'İtme Analizi'!$C$17</f>
        <v>6.8645309771500336E-4</v>
      </c>
      <c r="T7" s="30">
        <f>ABS(R7)/'İtme Analizi'!$C$14</f>
        <v>1.5791906080177671E-2</v>
      </c>
      <c r="U7" s="30">
        <f>U6+(S7-S6)*((T7+T6)/2)</f>
        <v>5.4138178702876587E-6</v>
      </c>
    </row>
    <row r="8" spans="2:21" ht="13.9" customHeight="1" x14ac:dyDescent="0.2">
      <c r="B8" s="27">
        <v>2</v>
      </c>
      <c r="C8" s="30">
        <v>3.7264441119692856E-3</v>
      </c>
      <c r="D8" s="30">
        <v>-112.32365190537949</v>
      </c>
      <c r="E8" s="30">
        <f>ABS(C8)/'İtme Analizi'!$C$17</f>
        <v>2.7482377183877366E-3</v>
      </c>
      <c r="F8" s="30">
        <f>ABS(D8)/'İtme Analizi'!$C$14</f>
        <v>6.314468036568964E-2</v>
      </c>
      <c r="G8" s="30">
        <f>G7+(E8-E7)*((F8+F7)/2)</f>
        <v>8.6784054596560496E-5</v>
      </c>
      <c r="H8" s="47"/>
      <c r="I8" s="47"/>
      <c r="J8" s="47"/>
      <c r="K8" s="30">
        <f>'İtme Analizi'!$C$24</f>
        <v>8.2471385376383446E-2</v>
      </c>
      <c r="L8" s="30">
        <v>0</v>
      </c>
      <c r="P8" s="27">
        <v>2</v>
      </c>
      <c r="Q8" s="30">
        <v>1.8626739786359527E-3</v>
      </c>
      <c r="R8" s="30">
        <v>-56.166438831140923</v>
      </c>
      <c r="S8" s="30">
        <f>ABS(Q8)/'İtme Analizi'!$C$17</f>
        <v>1.3737146543280484E-3</v>
      </c>
      <c r="T8" s="30">
        <f>ABS(R8)/'İtme Analizi'!$C$14</f>
        <v>3.1574933392114854E-2</v>
      </c>
      <c r="U8" s="30">
        <f>U7+(S8-S7)*((T8+T7)/2)</f>
        <v>2.1690521784071653E-5</v>
      </c>
    </row>
    <row r="9" spans="2:21" ht="13.9" customHeight="1" x14ac:dyDescent="0.2">
      <c r="B9" s="27">
        <v>3</v>
      </c>
      <c r="C9" s="30">
        <v>5.5902142786359525E-3</v>
      </c>
      <c r="D9" s="30">
        <v>-168.46442010673849</v>
      </c>
      <c r="E9" s="30">
        <f>ABS(C9)/'İtme Analizi'!$C$17</f>
        <v>4.1227608070306268E-3</v>
      </c>
      <c r="F9" s="30">
        <f>ABS(D9)/'İtme Analizi'!$C$14</f>
        <v>9.4705182570028204E-2</v>
      </c>
      <c r="G9" s="30">
        <f>G8+(E9-E8)*((F9+F8)/2)</f>
        <v>1.9526819516869039E-4</v>
      </c>
      <c r="H9" s="47"/>
      <c r="I9" s="47"/>
      <c r="J9" s="47"/>
      <c r="P9" s="27">
        <v>3</v>
      </c>
      <c r="Q9" s="30">
        <v>2.7945590786359526E-3</v>
      </c>
      <c r="R9" s="30">
        <v>-84.24472032505939</v>
      </c>
      <c r="S9" s="30">
        <f>ABS(Q9)/'İtme Analizi'!$C$17</f>
        <v>2.0609762109410935E-3</v>
      </c>
      <c r="T9" s="30">
        <f>ABS(R9)/'İtme Analizi'!$C$14</f>
        <v>4.735962415025452E-2</v>
      </c>
      <c r="U9" s="30">
        <f t="shared" ref="U9:U72" si="0">U8+(S9-S8)*((T9+T8)/2)</f>
        <v>4.8814865227637032E-5</v>
      </c>
    </row>
    <row r="10" spans="2:21" ht="13.9" customHeight="1" x14ac:dyDescent="0.2">
      <c r="B10" s="27">
        <v>4</v>
      </c>
      <c r="C10" s="30">
        <v>7.453984445302618E-3</v>
      </c>
      <c r="D10" s="30">
        <v>-224.60081746669167</v>
      </c>
      <c r="E10" s="30">
        <f>ABS(C10)/'İtme Analizi'!$C$17</f>
        <v>5.4972838956735149E-3</v>
      </c>
      <c r="F10" s="30">
        <f>ABS(D10)/'İtme Analizi'!$C$14</f>
        <v>0.12626322763040093</v>
      </c>
      <c r="G10" s="30">
        <f>G9+(E10-E9)*((F10+F9)/2)</f>
        <v>3.4713128600929164E-4</v>
      </c>
      <c r="H10" s="47"/>
      <c r="I10" s="47"/>
      <c r="J10" s="47"/>
      <c r="K10" s="82" t="s">
        <v>20</v>
      </c>
      <c r="L10" s="83"/>
      <c r="P10" s="27">
        <v>4</v>
      </c>
      <c r="Q10" s="30">
        <v>3.7264441786359521E-3</v>
      </c>
      <c r="R10" s="30">
        <v>-112.32205881188156</v>
      </c>
      <c r="S10" s="30">
        <f>ABS(Q10)/'İtme Analizi'!$C$17</f>
        <v>2.7482377675541385E-3</v>
      </c>
      <c r="T10" s="30">
        <f>ABS(R10)/'İtme Analizi'!$C$14</f>
        <v>6.3143784780672479E-2</v>
      </c>
      <c r="U10" s="30">
        <f t="shared" si="0"/>
        <v>8.6787237644095409E-5</v>
      </c>
    </row>
    <row r="11" spans="2:21" ht="13.9" customHeight="1" x14ac:dyDescent="0.2">
      <c r="B11" s="27">
        <v>5</v>
      </c>
      <c r="C11" s="30">
        <v>9.3177546119692853E-3</v>
      </c>
      <c r="D11" s="30">
        <v>-280.73587326154404</v>
      </c>
      <c r="E11" s="30">
        <f>ABS(C11)/'İtme Analizi'!$C$17</f>
        <v>6.8718069843164047E-3</v>
      </c>
      <c r="F11" s="30">
        <f>ABS(D11)/'İtme Analizi'!$C$14</f>
        <v>0.15782051850678799</v>
      </c>
      <c r="G11" s="30">
        <f>G10+(E11-E10)*((F11+F10)/2)</f>
        <v>5.4237112009615745E-4</v>
      </c>
      <c r="H11" s="47"/>
      <c r="I11" s="47"/>
      <c r="J11" s="47"/>
      <c r="K11" s="84"/>
      <c r="L11" s="85"/>
      <c r="P11" s="27">
        <v>5</v>
      </c>
      <c r="Q11" s="30">
        <v>4.6583292786359521E-3</v>
      </c>
      <c r="R11" s="30">
        <v>-140.39288400638804</v>
      </c>
      <c r="S11" s="30">
        <f>ABS(Q11)/'İtme Analizi'!$C$17</f>
        <v>3.4354993241671834E-3</v>
      </c>
      <c r="T11" s="30">
        <f>ABS(R11)/'İtme Analizi'!$C$14</f>
        <v>7.8924283851352792E-2</v>
      </c>
      <c r="U11" s="30">
        <f t="shared" si="0"/>
        <v>1.356061986406227E-4</v>
      </c>
    </row>
    <row r="12" spans="2:21" ht="13.9" customHeight="1" x14ac:dyDescent="0.2">
      <c r="B12" s="27">
        <v>6</v>
      </c>
      <c r="C12" s="30">
        <v>1.1181524778635953E-2</v>
      </c>
      <c r="D12" s="30">
        <v>-336.82473130137379</v>
      </c>
      <c r="E12" s="30">
        <f>ABS(C12)/'İtme Analizi'!$C$17</f>
        <v>8.2463300729592945E-3</v>
      </c>
      <c r="F12" s="30">
        <f>ABS(D12)/'İtme Analizi'!$C$14</f>
        <v>0.18935183851751111</v>
      </c>
      <c r="G12" s="30">
        <f t="shared" ref="G12:G75" si="1">G11+(E12-E11)*((F12+F11)/2)</f>
        <v>7.8096933033039331E-4</v>
      </c>
      <c r="H12" s="47"/>
      <c r="I12" s="47"/>
      <c r="J12" s="47"/>
      <c r="K12" s="34" t="s">
        <v>951</v>
      </c>
      <c r="L12" s="34" t="s">
        <v>952</v>
      </c>
      <c r="P12" s="27">
        <v>6</v>
      </c>
      <c r="Q12" s="30">
        <v>5.5902143786359512E-3</v>
      </c>
      <c r="R12" s="30">
        <v>-168.46198520686445</v>
      </c>
      <c r="S12" s="30">
        <f>ABS(Q12)/'İtme Analizi'!$C$17</f>
        <v>4.1227608807802279E-3</v>
      </c>
      <c r="T12" s="30">
        <f>ABS(R12)/'İtme Analizi'!$C$14</f>
        <v>9.4703813749021579E-2</v>
      </c>
      <c r="U12" s="30">
        <f t="shared" si="0"/>
        <v>1.9527015695492014E-4</v>
      </c>
    </row>
    <row r="13" spans="2:21" ht="13.9" customHeight="1" x14ac:dyDescent="0.2">
      <c r="B13" s="27">
        <v>7</v>
      </c>
      <c r="C13" s="30">
        <v>1.3045294945302618E-2</v>
      </c>
      <c r="D13" s="30">
        <v>-392.92770513135912</v>
      </c>
      <c r="E13" s="30">
        <f>ABS(C13)/'İtme Analizi'!$C$17</f>
        <v>9.6208531616021834E-3</v>
      </c>
      <c r="F13" s="30">
        <f>ABS(D13)/'İtme Analizi'!$C$14</f>
        <v>0.22089109396340184</v>
      </c>
      <c r="G13" s="30">
        <f t="shared" si="1"/>
        <v>1.0629135216541836E-3</v>
      </c>
      <c r="H13" s="47"/>
      <c r="I13" s="47"/>
      <c r="J13" s="47"/>
      <c r="K13" s="25" t="s">
        <v>6</v>
      </c>
      <c r="L13" s="25" t="s">
        <v>953</v>
      </c>
      <c r="P13" s="27">
        <v>7</v>
      </c>
      <c r="Q13" s="30">
        <v>6.5220994786359511E-3</v>
      </c>
      <c r="R13" s="30">
        <v>-196.53150999203635</v>
      </c>
      <c r="S13" s="30">
        <f>ABS(Q13)/'İtme Analizi'!$C$17</f>
        <v>4.8100224373932732E-3</v>
      </c>
      <c r="T13" s="30">
        <f>ABS(R13)/'İtme Analizi'!$C$14</f>
        <v>0.11048358177214081</v>
      </c>
      <c r="U13" s="30">
        <f t="shared" si="0"/>
        <v>2.6577886137654549E-4</v>
      </c>
    </row>
    <row r="14" spans="2:21" ht="13.9" customHeight="1" x14ac:dyDescent="0.2">
      <c r="B14" s="27">
        <v>8</v>
      </c>
      <c r="C14" s="30">
        <v>1.4909065111969285E-2</v>
      </c>
      <c r="D14" s="30">
        <v>-449.0292480672145</v>
      </c>
      <c r="E14" s="30">
        <f>ABS(C14)/'İtme Analizi'!$C$17</f>
        <v>1.0995376250245074E-2</v>
      </c>
      <c r="F14" s="30">
        <f>ABS(D14)/'İtme Analizi'!$C$14</f>
        <v>0.25242954500745074</v>
      </c>
      <c r="G14" s="30">
        <f t="shared" si="1"/>
        <v>1.3882085949525049E-3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7.4539845786359511E-3</v>
      </c>
      <c r="R14" s="30">
        <v>-224.59951787898919</v>
      </c>
      <c r="S14" s="30">
        <f>ABS(Q14)/'İtme Analizi'!$C$17</f>
        <v>5.4972839940063186E-3</v>
      </c>
      <c r="T14" s="30">
        <f>ABS(R14)/'İtme Analizi'!$C$14</f>
        <v>0.12626249704473452</v>
      </c>
      <c r="U14" s="30">
        <f t="shared" si="0"/>
        <v>3.4713210070140571E-4</v>
      </c>
    </row>
    <row r="15" spans="2:21" ht="13.9" customHeight="1" x14ac:dyDescent="0.2">
      <c r="B15" s="27">
        <v>9</v>
      </c>
      <c r="C15" s="30">
        <v>1.6772835278635951E-2</v>
      </c>
      <c r="D15" s="30">
        <v>-505.12775613689848</v>
      </c>
      <c r="E15" s="30">
        <f>ABS(C15)/'İtme Analizi'!$C$17</f>
        <v>1.2369899338887963E-2</v>
      </c>
      <c r="F15" s="30">
        <f>ABS(D15)/'İtme Analizi'!$C$14</f>
        <v>0.28396628994907958</v>
      </c>
      <c r="G15" s="30">
        <f t="shared" si="1"/>
        <v>1.7568528248523207E-3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8.3858696786359502E-3</v>
      </c>
      <c r="R15" s="30">
        <v>-252.66778101034672</v>
      </c>
      <c r="S15" s="30">
        <f>ABS(Q15)/'İtme Analizi'!$C$17</f>
        <v>6.1845455506193631E-3</v>
      </c>
      <c r="T15" s="30">
        <f>ABS(R15)/'İtme Analizi'!$C$14</f>
        <v>0.14204155580737754</v>
      </c>
      <c r="U15" s="30">
        <f t="shared" si="0"/>
        <v>4.3932963120577127E-4</v>
      </c>
    </row>
    <row r="16" spans="2:21" ht="13.9" customHeight="1" x14ac:dyDescent="0.2">
      <c r="B16" s="27">
        <v>10</v>
      </c>
      <c r="C16" s="30">
        <v>1.8636605445302618E-2</v>
      </c>
      <c r="D16" s="30">
        <v>-561.19387946509971</v>
      </c>
      <c r="E16" s="30">
        <f>ABS(C16)/'İtme Analizi'!$C$17</f>
        <v>1.3744422427530852E-2</v>
      </c>
      <c r="F16" s="30">
        <f>ABS(D16)/'İtme Analizi'!$C$14</f>
        <v>0.31548482924910964</v>
      </c>
      <c r="G16" s="30">
        <f t="shared" si="1"/>
        <v>2.1688325267776865E-3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9.3177547786359519E-3</v>
      </c>
      <c r="R16" s="30">
        <v>-280.72142592559709</v>
      </c>
      <c r="S16" s="30">
        <f>ABS(Q16)/'İtme Analizi'!$C$17</f>
        <v>6.8718071072324093E-3</v>
      </c>
      <c r="T16" s="30">
        <f>ABS(R16)/'İtme Analizi'!$C$14</f>
        <v>0.15781239668742911</v>
      </c>
      <c r="U16" s="30">
        <f t="shared" si="0"/>
        <v>5.4236867827984884E-4</v>
      </c>
    </row>
    <row r="17" spans="2:21" ht="13.9" customHeight="1" x14ac:dyDescent="0.2">
      <c r="B17" s="27">
        <v>11</v>
      </c>
      <c r="C17" s="30">
        <v>2.0500375611969282E-2</v>
      </c>
      <c r="D17" s="30">
        <v>-617.19362668698</v>
      </c>
      <c r="E17" s="30">
        <f>ABS(C17)/'İtme Analizi'!$C$17</f>
        <v>1.5118945516173739E-2</v>
      </c>
      <c r="F17" s="30">
        <f>ABS(D17)/'İtme Analizi'!$C$14</f>
        <v>0.34696605407488201</v>
      </c>
      <c r="G17" s="30">
        <f t="shared" si="1"/>
        <v>2.6241095438880374E-3</v>
      </c>
      <c r="H17" s="47"/>
      <c r="I17" s="47"/>
      <c r="J17" s="47"/>
      <c r="P17" s="27">
        <v>0</v>
      </c>
      <c r="Q17" s="30">
        <v>9.3177547786359519E-3</v>
      </c>
      <c r="R17" s="30">
        <v>-280.72142592559709</v>
      </c>
      <c r="S17" s="30">
        <f>ABS(Q17)/'İtme Analizi'!$C$17</f>
        <v>6.8718071072324093E-3</v>
      </c>
      <c r="T17" s="30">
        <f>ABS(R17)/'İtme Analizi'!$C$14</f>
        <v>0.15781239668742911</v>
      </c>
      <c r="U17" s="30">
        <f t="shared" si="0"/>
        <v>5.4236867827984884E-4</v>
      </c>
    </row>
    <row r="18" spans="2:21" ht="13.9" customHeight="1" x14ac:dyDescent="0.2">
      <c r="B18" s="27">
        <v>12</v>
      </c>
      <c r="C18" s="30">
        <v>2.2364145778635949E-2</v>
      </c>
      <c r="D18" s="30">
        <v>-673.20195296775353</v>
      </c>
      <c r="E18" s="30">
        <f>ABS(C18)/'İtme Analizi'!$C$17</f>
        <v>1.6493468604816628E-2</v>
      </c>
      <c r="F18" s="30">
        <f>ABS(D18)/'İtme Analizi'!$C$14</f>
        <v>0.37845210176674238</v>
      </c>
      <c r="G18" s="30">
        <f t="shared" si="1"/>
        <v>3.1226615459505665E-3</v>
      </c>
      <c r="H18" s="47"/>
      <c r="I18" s="47"/>
      <c r="J18" s="47"/>
      <c r="K18" s="51" t="s">
        <v>13</v>
      </c>
      <c r="L18" s="52"/>
      <c r="P18" s="27">
        <v>1</v>
      </c>
      <c r="Q18" s="30">
        <v>1.0249639878635952E-2</v>
      </c>
      <c r="R18" s="30">
        <v>-308.7935649249651</v>
      </c>
      <c r="S18" s="30">
        <f>ABS(Q18)/'İtme Analizi'!$C$17</f>
        <v>7.5590686638454538E-3</v>
      </c>
      <c r="T18" s="30">
        <f>ABS(R18)/'İtme Analizi'!$C$14</f>
        <v>0.17359363433619723</v>
      </c>
      <c r="U18" s="30">
        <f t="shared" si="0"/>
        <v>6.5624999065597297E-4</v>
      </c>
    </row>
    <row r="19" spans="2:21" ht="13.9" customHeight="1" x14ac:dyDescent="0.2">
      <c r="B19" s="27">
        <v>13</v>
      </c>
      <c r="C19" s="30">
        <v>2.4227915945302613E-2</v>
      </c>
      <c r="D19" s="30">
        <v>-729.18572554564446</v>
      </c>
      <c r="E19" s="30">
        <f>ABS(C19)/'İtme Analizi'!$C$17</f>
        <v>1.7867991693459519E-2</v>
      </c>
      <c r="F19" s="30">
        <f>ABS(D19)/'İtme Analizi'!$C$14</f>
        <v>0.40992434617056844</v>
      </c>
      <c r="G19" s="30">
        <f t="shared" si="1"/>
        <v>3.6644823610666182E-3</v>
      </c>
      <c r="H19" s="47"/>
      <c r="I19" s="47"/>
      <c r="J19" s="47"/>
      <c r="K19" s="30" t="s">
        <v>36</v>
      </c>
      <c r="L19" s="30">
        <f>VLOOKUP($L$16,$F$6:$G$100,2,FALSE)</f>
        <v>5.794140334047293E-3</v>
      </c>
      <c r="P19" s="27">
        <v>2</v>
      </c>
      <c r="Q19" s="30">
        <v>1.1181524978635952E-2</v>
      </c>
      <c r="R19" s="30">
        <v>-336.86595056368287</v>
      </c>
      <c r="S19" s="30">
        <f>ABS(Q19)/'İtme Analizi'!$C$17</f>
        <v>8.2463302204585E-3</v>
      </c>
      <c r="T19" s="30">
        <f>ABS(R19)/'İtme Analizi'!$C$14</f>
        <v>0.18937501063753448</v>
      </c>
      <c r="U19" s="30">
        <f t="shared" si="0"/>
        <v>7.8097718862916044E-4</v>
      </c>
    </row>
    <row r="20" spans="2:21" ht="13.9" customHeight="1" x14ac:dyDescent="0.2">
      <c r="B20" s="27">
        <v>14</v>
      </c>
      <c r="C20" s="30">
        <v>2.6091686111969277E-2</v>
      </c>
      <c r="D20" s="30">
        <v>-785.05300841428721</v>
      </c>
      <c r="E20" s="30">
        <f>ABS(C20)/'İtme Analizi'!$C$17</f>
        <v>1.9242514782102406E-2</v>
      </c>
      <c r="F20" s="30">
        <f>ABS(D20)/'İtme Analizi'!$C$14</f>
        <v>0.44133110387295987</v>
      </c>
      <c r="G20" s="30">
        <f t="shared" si="1"/>
        <v>4.2495174962755792E-3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1.2113410078635953E-2</v>
      </c>
      <c r="R20" s="30">
        <v>-364.9369281548407</v>
      </c>
      <c r="S20" s="30">
        <f>ABS(Q20)/'İtme Analizi'!$C$17</f>
        <v>8.9335917770715454E-3</v>
      </c>
      <c r="T20" s="30">
        <f>ABS(R20)/'İtme Analizi'!$C$14</f>
        <v>0.20515559538062372</v>
      </c>
      <c r="U20" s="30">
        <f t="shared" si="0"/>
        <v>9.1655004784092417E-4</v>
      </c>
    </row>
    <row r="21" spans="2:21" ht="13.9" customHeight="1" x14ac:dyDescent="0.2">
      <c r="B21" s="27">
        <v>15</v>
      </c>
      <c r="C21" s="30">
        <v>2.7955456278635944E-2</v>
      </c>
      <c r="D21" s="30">
        <v>-840.68592311117231</v>
      </c>
      <c r="E21" s="30">
        <f>ABS(C21)/'İtme Analizi'!$C$17</f>
        <v>2.0617037870745293E-2</v>
      </c>
      <c r="F21" s="30">
        <f>ABS(D21)/'İtme Analizi'!$C$14</f>
        <v>0.47260610746085735</v>
      </c>
      <c r="G21" s="30">
        <f t="shared" si="1"/>
        <v>4.8776313955496923E-3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1.3045295178635953E-2</v>
      </c>
      <c r="R21" s="30">
        <v>-393.01368569532792</v>
      </c>
      <c r="S21" s="30">
        <f>ABS(Q21)/'İtme Analizi'!$C$17</f>
        <v>9.6208533336845908E-3</v>
      </c>
      <c r="T21" s="30">
        <f>ABS(R21)/'İtme Analizi'!$C$14</f>
        <v>0.22093942942202852</v>
      </c>
      <c r="U21" s="30">
        <f t="shared" si="0"/>
        <v>1.0629694128463966E-3</v>
      </c>
    </row>
    <row r="22" spans="2:21" ht="13.9" customHeight="1" x14ac:dyDescent="0.2">
      <c r="B22" s="27">
        <v>16</v>
      </c>
      <c r="C22" s="30">
        <v>2.9819226445302608E-2</v>
      </c>
      <c r="D22" s="30">
        <v>-895.72897176611036</v>
      </c>
      <c r="E22" s="30">
        <f>ABS(C22)/'İtme Analizi'!$C$17</f>
        <v>2.199156095938818E-2</v>
      </c>
      <c r="F22" s="30">
        <f>ABS(D22)/'İtme Analizi'!$C$14</f>
        <v>0.50354950766829576</v>
      </c>
      <c r="G22" s="30">
        <f t="shared" si="1"/>
        <v>5.5485056111014026E-3</v>
      </c>
      <c r="H22" s="47"/>
      <c r="I22" s="47"/>
      <c r="J22" s="47"/>
      <c r="P22" s="27">
        <v>5</v>
      </c>
      <c r="Q22" s="30">
        <v>1.3977180278635955E-2</v>
      </c>
      <c r="R22" s="30">
        <v>-421.0794004313575</v>
      </c>
      <c r="S22" s="30">
        <f>ABS(Q22)/'İtme Analizi'!$C$17</f>
        <v>1.0308114890297638E-2</v>
      </c>
      <c r="T22" s="30">
        <f>ABS(R22)/'İtme Analizi'!$C$14</f>
        <v>0.23671705556023581</v>
      </c>
      <c r="U22" s="30">
        <f t="shared" si="0"/>
        <v>1.2202342669778799E-3</v>
      </c>
    </row>
    <row r="23" spans="2:21" ht="13.9" customHeight="1" x14ac:dyDescent="0.2">
      <c r="B23" s="27">
        <v>17</v>
      </c>
      <c r="C23" s="30">
        <v>3.1682996611969272E-2</v>
      </c>
      <c r="D23" s="30">
        <v>-949.93060013288027</v>
      </c>
      <c r="E23" s="30">
        <f>ABS(C23)/'İtme Analizi'!$C$17</f>
        <v>2.3366084048031067E-2</v>
      </c>
      <c r="F23" s="30">
        <f>ABS(D23)/'İtme Analizi'!$C$14</f>
        <v>0.5340198889322767</v>
      </c>
      <c r="G23" s="30">
        <f t="shared" si="1"/>
        <v>6.2615871569497803E-3</v>
      </c>
      <c r="H23" s="47"/>
      <c r="I23" s="47"/>
      <c r="J23" s="47"/>
      <c r="K23" s="7" t="s">
        <v>954</v>
      </c>
      <c r="L23" s="30" t="e">
        <f>Spektrum!$C$4*9.8067/$L$15</f>
        <v>#DIV/0!</v>
      </c>
      <c r="P23" s="27">
        <v>6</v>
      </c>
      <c r="Q23" s="30">
        <v>1.4909065378635955E-2</v>
      </c>
      <c r="R23" s="30">
        <v>-449.14972768272327</v>
      </c>
      <c r="S23" s="30">
        <f>ABS(Q23)/'İtme Analizi'!$C$17</f>
        <v>1.0995376446910683E-2</v>
      </c>
      <c r="T23" s="30">
        <f>ABS(R23)/'İtme Analizi'!$C$14</f>
        <v>0.2524972747035818</v>
      </c>
      <c r="U23" s="30">
        <f t="shared" si="0"/>
        <v>1.3883433680451397E-3</v>
      </c>
    </row>
    <row r="24" spans="2:21" ht="13.9" customHeight="1" x14ac:dyDescent="0.2">
      <c r="B24" s="27">
        <v>18</v>
      </c>
      <c r="C24" s="30">
        <v>3.3546766778635939E-2</v>
      </c>
      <c r="D24" s="30">
        <v>-1003.9837498978841</v>
      </c>
      <c r="E24" s="30">
        <f>ABS(C24)/'İtme Analizi'!$C$17</f>
        <v>2.4740607136673958E-2</v>
      </c>
      <c r="F24" s="30">
        <f>ABS(D24)/'İtme Analizi'!$C$14</f>
        <v>0.56440680038655466</v>
      </c>
      <c r="G24" s="30">
        <f t="shared" si="1"/>
        <v>7.0164935797749324E-3</v>
      </c>
      <c r="H24" s="47"/>
      <c r="I24" s="47"/>
      <c r="J24" s="47"/>
      <c r="K24" s="7" t="s">
        <v>955</v>
      </c>
      <c r="L24" s="30" t="e">
        <f>(1+($L$23-1)*'İtme Analizi'!$C$20/'İtme Analizi'!$C$18)/$L$23</f>
        <v>#DIV/0!</v>
      </c>
      <c r="P24" s="27">
        <v>7</v>
      </c>
      <c r="Q24" s="30">
        <v>1.5840950478635957E-2</v>
      </c>
      <c r="R24" s="30">
        <v>-477.21835191309611</v>
      </c>
      <c r="S24" s="30">
        <f>ABS(Q24)/'İtme Analizi'!$C$17</f>
        <v>1.1682638003523729E-2</v>
      </c>
      <c r="T24" s="30">
        <f>ABS(R24)/'İtme Analizi'!$C$14</f>
        <v>0.26827653646427124</v>
      </c>
      <c r="U24" s="30">
        <f t="shared" si="0"/>
        <v>1.5672972780984031E-3</v>
      </c>
    </row>
    <row r="25" spans="2:21" ht="13.9" customHeight="1" x14ac:dyDescent="0.2">
      <c r="B25" s="27">
        <v>19</v>
      </c>
      <c r="C25" s="30">
        <v>3.5410536945302613E-2</v>
      </c>
      <c r="D25" s="30">
        <v>-1058.1587428972643</v>
      </c>
      <c r="E25" s="30">
        <f>ABS(C25)/'İtme Analizi'!$C$17</f>
        <v>2.6115130225316856E-2</v>
      </c>
      <c r="F25" s="30">
        <f>ABS(D25)/'İtme Analizi'!$C$14</f>
        <v>0.59486220811885537</v>
      </c>
      <c r="G25" s="30">
        <f t="shared" si="1"/>
        <v>7.8132145888443558E-3</v>
      </c>
      <c r="H25" s="47"/>
      <c r="I25" s="47"/>
      <c r="J25" s="47"/>
      <c r="P25" s="27">
        <v>8</v>
      </c>
      <c r="Q25" s="30">
        <v>1.6772835578635955E-2</v>
      </c>
      <c r="R25" s="30">
        <v>-505.27121221456412</v>
      </c>
      <c r="S25" s="30">
        <f>ABS(Q25)/'İtme Analizi'!$C$17</f>
        <v>1.2369899560136772E-2</v>
      </c>
      <c r="T25" s="30">
        <f>ABS(R25)/'İtme Analizi'!$C$14</f>
        <v>0.28404693626013738</v>
      </c>
      <c r="U25" s="30">
        <f t="shared" si="0"/>
        <v>1.7570926229076526E-3</v>
      </c>
    </row>
    <row r="26" spans="2:21" ht="13.9" customHeight="1" x14ac:dyDescent="0.2">
      <c r="B26" s="27">
        <v>20</v>
      </c>
      <c r="C26" s="30">
        <v>3.7274307111969281E-2</v>
      </c>
      <c r="D26" s="30">
        <v>-1112.3212916672417</v>
      </c>
      <c r="E26" s="30">
        <f>ABS(C26)/'İtme Analizi'!$C$17</f>
        <v>2.7489653313959743E-2</v>
      </c>
      <c r="F26" s="30">
        <f>ABS(D26)/'İtme Analizi'!$C$14</f>
        <v>0.62531062011272764</v>
      </c>
      <c r="G26" s="30">
        <f t="shared" si="1"/>
        <v>8.6517924511138565E-3</v>
      </c>
      <c r="H26" s="47"/>
      <c r="I26" s="47"/>
      <c r="J26" s="47"/>
      <c r="P26" s="27">
        <v>9</v>
      </c>
      <c r="Q26" s="30">
        <v>1.7704720678635957E-2</v>
      </c>
      <c r="R26" s="30">
        <v>-533.33189230035146</v>
      </c>
      <c r="S26" s="30">
        <f>ABS(Q26)/'İtme Analizi'!$C$17</f>
        <v>1.3057161116749819E-2</v>
      </c>
      <c r="T26" s="30">
        <f>ABS(R26)/'İtme Analizi'!$C$14</f>
        <v>0.29982173208277973</v>
      </c>
      <c r="U26" s="30">
        <f t="shared" si="0"/>
        <v>1.9577278678391224E-3</v>
      </c>
    </row>
    <row r="27" spans="2:21" ht="13.9" customHeight="1" x14ac:dyDescent="0.2">
      <c r="B27" s="27">
        <v>21</v>
      </c>
      <c r="C27" s="30">
        <v>3.9138077278635948E-2</v>
      </c>
      <c r="D27" s="30">
        <v>-1163.4384008970824</v>
      </c>
      <c r="E27" s="30">
        <f>ABS(C27)/'İtme Analizi'!$C$17</f>
        <v>2.8864176402602634E-2</v>
      </c>
      <c r="F27" s="30">
        <f>ABS(D27)/'İtme Analizi'!$C$14</f>
        <v>0.65404698568473907</v>
      </c>
      <c r="G27" s="30">
        <f t="shared" si="1"/>
        <v>9.5310457350136109E-3</v>
      </c>
      <c r="H27" s="47"/>
      <c r="I27" s="47"/>
      <c r="J27" s="47"/>
      <c r="P27" s="27">
        <v>10</v>
      </c>
      <c r="Q27" s="30">
        <v>1.8636605778635951E-2</v>
      </c>
      <c r="R27" s="30">
        <v>-561.39366712988397</v>
      </c>
      <c r="S27" s="30">
        <f>ABS(Q27)/'İtme Analizi'!$C$17</f>
        <v>1.3744422673362861E-2</v>
      </c>
      <c r="T27" s="30">
        <f>ABS(R27)/'İtme Analizi'!$C$14</f>
        <v>0.31559714333452094</v>
      </c>
      <c r="U27" s="30">
        <f t="shared" si="0"/>
        <v>2.1692047349832935E-3</v>
      </c>
    </row>
    <row r="28" spans="2:21" ht="13.9" customHeight="1" x14ac:dyDescent="0.2">
      <c r="B28" s="27">
        <v>22</v>
      </c>
      <c r="C28" s="30">
        <v>4.1001847445302615E-2</v>
      </c>
      <c r="D28" s="30">
        <v>-1215.6689286696355</v>
      </c>
      <c r="E28" s="30">
        <f>ABS(C28)/'İtme Analizi'!$C$17</f>
        <v>3.0238699491245524E-2</v>
      </c>
      <c r="F28" s="30">
        <f>ABS(D28)/'İtme Analizi'!$C$14</f>
        <v>0.68340927871548396</v>
      </c>
      <c r="G28" s="30">
        <f t="shared" si="1"/>
        <v>1.0450227992747699E-2</v>
      </c>
      <c r="H28" s="47"/>
      <c r="I28" s="47"/>
      <c r="J28" s="47"/>
      <c r="P28" s="27">
        <v>0</v>
      </c>
      <c r="Q28" s="30">
        <v>1.8636605778635951E-2</v>
      </c>
      <c r="R28" s="30">
        <v>-561.39366712988397</v>
      </c>
      <c r="S28" s="30">
        <f>ABS(Q28)/'İtme Analizi'!$C$17</f>
        <v>1.3744422673362861E-2</v>
      </c>
      <c r="T28" s="30">
        <f>ABS(R28)/'İtme Analizi'!$C$14</f>
        <v>0.31559714333452094</v>
      </c>
      <c r="U28" s="30">
        <f t="shared" si="0"/>
        <v>2.1692047349832935E-3</v>
      </c>
    </row>
    <row r="29" spans="2:21" ht="13.9" customHeight="1" x14ac:dyDescent="0.2">
      <c r="B29" s="27">
        <v>23</v>
      </c>
      <c r="C29" s="30">
        <v>4.2865617611969282E-2</v>
      </c>
      <c r="D29" s="30">
        <v>-1267.8863792591253</v>
      </c>
      <c r="E29" s="30">
        <f>ABS(C29)/'İtme Analizi'!$C$17</f>
        <v>3.1613222579888411E-2</v>
      </c>
      <c r="F29" s="30">
        <f>ABS(D29)/'İtme Analizi'!$C$14</f>
        <v>0.71276422018197139</v>
      </c>
      <c r="G29" s="30">
        <f t="shared" si="1"/>
        <v>1.1409764347740638E-2</v>
      </c>
      <c r="H29" s="47"/>
      <c r="I29" s="47"/>
      <c r="J29" s="47"/>
      <c r="P29" s="27">
        <v>1</v>
      </c>
      <c r="Q29" s="30">
        <v>1.956849087863595E-2</v>
      </c>
      <c r="R29" s="30">
        <v>-589.42465111292461</v>
      </c>
      <c r="S29" s="30">
        <f>ABS(Q29)/'İtme Analizi'!$C$17</f>
        <v>1.4431684229975905E-2</v>
      </c>
      <c r="T29" s="30">
        <f>ABS(R29)/'İtme Analizi'!$C$14</f>
        <v>0.33135524498025365</v>
      </c>
      <c r="U29" s="30">
        <f t="shared" si="0"/>
        <v>2.3915174877071625E-3</v>
      </c>
    </row>
    <row r="30" spans="2:21" ht="13.9" customHeight="1" x14ac:dyDescent="0.2">
      <c r="B30" s="27">
        <v>24</v>
      </c>
      <c r="C30" s="30">
        <v>4.4729387778635957E-2</v>
      </c>
      <c r="D30" s="30">
        <v>-1320.0722095020797</v>
      </c>
      <c r="E30" s="30">
        <f>ABS(C30)/'İtme Analizi'!$C$17</f>
        <v>3.2987745668531313E-2</v>
      </c>
      <c r="F30" s="30">
        <f>ABS(D30)/'İtme Analizi'!$C$14</f>
        <v>0.74210138572467821</v>
      </c>
      <c r="G30" s="30">
        <f t="shared" si="1"/>
        <v>1.2409637530836204E-2</v>
      </c>
      <c r="H30" s="47"/>
      <c r="I30" s="47"/>
      <c r="J30" s="47"/>
      <c r="P30" s="27">
        <v>2</v>
      </c>
      <c r="Q30" s="30">
        <v>2.0500375978635948E-2</v>
      </c>
      <c r="R30" s="30">
        <v>-617.45853384763859</v>
      </c>
      <c r="S30" s="30">
        <f>ABS(Q30)/'İtme Analizi'!$C$17</f>
        <v>1.5118945786588948E-2</v>
      </c>
      <c r="T30" s="30">
        <f>ABS(R30)/'İtme Analizi'!$C$14</f>
        <v>0.3471149762092911</v>
      </c>
      <c r="U30" s="30">
        <f t="shared" si="0"/>
        <v>2.624660737872324E-3</v>
      </c>
    </row>
    <row r="31" spans="2:21" ht="13.9" customHeight="1" x14ac:dyDescent="0.2">
      <c r="B31" s="27">
        <v>25</v>
      </c>
      <c r="C31" s="30">
        <v>4.6593157945302624E-2</v>
      </c>
      <c r="D31" s="30">
        <v>-1372.045360716005</v>
      </c>
      <c r="E31" s="30">
        <f>ABS(C31)/'İtme Analizi'!$C$17</f>
        <v>3.43622687571742E-2</v>
      </c>
      <c r="F31" s="30">
        <f>ABS(D31)/'İtme Analizi'!$C$14</f>
        <v>0.77131899007897353</v>
      </c>
      <c r="G31" s="30">
        <f t="shared" si="1"/>
        <v>1.3449753155518562E-2</v>
      </c>
      <c r="H31" s="47"/>
      <c r="I31" s="47"/>
      <c r="J31" s="47"/>
      <c r="P31" s="27">
        <v>3</v>
      </c>
      <c r="Q31" s="30">
        <v>2.1432261078635946E-2</v>
      </c>
      <c r="R31" s="30">
        <v>-645.49097641767378</v>
      </c>
      <c r="S31" s="30">
        <f>ABS(Q31)/'İtme Analizi'!$C$17</f>
        <v>1.580620734320199E-2</v>
      </c>
      <c r="T31" s="30">
        <f>ABS(R31)/'İtme Analizi'!$C$14</f>
        <v>0.3628738978248876</v>
      </c>
      <c r="U31" s="30">
        <f t="shared" si="0"/>
        <v>2.8686347672456595E-3</v>
      </c>
    </row>
    <row r="32" spans="2:21" ht="13.9" customHeight="1" x14ac:dyDescent="0.2">
      <c r="B32" s="27">
        <v>26</v>
      </c>
      <c r="C32" s="30">
        <v>4.8456928111969291E-2</v>
      </c>
      <c r="D32" s="30">
        <v>-1423.2204317216558</v>
      </c>
      <c r="E32" s="30">
        <f>ABS(C32)/'İtme Analizi'!$C$17</f>
        <v>3.5736791845817087E-2</v>
      </c>
      <c r="F32" s="30">
        <f>ABS(D32)/'İtme Analizi'!$C$14</f>
        <v>0.80008793986405913</v>
      </c>
      <c r="G32" s="30">
        <f t="shared" si="1"/>
        <v>1.4529720708948628E-2</v>
      </c>
      <c r="H32" s="47"/>
      <c r="I32" s="47"/>
      <c r="J32" s="47"/>
      <c r="P32" s="27">
        <v>4</v>
      </c>
      <c r="Q32" s="30">
        <v>2.2364146178635944E-2</v>
      </c>
      <c r="R32" s="30">
        <v>-673.52069269035019</v>
      </c>
      <c r="S32" s="30">
        <f>ABS(Q32)/'İtme Analizi'!$C$17</f>
        <v>1.6493468899815036E-2</v>
      </c>
      <c r="T32" s="30">
        <f>ABS(R32)/'İtme Analizi'!$C$14</f>
        <v>0.37863128680535002</v>
      </c>
      <c r="U32" s="30">
        <f t="shared" si="0"/>
        <v>3.1234387709584699E-3</v>
      </c>
    </row>
    <row r="33" spans="2:21" ht="13.9" customHeight="1" x14ac:dyDescent="0.2">
      <c r="B33" s="27">
        <v>27</v>
      </c>
      <c r="C33" s="30">
        <v>5.0320698278635959E-2</v>
      </c>
      <c r="D33" s="30">
        <v>-1474.382020924043</v>
      </c>
      <c r="E33" s="30">
        <f>ABS(C33)/'İtme Analizi'!$C$17</f>
        <v>3.7111314934459981E-2</v>
      </c>
      <c r="F33" s="30">
        <f>ABS(D33)/'İtme Analizi'!$C$14</f>
        <v>0.82884931062065514</v>
      </c>
      <c r="G33" s="30">
        <f t="shared" si="1"/>
        <v>1.5649226639319485E-2</v>
      </c>
      <c r="H33" s="47"/>
      <c r="I33" s="47"/>
      <c r="J33" s="47"/>
      <c r="P33" s="27">
        <v>5</v>
      </c>
      <c r="Q33" s="30">
        <v>2.3296031278635946E-2</v>
      </c>
      <c r="R33" s="30">
        <v>-701.54208981252543</v>
      </c>
      <c r="S33" s="30">
        <f>ABS(Q33)/'İtme Analizi'!$C$17</f>
        <v>1.7180730456428081E-2</v>
      </c>
      <c r="T33" s="30">
        <f>ABS(R33)/'İtme Analizi'!$C$14</f>
        <v>0.39438399903171478</v>
      </c>
      <c r="U33" s="30">
        <f t="shared" si="0"/>
        <v>3.3890706152734998E-3</v>
      </c>
    </row>
    <row r="34" spans="2:21" ht="13.9" customHeight="1" x14ac:dyDescent="0.2">
      <c r="B34" s="27">
        <v>28</v>
      </c>
      <c r="C34" s="30">
        <v>5.2184468445302626E-2</v>
      </c>
      <c r="D34" s="30">
        <v>-1524.9139307488474</v>
      </c>
      <c r="E34" s="30">
        <f>ABS(C34)/'İtme Analizi'!$C$17</f>
        <v>3.8485838023102868E-2</v>
      </c>
      <c r="F34" s="30">
        <f>ABS(D34)/'İtme Analizi'!$C$14</f>
        <v>0.85725669624272383</v>
      </c>
      <c r="G34" s="30">
        <f t="shared" si="1"/>
        <v>1.6808022457486072E-2</v>
      </c>
      <c r="H34" s="47"/>
      <c r="I34" s="47"/>
      <c r="J34" s="47"/>
      <c r="P34" s="27">
        <v>6</v>
      </c>
      <c r="Q34" s="30">
        <v>2.4227916378635944E-2</v>
      </c>
      <c r="R34" s="30">
        <v>-729.50981838462553</v>
      </c>
      <c r="S34" s="30">
        <f>ABS(Q34)/'İtme Analizi'!$C$17</f>
        <v>1.7867992013041126E-2</v>
      </c>
      <c r="T34" s="30">
        <f>ABS(R34)/'İtme Analizi'!$C$14</f>
        <v>0.41010654055598161</v>
      </c>
      <c r="U34" s="30">
        <f t="shared" si="0"/>
        <v>3.6655183255322544E-3</v>
      </c>
    </row>
    <row r="35" spans="2:21" ht="13.9" customHeight="1" x14ac:dyDescent="0.2">
      <c r="B35" s="27">
        <v>29</v>
      </c>
      <c r="C35" s="30">
        <v>5.40482386119693E-2</v>
      </c>
      <c r="D35" s="30">
        <v>-1574.0047837739187</v>
      </c>
      <c r="E35" s="30">
        <f>ABS(C35)/'İtme Analizi'!$C$17</f>
        <v>3.9860361111745762E-2</v>
      </c>
      <c r="F35" s="30">
        <f>ABS(D35)/'İtme Analizi'!$C$14</f>
        <v>0.88485396690267748</v>
      </c>
      <c r="G35" s="30">
        <f t="shared" si="1"/>
        <v>1.800530812221824E-2</v>
      </c>
      <c r="H35" s="47"/>
      <c r="I35" s="47"/>
      <c r="J35" s="47"/>
      <c r="P35" s="27">
        <v>7</v>
      </c>
      <c r="Q35" s="30">
        <v>2.5159801478635942E-2</v>
      </c>
      <c r="R35" s="30">
        <v>-757.50152336406939</v>
      </c>
      <c r="S35" s="30">
        <f>ABS(Q35)/'İtme Analizi'!$C$17</f>
        <v>1.8555253569654168E-2</v>
      </c>
      <c r="T35" s="30">
        <f>ABS(R35)/'İtme Analizi'!$C$14</f>
        <v>0.42584256083162775</v>
      </c>
      <c r="U35" s="30">
        <f t="shared" si="0"/>
        <v>3.9527761658667152E-3</v>
      </c>
    </row>
    <row r="36" spans="2:21" ht="13.9" customHeight="1" x14ac:dyDescent="0.2">
      <c r="B36" s="27">
        <v>30</v>
      </c>
      <c r="C36" s="30">
        <v>5.5912008778635967E-2</v>
      </c>
      <c r="D36" s="30">
        <v>-1623.1763694812173</v>
      </c>
      <c r="E36" s="30">
        <f>ABS(C36)/'İtme Analizi'!$C$17</f>
        <v>4.1234884200388656E-2</v>
      </c>
      <c r="F36" s="30">
        <f>ABS(D36)/'İtme Analizi'!$C$14</f>
        <v>0.91249662283392374</v>
      </c>
      <c r="G36" s="30">
        <f t="shared" si="1"/>
        <v>1.9240558064207679E-2</v>
      </c>
      <c r="H36" s="47"/>
      <c r="I36" s="47"/>
      <c r="J36" s="47"/>
      <c r="P36" s="27">
        <v>8</v>
      </c>
      <c r="Q36" s="30">
        <v>2.6091686578635941E-2</v>
      </c>
      <c r="R36" s="30">
        <v>-785.37365163096263</v>
      </c>
      <c r="S36" s="30">
        <f>ABS(Q36)/'İtme Analizi'!$C$17</f>
        <v>1.9242515126267214E-2</v>
      </c>
      <c r="T36" s="30">
        <f>ABS(R36)/'İtme Analizi'!$C$14</f>
        <v>0.44151135899363075</v>
      </c>
      <c r="U36" s="30">
        <f t="shared" si="0"/>
        <v>4.2508256684034816E-3</v>
      </c>
    </row>
    <row r="37" spans="2:21" ht="13.9" customHeight="1" x14ac:dyDescent="0.2">
      <c r="B37" s="27">
        <v>31</v>
      </c>
      <c r="C37" s="30">
        <v>5.7775778945302635E-2</v>
      </c>
      <c r="D37" s="30">
        <v>-1670.0168317516855</v>
      </c>
      <c r="E37" s="30">
        <f>ABS(C37)/'İtme Analizi'!$C$17</f>
        <v>4.2609407289031544E-2</v>
      </c>
      <c r="F37" s="30">
        <f>ABS(D37)/'İtme Analizi'!$C$14</f>
        <v>0.93882879747459003</v>
      </c>
      <c r="G37" s="30">
        <f t="shared" si="1"/>
        <v>2.0512902831610454E-2</v>
      </c>
      <c r="H37" s="47"/>
      <c r="I37" s="47"/>
      <c r="J37" s="47"/>
      <c r="P37" s="27">
        <v>9</v>
      </c>
      <c r="Q37" s="30">
        <v>2.7023571678635939E-2</v>
      </c>
      <c r="R37" s="30">
        <v>-813.28009571176608</v>
      </c>
      <c r="S37" s="30">
        <f>ABS(Q37)/'İtme Analizi'!$C$17</f>
        <v>1.9929776682880259E-2</v>
      </c>
      <c r="T37" s="30">
        <f>ABS(R37)/'İtme Analizi'!$C$14</f>
        <v>0.45719944838294069</v>
      </c>
      <c r="U37" s="30">
        <f t="shared" si="0"/>
        <v>4.559650362614776E-3</v>
      </c>
    </row>
    <row r="38" spans="2:21" ht="13.9" customHeight="1" x14ac:dyDescent="0.2">
      <c r="B38" s="27">
        <v>32</v>
      </c>
      <c r="C38" s="30">
        <v>5.9639549111969302E-2</v>
      </c>
      <c r="D38" s="30">
        <v>-1718.0251196723855</v>
      </c>
      <c r="E38" s="30">
        <f>ABS(C38)/'İtme Analizi'!$C$17</f>
        <v>4.3983930377674431E-2</v>
      </c>
      <c r="F38" s="30">
        <f>ABS(D38)/'İtme Analizi'!$C$14</f>
        <v>0.96581748546890744</v>
      </c>
      <c r="G38" s="30">
        <f t="shared" si="1"/>
        <v>2.1821892977412299E-2</v>
      </c>
      <c r="H38" s="47"/>
      <c r="I38" s="47"/>
      <c r="J38" s="47"/>
      <c r="P38" s="27">
        <v>10</v>
      </c>
      <c r="Q38" s="30">
        <v>2.7955456778635937E-2</v>
      </c>
      <c r="R38" s="30">
        <v>-841.08130880281499</v>
      </c>
      <c r="S38" s="30">
        <f>ABS(Q38)/'İtme Analizi'!$C$17</f>
        <v>2.0617038239493301E-2</v>
      </c>
      <c r="T38" s="30">
        <f>ABS(R38)/'İtme Analizi'!$C$14</f>
        <v>0.47282838035437913</v>
      </c>
      <c r="U38" s="30">
        <f t="shared" si="0"/>
        <v>4.8792365492505048E-3</v>
      </c>
    </row>
    <row r="39" spans="2:21" ht="13.9" customHeight="1" x14ac:dyDescent="0.2">
      <c r="B39" s="27">
        <v>33</v>
      </c>
      <c r="C39" s="30">
        <v>6.1503319278635969E-2</v>
      </c>
      <c r="D39" s="30">
        <v>-1767.0388627941791</v>
      </c>
      <c r="E39" s="30">
        <f>ABS(C39)/'İtme Analizi'!$C$17</f>
        <v>4.5358453466317325E-2</v>
      </c>
      <c r="F39" s="30">
        <f>ABS(D39)/'İtme Analizi'!$C$14</f>
        <v>0.99337140746530794</v>
      </c>
      <c r="G39" s="30">
        <f t="shared" si="1"/>
        <v>2.3168368161587696E-2</v>
      </c>
      <c r="H39" s="47"/>
      <c r="I39" s="47"/>
      <c r="J39" s="47"/>
      <c r="P39" s="27">
        <v>0</v>
      </c>
      <c r="Q39" s="30">
        <v>2.7955456778635937E-2</v>
      </c>
      <c r="R39" s="30">
        <v>-841.08130880281499</v>
      </c>
      <c r="S39" s="30">
        <f>ABS(Q39)/'İtme Analizi'!$C$17</f>
        <v>2.0617038239493301E-2</v>
      </c>
      <c r="T39" s="30">
        <f>ABS(R39)/'İtme Analizi'!$C$14</f>
        <v>0.47282838035437913</v>
      </c>
      <c r="U39" s="30">
        <f t="shared" si="0"/>
        <v>4.8792365492505048E-3</v>
      </c>
    </row>
    <row r="40" spans="2:21" ht="13.9" customHeight="1" x14ac:dyDescent="0.2">
      <c r="B40" s="27">
        <v>34</v>
      </c>
      <c r="C40" s="30">
        <v>6.3367089445302643E-2</v>
      </c>
      <c r="D40" s="30">
        <v>-1816.0524441122679</v>
      </c>
      <c r="E40" s="30">
        <f>ABS(C40)/'İtme Analizi'!$C$17</f>
        <v>4.6732976554960219E-2</v>
      </c>
      <c r="F40" s="30">
        <f>ABS(D40)/'İtme Analizi'!$C$14</f>
        <v>1.0209252385009622</v>
      </c>
      <c r="G40" s="30">
        <f t="shared" si="1"/>
        <v>2.4552716785215985E-2</v>
      </c>
      <c r="H40" s="47"/>
      <c r="I40" s="47"/>
      <c r="J40" s="47"/>
      <c r="P40" s="27">
        <v>1</v>
      </c>
      <c r="Q40" s="30">
        <v>2.8887341878635939E-2</v>
      </c>
      <c r="R40" s="30">
        <v>-868.82820881455223</v>
      </c>
      <c r="S40" s="30">
        <f>ABS(Q40)/'İtme Analizi'!$C$17</f>
        <v>2.1304299796106346E-2</v>
      </c>
      <c r="T40" s="30">
        <f>ABS(R40)/'İtme Analizi'!$C$14</f>
        <v>0.48842677929048056</v>
      </c>
      <c r="U40" s="30">
        <f t="shared" si="0"/>
        <v>5.209553407910429E-3</v>
      </c>
    </row>
    <row r="41" spans="2:21" ht="13.9" customHeight="1" x14ac:dyDescent="0.2">
      <c r="B41" s="27">
        <v>35</v>
      </c>
      <c r="C41" s="30">
        <v>6.5230859611969311E-2</v>
      </c>
      <c r="D41" s="30">
        <v>-1864.5149453955835</v>
      </c>
      <c r="E41" s="30">
        <f>ABS(C41)/'İtme Analizi'!$C$17</f>
        <v>4.8107499643603106E-2</v>
      </c>
      <c r="F41" s="30">
        <f>ABS(D41)/'İtme Analizi'!$C$14</f>
        <v>1.0481692703797922</v>
      </c>
      <c r="G41" s="30">
        <f t="shared" si="1"/>
        <v>2.5974725872736391E-2</v>
      </c>
      <c r="H41" s="47"/>
      <c r="I41" s="47"/>
      <c r="J41" s="47"/>
      <c r="P41" s="27">
        <v>2</v>
      </c>
      <c r="Q41" s="30">
        <v>2.9819226978635937E-2</v>
      </c>
      <c r="R41" s="30">
        <v>-896.56535049499075</v>
      </c>
      <c r="S41" s="30">
        <f>ABS(Q41)/'İtme Analizi'!$C$17</f>
        <v>2.1991561352719392E-2</v>
      </c>
      <c r="T41" s="30">
        <f>ABS(R41)/'İtme Analizi'!$C$14</f>
        <v>0.50401969241214928</v>
      </c>
      <c r="U41" s="30">
        <f t="shared" si="0"/>
        <v>5.5505885614091661E-3</v>
      </c>
    </row>
    <row r="42" spans="2:21" ht="13.9" customHeight="1" x14ac:dyDescent="0.2">
      <c r="B42" s="27">
        <v>36</v>
      </c>
      <c r="C42" s="30">
        <v>6.7094629778635978E-2</v>
      </c>
      <c r="D42" s="30">
        <v>-1912.4301598209115</v>
      </c>
      <c r="E42" s="30">
        <f>ABS(C42)/'İtme Analizi'!$C$17</f>
        <v>4.9482022732246E-2</v>
      </c>
      <c r="F42" s="30">
        <f>ABS(D42)/'İtme Analizi'!$C$14</f>
        <v>1.075105635501624</v>
      </c>
      <c r="G42" s="30">
        <f t="shared" si="1"/>
        <v>2.7433971063571427E-2</v>
      </c>
      <c r="H42" s="47"/>
      <c r="I42" s="47"/>
      <c r="J42" s="47"/>
      <c r="P42" s="27">
        <v>3</v>
      </c>
      <c r="Q42" s="30">
        <v>3.0751112078635935E-2</v>
      </c>
      <c r="R42" s="30">
        <v>-923.78162691233069</v>
      </c>
      <c r="S42" s="30">
        <f>ABS(Q42)/'İtme Analizi'!$C$17</f>
        <v>2.2678822909332437E-2</v>
      </c>
      <c r="T42" s="30">
        <f>ABS(R42)/'İtme Analizi'!$C$14</f>
        <v>0.51931979213259716</v>
      </c>
      <c r="U42" s="30">
        <f t="shared" si="0"/>
        <v>5.9022395049550726E-3</v>
      </c>
    </row>
    <row r="43" spans="2:21" ht="13.9" customHeight="1" x14ac:dyDescent="0.2">
      <c r="B43" s="27">
        <v>37</v>
      </c>
      <c r="C43" s="30">
        <v>6.8958399945302645E-2</v>
      </c>
      <c r="D43" s="30">
        <v>-1960.4820157158758</v>
      </c>
      <c r="E43" s="30">
        <f>ABS(C43)/'İtme Analizi'!$C$17</f>
        <v>5.0856545820888888E-2</v>
      </c>
      <c r="F43" s="30">
        <f>ABS(D43)/'İtme Analizi'!$C$14</f>
        <v>1.1021188159849447</v>
      </c>
      <c r="G43" s="30">
        <f t="shared" si="1"/>
        <v>2.8930293702434495E-2</v>
      </c>
      <c r="H43" s="47"/>
      <c r="I43" s="47"/>
      <c r="J43" s="47"/>
      <c r="P43" s="27">
        <v>4</v>
      </c>
      <c r="Q43" s="30">
        <v>3.1682997178635937E-2</v>
      </c>
      <c r="R43" s="30">
        <v>-950.92845305476612</v>
      </c>
      <c r="S43" s="30">
        <f>ABS(Q43)/'İtme Analizi'!$C$17</f>
        <v>2.3366084465945482E-2</v>
      </c>
      <c r="T43" s="30">
        <f>ABS(R43)/'İtme Analizi'!$C$14</f>
        <v>0.53458084918183768</v>
      </c>
      <c r="U43" s="30">
        <f t="shared" si="0"/>
        <v>6.2643922025876955E-3</v>
      </c>
    </row>
    <row r="44" spans="2:21" ht="13.9" customHeight="1" x14ac:dyDescent="0.2">
      <c r="B44" s="27">
        <v>38</v>
      </c>
      <c r="C44" s="30">
        <v>7.0822170111969313E-2</v>
      </c>
      <c r="D44" s="30">
        <v>-2007.5335570948598</v>
      </c>
      <c r="E44" s="30">
        <f>ABS(C44)/'İtme Analizi'!$C$17</f>
        <v>5.2231068909531782E-2</v>
      </c>
      <c r="F44" s="30">
        <f>ABS(D44)/'İtme Analizi'!$C$14</f>
        <v>1.1285696523910806</v>
      </c>
      <c r="G44" s="30">
        <f t="shared" si="1"/>
        <v>3.0463360104110646E-2</v>
      </c>
      <c r="H44" s="47"/>
      <c r="I44" s="47"/>
      <c r="J44" s="47"/>
      <c r="P44" s="27">
        <v>5</v>
      </c>
      <c r="Q44" s="30">
        <v>3.2614882278635932E-2</v>
      </c>
      <c r="R44" s="30">
        <v>-978.14351549941568</v>
      </c>
      <c r="S44" s="30">
        <f>ABS(Q44)/'İtme Analizi'!$C$17</f>
        <v>2.4053346022558524E-2</v>
      </c>
      <c r="T44" s="30">
        <f>ABS(R44)/'İtme Analizi'!$C$14</f>
        <v>0.54988026644657662</v>
      </c>
      <c r="U44" s="30">
        <f t="shared" si="0"/>
        <v>6.6370464197942451E-3</v>
      </c>
    </row>
    <row r="45" spans="2:21" ht="13.9" customHeight="1" x14ac:dyDescent="0.2">
      <c r="B45" s="27">
        <v>39</v>
      </c>
      <c r="C45" s="30">
        <v>7.268594027863598E-2</v>
      </c>
      <c r="D45" s="30">
        <v>-2051.6628815680056</v>
      </c>
      <c r="E45" s="30">
        <f>ABS(C45)/'İtme Analizi'!$C$17</f>
        <v>5.3605591998174669E-2</v>
      </c>
      <c r="F45" s="30">
        <f>ABS(D45)/'İtme Analizi'!$C$14</f>
        <v>1.153377714106862</v>
      </c>
      <c r="G45" s="30">
        <f t="shared" si="1"/>
        <v>3.2031654775270271E-2</v>
      </c>
      <c r="H45" s="47"/>
      <c r="I45" s="47"/>
      <c r="J45" s="47"/>
      <c r="P45" s="27">
        <v>6</v>
      </c>
      <c r="Q45" s="30">
        <v>3.3546767378635933E-2</v>
      </c>
      <c r="R45" s="30">
        <v>-1005.3527994799709</v>
      </c>
      <c r="S45" s="30">
        <f>ABS(Q45)/'İtme Analizi'!$C$17</f>
        <v>2.474060757917157E-2</v>
      </c>
      <c r="T45" s="30">
        <f>ABS(R45)/'İtme Analizi'!$C$14</f>
        <v>0.56517643524795047</v>
      </c>
      <c r="U45" s="30">
        <f t="shared" si="0"/>
        <v>7.0202142220534393E-3</v>
      </c>
    </row>
    <row r="46" spans="2:21" ht="13.9" customHeight="1" x14ac:dyDescent="0.2">
      <c r="B46" s="27">
        <v>40</v>
      </c>
      <c r="C46" s="30">
        <v>7.4549710445302647E-2</v>
      </c>
      <c r="D46" s="30">
        <v>-2095.2061763910351</v>
      </c>
      <c r="E46" s="30">
        <f>ABS(C46)/'İtme Analizi'!$C$17</f>
        <v>5.4980115086817556E-2</v>
      </c>
      <c r="F46" s="30">
        <f>ABS(D46)/'İtme Analizi'!$C$14</f>
        <v>1.1778563291360935</v>
      </c>
      <c r="G46" s="30">
        <f t="shared" si="1"/>
        <v>3.3633822284004147E-2</v>
      </c>
      <c r="H46" s="47"/>
      <c r="I46" s="47"/>
      <c r="J46" s="47"/>
      <c r="P46" s="27">
        <v>7</v>
      </c>
      <c r="Q46" s="30">
        <v>3.4478652478635935E-2</v>
      </c>
      <c r="R46" s="30">
        <v>-1032.5635792375765</v>
      </c>
      <c r="S46" s="30">
        <f>ABS(Q46)/'İtme Analizi'!$C$17</f>
        <v>2.5427869135784615E-2</v>
      </c>
      <c r="T46" s="30">
        <f>ABS(R46)/'İtme Analizi'!$C$14</f>
        <v>0.58047344492622011</v>
      </c>
      <c r="U46" s="30">
        <f t="shared" si="0"/>
        <v>7.4138947820444638E-3</v>
      </c>
    </row>
    <row r="47" spans="2:21" ht="13.9" customHeight="1" x14ac:dyDescent="0.2">
      <c r="B47" s="27">
        <v>41</v>
      </c>
      <c r="C47" s="30">
        <v>7.6413480611969314E-2</v>
      </c>
      <c r="D47" s="30">
        <v>-2138.798445993224</v>
      </c>
      <c r="E47" s="30">
        <f>ABS(C47)/'İtme Analizi'!$C$17</f>
        <v>5.635463817546045E-2</v>
      </c>
      <c r="F47" s="30">
        <f>ABS(D47)/'İtme Analizi'!$C$14</f>
        <v>1.2023624761830571</v>
      </c>
      <c r="G47" s="30">
        <f t="shared" si="1"/>
        <v>3.5269655135970739E-2</v>
      </c>
      <c r="H47" s="47"/>
      <c r="I47" s="47"/>
      <c r="J47" s="47"/>
      <c r="P47" s="27">
        <v>8</v>
      </c>
      <c r="Q47" s="30">
        <v>3.5410537578635937E-2</v>
      </c>
      <c r="R47" s="30">
        <v>-1059.7711529684595</v>
      </c>
      <c r="S47" s="30">
        <f>ABS(Q47)/'İtme Analizi'!$C$17</f>
        <v>2.6115130692397664E-2</v>
      </c>
      <c r="T47" s="30">
        <f>ABS(R47)/'İtme Analizi'!$C$14</f>
        <v>0.59576865228121045</v>
      </c>
      <c r="U47" s="30">
        <f t="shared" si="0"/>
        <v>7.8180877693847517E-3</v>
      </c>
    </row>
    <row r="48" spans="2:21" ht="13.9" customHeight="1" x14ac:dyDescent="0.2">
      <c r="B48" s="27">
        <v>42</v>
      </c>
      <c r="C48" s="30">
        <v>7.8277250778635996E-2</v>
      </c>
      <c r="D48" s="30">
        <v>-2182.3063555804338</v>
      </c>
      <c r="E48" s="30">
        <f>ABS(C48)/'İtme Analizi'!$C$17</f>
        <v>5.7729161264103351E-2</v>
      </c>
      <c r="F48" s="30">
        <f>ABS(D48)/'İtme Analizi'!$C$14</f>
        <v>1.2268211987909901</v>
      </c>
      <c r="G48" s="30">
        <f t="shared" si="1"/>
        <v>3.693913965987386E-2</v>
      </c>
      <c r="H48" s="47"/>
      <c r="I48" s="47"/>
      <c r="J48" s="47"/>
      <c r="P48" s="27">
        <v>9</v>
      </c>
      <c r="Q48" s="30">
        <v>3.6342422678635945E-2</v>
      </c>
      <c r="R48" s="30">
        <v>-1086.9742779169185</v>
      </c>
      <c r="S48" s="30">
        <f>ABS(Q48)/'İtme Analizi'!$C$17</f>
        <v>2.6802392249010713E-2</v>
      </c>
      <c r="T48" s="30">
        <f>ABS(R48)/'İtme Analizi'!$C$14</f>
        <v>0.61106135867634581</v>
      </c>
      <c r="U48" s="30">
        <f t="shared" si="0"/>
        <v>8.2327917053337685E-3</v>
      </c>
    </row>
    <row r="49" spans="2:21" ht="13.9" customHeight="1" x14ac:dyDescent="0.2">
      <c r="B49" s="27">
        <v>43</v>
      </c>
      <c r="C49" s="30">
        <v>8.0141020945302663E-2</v>
      </c>
      <c r="D49" s="30">
        <v>-2224.7596610340552</v>
      </c>
      <c r="E49" s="30">
        <f>ABS(C49)/'İtme Analizi'!$C$17</f>
        <v>5.9103684352746239E-2</v>
      </c>
      <c r="F49" s="30">
        <f>ABS(D49)/'İtme Analizi'!$C$14</f>
        <v>1.2506870574758029</v>
      </c>
      <c r="G49" s="30">
        <f t="shared" si="1"/>
        <v>3.8641835810144902E-2</v>
      </c>
      <c r="H49" s="47"/>
      <c r="I49" s="47"/>
      <c r="J49" s="47"/>
      <c r="P49" s="27">
        <v>10</v>
      </c>
      <c r="Q49" s="30">
        <v>3.727430777863594E-2</v>
      </c>
      <c r="R49" s="30">
        <v>-1112.816170077951</v>
      </c>
      <c r="S49" s="30">
        <f>ABS(Q49)/'İtme Analizi'!$C$17</f>
        <v>2.7489653805623755E-2</v>
      </c>
      <c r="T49" s="30">
        <f>ABS(R49)/'İtme Analizi'!$C$14</f>
        <v>0.62558882455617337</v>
      </c>
      <c r="U49" s="30">
        <f t="shared" si="0"/>
        <v>8.6577427702908601E-3</v>
      </c>
    </row>
    <row r="50" spans="2:21" ht="13.9" customHeight="1" x14ac:dyDescent="0.2">
      <c r="B50" s="27">
        <v>44</v>
      </c>
      <c r="C50" s="30">
        <v>8.200479111196933E-2</v>
      </c>
      <c r="D50" s="30">
        <v>-2262.7692218834409</v>
      </c>
      <c r="E50" s="30">
        <f>ABS(C50)/'İtme Analizi'!$C$17</f>
        <v>6.0478207441389126E-2</v>
      </c>
      <c r="F50" s="30">
        <f>ABS(D50)/'İtme Analizi'!$C$14</f>
        <v>1.2720547884030036</v>
      </c>
      <c r="G50" s="30">
        <f t="shared" si="1"/>
        <v>4.0375619267067897E-2</v>
      </c>
      <c r="H50" s="47"/>
      <c r="I50" s="47"/>
      <c r="J50" s="47"/>
      <c r="P50" s="27">
        <v>0</v>
      </c>
      <c r="Q50" s="30">
        <v>3.727430777863594E-2</v>
      </c>
      <c r="R50" s="30">
        <v>-1112.816170077951</v>
      </c>
      <c r="S50" s="30">
        <f>ABS(Q50)/'İtme Analizi'!$C$17</f>
        <v>2.7489653805623755E-2</v>
      </c>
      <c r="T50" s="30">
        <f>ABS(R50)/'İtme Analizi'!$C$14</f>
        <v>0.62558882455617337</v>
      </c>
      <c r="U50" s="30">
        <f t="shared" si="0"/>
        <v>8.6577427702908601E-3</v>
      </c>
    </row>
    <row r="51" spans="2:21" ht="13.9" customHeight="1" x14ac:dyDescent="0.2">
      <c r="B51" s="27">
        <v>45</v>
      </c>
      <c r="C51" s="30">
        <v>8.3868561278635997E-2</v>
      </c>
      <c r="D51" s="30">
        <v>-2302.1460863573652</v>
      </c>
      <c r="E51" s="30">
        <f>ABS(C51)/'İtme Analizi'!$C$17</f>
        <v>6.185273053003202E-2</v>
      </c>
      <c r="F51" s="30">
        <f>ABS(D51)/'İtme Analizi'!$C$14</f>
        <v>1.2941911726714173</v>
      </c>
      <c r="G51" s="30">
        <f t="shared" si="1"/>
        <v>4.2139301429384581E-2</v>
      </c>
      <c r="H51" s="47"/>
      <c r="I51" s="47"/>
      <c r="J51" s="47"/>
      <c r="P51" s="27">
        <v>1</v>
      </c>
      <c r="Q51" s="30">
        <v>3.8206192878635942E-2</v>
      </c>
      <c r="R51" s="30">
        <v>-1139.4842841684758</v>
      </c>
      <c r="S51" s="30">
        <f>ABS(Q51)/'İtme Analizi'!$C$17</f>
        <v>2.81769153622368E-2</v>
      </c>
      <c r="T51" s="30">
        <f>ABS(R51)/'İtme Analizi'!$C$14</f>
        <v>0.64058076535970487</v>
      </c>
      <c r="U51" s="30">
        <f t="shared" si="0"/>
        <v>9.0928376119417034E-3</v>
      </c>
    </row>
    <row r="52" spans="2:21" ht="13.9" customHeight="1" x14ac:dyDescent="0.2">
      <c r="B52" s="27">
        <v>46</v>
      </c>
      <c r="C52" s="30">
        <v>8.5732331445302665E-2</v>
      </c>
      <c r="D52" s="30">
        <v>-2340.9298312875512</v>
      </c>
      <c r="E52" s="30">
        <f>ABS(C52)/'İtme Analizi'!$C$17</f>
        <v>6.3227253618674914E-2</v>
      </c>
      <c r="F52" s="30">
        <f>ABS(D52)/'İtme Analizi'!$C$14</f>
        <v>1.3159941245471634</v>
      </c>
      <c r="G52" s="30">
        <f t="shared" si="1"/>
        <v>4.3933181407716154E-2</v>
      </c>
      <c r="H52" s="47"/>
      <c r="I52" s="47"/>
      <c r="J52" s="47"/>
      <c r="P52" s="27">
        <v>2</v>
      </c>
      <c r="Q52" s="30">
        <v>3.9138077978635943E-2</v>
      </c>
      <c r="R52" s="30">
        <v>-1166.1235977775077</v>
      </c>
      <c r="S52" s="30">
        <f>ABS(Q52)/'İtme Analizi'!$C$17</f>
        <v>2.8864176918849849E-2</v>
      </c>
      <c r="T52" s="30">
        <f>ABS(R52)/'İtme Analizi'!$C$14</f>
        <v>0.65555651547527893</v>
      </c>
      <c r="U52" s="30">
        <f t="shared" si="0"/>
        <v>9.5382302745471315E-3</v>
      </c>
    </row>
    <row r="53" spans="2:21" ht="13.9" customHeight="1" x14ac:dyDescent="0.2">
      <c r="B53" s="27">
        <v>47</v>
      </c>
      <c r="C53" s="30">
        <v>8.7596101611969332E-2</v>
      </c>
      <c r="D53" s="30">
        <v>-2379.6570067796592</v>
      </c>
      <c r="E53" s="30">
        <f>ABS(C53)/'İtme Analizi'!$C$17</f>
        <v>6.4601776707317801E-2</v>
      </c>
      <c r="F53" s="30">
        <f>ABS(D53)/'İtme Analizi'!$C$14</f>
        <v>1.3377652749365321</v>
      </c>
      <c r="G53" s="30">
        <f t="shared" si="1"/>
        <v>4.5757008190862869E-2</v>
      </c>
      <c r="H53" s="47"/>
      <c r="I53" s="47"/>
      <c r="J53" s="47"/>
      <c r="P53" s="27">
        <v>3</v>
      </c>
      <c r="Q53" s="30">
        <v>4.0069963078635945E-2</v>
      </c>
      <c r="R53" s="30">
        <v>-1192.6633625071952</v>
      </c>
      <c r="S53" s="30">
        <f>ABS(Q53)/'İtme Analizi'!$C$17</f>
        <v>2.9551438475462894E-2</v>
      </c>
      <c r="T53" s="30">
        <f>ABS(R53)/'İtme Analizi'!$C$14</f>
        <v>0.67047630246945922</v>
      </c>
      <c r="U53" s="30">
        <f t="shared" si="0"/>
        <v>9.9938959638374743E-3</v>
      </c>
    </row>
    <row r="54" spans="2:21" ht="13.9" customHeight="1" x14ac:dyDescent="0.2">
      <c r="B54" s="27">
        <v>48</v>
      </c>
      <c r="C54" s="30">
        <v>8.9459871778635999E-2</v>
      </c>
      <c r="D54" s="30">
        <v>-2417.9589755692832</v>
      </c>
      <c r="E54" s="30">
        <f>ABS(C54)/'İtme Analizi'!$C$17</f>
        <v>6.5976299795960688E-2</v>
      </c>
      <c r="F54" s="30">
        <f>ABS(D54)/'İtme Analizi'!$C$14</f>
        <v>1.3592973880362273</v>
      </c>
      <c r="G54" s="30">
        <f t="shared" si="1"/>
        <v>4.7610595641749236E-2</v>
      </c>
      <c r="H54" s="47"/>
      <c r="I54" s="47"/>
      <c r="J54" s="47"/>
      <c r="P54" s="27">
        <v>4</v>
      </c>
      <c r="Q54" s="30">
        <v>4.1001848178635947E-2</v>
      </c>
      <c r="R54" s="30">
        <v>-1219.2297670375033</v>
      </c>
      <c r="S54" s="30">
        <f>ABS(Q54)/'İtme Analizi'!$C$17</f>
        <v>3.0238700032075939E-2</v>
      </c>
      <c r="T54" s="30">
        <f>ABS(R54)/'İtme Analizi'!$C$14</f>
        <v>0.68541106548753716</v>
      </c>
      <c r="U54" s="30">
        <f t="shared" si="0"/>
        <v>1.0459820595384519E-2</v>
      </c>
    </row>
    <row r="55" spans="2:21" ht="13.9" customHeight="1" x14ac:dyDescent="0.2">
      <c r="B55" s="27">
        <v>49</v>
      </c>
      <c r="C55" s="30">
        <v>9.1323641945302708E-2</v>
      </c>
      <c r="D55" s="30">
        <v>-2453.33734580187</v>
      </c>
      <c r="E55" s="30">
        <f>ABS(C55)/'İtme Analizi'!$C$17</f>
        <v>6.7350822884603603E-2</v>
      </c>
      <c r="F55" s="30">
        <f>ABS(D55)/'İtme Analizi'!$C$14</f>
        <v>1.37918594972649</v>
      </c>
      <c r="G55" s="30">
        <f t="shared" si="1"/>
        <v>4.9492649929558617E-2</v>
      </c>
      <c r="H55" s="47"/>
      <c r="I55" s="47"/>
      <c r="J55" s="47"/>
      <c r="P55" s="27">
        <v>5</v>
      </c>
      <c r="Q55" s="30">
        <v>4.1933733278635948E-2</v>
      </c>
      <c r="R55" s="30">
        <v>-1245.7842357868719</v>
      </c>
      <c r="S55" s="30">
        <f>ABS(Q55)/'İtme Analizi'!$C$17</f>
        <v>3.0925961588688988E-2</v>
      </c>
      <c r="T55" s="30">
        <f>ABS(R55)/'İtme Analizi'!$C$14</f>
        <v>0.70033911860026954</v>
      </c>
      <c r="U55" s="30">
        <f t="shared" si="0"/>
        <v>1.0936007009681021E-2</v>
      </c>
    </row>
    <row r="56" spans="2:21" ht="13.9" customHeight="1" x14ac:dyDescent="0.2">
      <c r="B56" s="27">
        <v>50</v>
      </c>
      <c r="C56" s="30">
        <v>9.3187412111969375E-2</v>
      </c>
      <c r="D56" s="30">
        <v>-2489.8677347517987</v>
      </c>
      <c r="E56" s="30">
        <f>ABS(C56)/'İtme Analizi'!$C$17</f>
        <v>6.8725345973246504E-2</v>
      </c>
      <c r="F56" s="30">
        <f>ABS(D56)/'İtme Analizi'!$C$14</f>
        <v>1.3997221386301477</v>
      </c>
      <c r="G56" s="30">
        <f t="shared" si="1"/>
        <v>5.1402486593889969E-2</v>
      </c>
      <c r="H56" s="47"/>
      <c r="I56" s="47"/>
      <c r="J56" s="47"/>
      <c r="P56" s="27">
        <v>6</v>
      </c>
      <c r="Q56" s="30">
        <v>4.286561837863595E-2</v>
      </c>
      <c r="R56" s="30">
        <v>-1272.3593860476794</v>
      </c>
      <c r="S56" s="30">
        <f>ABS(Q56)/'İtme Analizi'!$C$17</f>
        <v>3.161322314530203E-2</v>
      </c>
      <c r="T56" s="30">
        <f>ABS(R56)/'İtme Analizi'!$C$14</f>
        <v>0.71527879818175666</v>
      </c>
      <c r="U56" s="30">
        <f t="shared" si="0"/>
        <v>1.1422456896209484E-2</v>
      </c>
    </row>
    <row r="57" spans="2:21" ht="13.9" customHeight="1" x14ac:dyDescent="0.2">
      <c r="B57" s="27">
        <v>51</v>
      </c>
      <c r="C57" s="30">
        <v>9.5051182278636057E-2</v>
      </c>
      <c r="D57" s="30">
        <v>-2526.7422912753832</v>
      </c>
      <c r="E57" s="30">
        <f>ABS(C57)/'İtme Analizi'!$C$17</f>
        <v>7.0099869061889405E-2</v>
      </c>
      <c r="F57" s="30">
        <f>ABS(D57)/'İtme Analizi'!$C$14</f>
        <v>1.4204518072779384</v>
      </c>
      <c r="G57" s="30">
        <f t="shared" si="1"/>
        <v>5.3340683695209883E-2</v>
      </c>
      <c r="H57" s="47"/>
      <c r="I57" s="47"/>
      <c r="J57" s="47"/>
      <c r="P57" s="27">
        <v>7</v>
      </c>
      <c r="Q57" s="30">
        <v>4.3797503478635952E-2</v>
      </c>
      <c r="R57" s="30">
        <v>-1298.8689185708984</v>
      </c>
      <c r="S57" s="30">
        <f>ABS(Q57)/'İtme Analizi'!$C$17</f>
        <v>3.2300484701915079E-2</v>
      </c>
      <c r="T57" s="30">
        <f>ABS(R57)/'İtme Analizi'!$C$14</f>
        <v>0.73018158961906343</v>
      </c>
      <c r="U57" s="30">
        <f t="shared" si="0"/>
        <v>1.1919161574280732E-2</v>
      </c>
    </row>
    <row r="58" spans="2:21" ht="13.9" customHeight="1" x14ac:dyDescent="0.2">
      <c r="B58" s="27">
        <v>52</v>
      </c>
      <c r="C58" s="30">
        <v>9.6914952445302724E-2</v>
      </c>
      <c r="D58" s="30">
        <v>-2566.3789188110823</v>
      </c>
      <c r="E58" s="30">
        <f>ABS(C58)/'İtme Analizi'!$C$17</f>
        <v>7.1474392150532293E-2</v>
      </c>
      <c r="F58" s="30">
        <f>ABS(D58)/'İtme Analizi'!$C$14</f>
        <v>1.4427342218367525</v>
      </c>
      <c r="G58" s="30">
        <f t="shared" si="1"/>
        <v>5.5308441347258826E-2</v>
      </c>
      <c r="H58" s="47"/>
      <c r="I58" s="47"/>
      <c r="J58" s="47"/>
      <c r="P58" s="27">
        <v>8</v>
      </c>
      <c r="Q58" s="30">
        <v>4.4729388578635954E-2</v>
      </c>
      <c r="R58" s="30">
        <v>-1325.3602979921327</v>
      </c>
      <c r="S58" s="30">
        <f>ABS(Q58)/'İtme Analizi'!$C$17</f>
        <v>3.2987746258528128E-2</v>
      </c>
      <c r="T58" s="30">
        <f>ABS(R58)/'İtme Analizi'!$C$14</f>
        <v>0.74507417597664727</v>
      </c>
      <c r="U58" s="30">
        <f t="shared" si="0"/>
        <v>1.2426104861213573E-2</v>
      </c>
    </row>
    <row r="59" spans="2:21" ht="13.9" customHeight="1" x14ac:dyDescent="0.2">
      <c r="B59" s="27">
        <v>53</v>
      </c>
      <c r="C59" s="30">
        <v>9.8778722611969391E-2</v>
      </c>
      <c r="D59" s="30">
        <v>-2605.5123423801779</v>
      </c>
      <c r="E59" s="30">
        <f>ABS(C59)/'İtme Analizi'!$C$17</f>
        <v>7.284891523917518E-2</v>
      </c>
      <c r="F59" s="30">
        <f>ABS(D59)/'İtme Analizi'!$C$14</f>
        <v>1.4647337515971213</v>
      </c>
      <c r="G59" s="30">
        <f t="shared" si="1"/>
        <v>5.7306632276746129E-2</v>
      </c>
      <c r="H59" s="47"/>
      <c r="I59" s="47"/>
      <c r="J59" s="47"/>
      <c r="P59" s="27">
        <v>9</v>
      </c>
      <c r="Q59" s="30">
        <v>4.5661273678635955E-2</v>
      </c>
      <c r="R59" s="30">
        <v>-1351.7438462743739</v>
      </c>
      <c r="S59" s="30">
        <f>ABS(Q59)/'İtme Analizi'!$C$17</f>
        <v>3.367500781514117E-2</v>
      </c>
      <c r="T59" s="30">
        <f>ABS(R59)/'İtme Analizi'!$C$14</f>
        <v>0.75990614319756944</v>
      </c>
      <c r="U59" s="30">
        <f t="shared" si="0"/>
        <v>1.2943262419627406E-2</v>
      </c>
    </row>
    <row r="60" spans="2:21" ht="13.9" customHeight="1" x14ac:dyDescent="0.2">
      <c r="B60" s="27">
        <v>54</v>
      </c>
      <c r="C60" s="30">
        <v>0.10064249277863607</v>
      </c>
      <c r="D60" s="30">
        <v>-2643.9592711395753</v>
      </c>
      <c r="E60" s="30">
        <f>ABS(C60)/'İtme Analizi'!$C$17</f>
        <v>7.4223438327818081E-2</v>
      </c>
      <c r="F60" s="30">
        <f>ABS(D60)/'İtme Analizi'!$C$14</f>
        <v>1.4863473564467897</v>
      </c>
      <c r="G60" s="30">
        <f t="shared" si="1"/>
        <v>5.9334796836478243E-2</v>
      </c>
      <c r="H60" s="47"/>
      <c r="I60" s="47"/>
      <c r="J60" s="47"/>
      <c r="P60" s="27">
        <v>10</v>
      </c>
      <c r="Q60" s="30">
        <v>4.6593158778635943E-2</v>
      </c>
      <c r="R60" s="30">
        <v>-1377.9538861151018</v>
      </c>
      <c r="S60" s="30">
        <f>ABS(Q60)/'İtme Analizi'!$C$17</f>
        <v>3.4362269371754212E-2</v>
      </c>
      <c r="T60" s="30">
        <f>ABS(R60)/'İtme Analizi'!$C$14</f>
        <v>0.77464056965219485</v>
      </c>
      <c r="U60" s="30">
        <f t="shared" si="0"/>
        <v>1.3470579900911684E-2</v>
      </c>
    </row>
    <row r="61" spans="2:21" ht="13.9" customHeight="1" x14ac:dyDescent="0.2">
      <c r="B61" s="27">
        <v>55</v>
      </c>
      <c r="C61" s="30">
        <v>0.10250626294530274</v>
      </c>
      <c r="D61" s="30">
        <v>-2682.3119849765803</v>
      </c>
      <c r="E61" s="30">
        <f>ABS(C61)/'İtme Analizi'!$C$17</f>
        <v>7.5597961416460968E-2</v>
      </c>
      <c r="F61" s="30">
        <f>ABS(D61)/'İtme Analizi'!$C$14</f>
        <v>1.5079079967510645</v>
      </c>
      <c r="G61" s="30">
        <f t="shared" si="1"/>
        <v>6.139263339460975E-2</v>
      </c>
      <c r="H61" s="47"/>
      <c r="I61" s="47"/>
      <c r="J61" s="47"/>
      <c r="P61" s="27">
        <v>0</v>
      </c>
      <c r="Q61" s="30">
        <v>4.6593158778635943E-2</v>
      </c>
      <c r="R61" s="30">
        <v>-1377.9538861151018</v>
      </c>
      <c r="S61" s="30">
        <f>ABS(Q61)/'İtme Analizi'!$C$17</f>
        <v>3.4362269371754212E-2</v>
      </c>
      <c r="T61" s="30">
        <f>ABS(R61)/'İtme Analizi'!$C$14</f>
        <v>0.77464056965219485</v>
      </c>
      <c r="U61" s="30">
        <f t="shared" si="0"/>
        <v>1.3470579900911684E-2</v>
      </c>
    </row>
    <row r="62" spans="2:21" ht="13.9" customHeight="1" x14ac:dyDescent="0.2">
      <c r="B62" s="27">
        <v>56</v>
      </c>
      <c r="C62" s="30">
        <v>0.10437003311196941</v>
      </c>
      <c r="D62" s="30">
        <v>-2720.1654944216266</v>
      </c>
      <c r="E62" s="30">
        <f>ABS(C62)/'İtme Analizi'!$C$17</f>
        <v>7.6972484505103855E-2</v>
      </c>
      <c r="F62" s="30">
        <f>ABS(D62)/'İtme Analizi'!$C$14</f>
        <v>1.5291880006868392</v>
      </c>
      <c r="G62" s="30">
        <f t="shared" si="1"/>
        <v>6.3479912680061396E-2</v>
      </c>
      <c r="H62" s="47"/>
      <c r="I62" s="47"/>
      <c r="J62" s="47"/>
      <c r="P62" s="27">
        <v>1</v>
      </c>
      <c r="Q62" s="30">
        <v>4.7525043878635945E-2</v>
      </c>
      <c r="R62" s="30">
        <v>-1404.233458384359</v>
      </c>
      <c r="S62" s="30">
        <f>ABS(Q62)/'İtme Analizi'!$C$17</f>
        <v>3.5049530928367253E-2</v>
      </c>
      <c r="T62" s="30">
        <f>ABS(R62)/'İtme Analizi'!$C$14</f>
        <v>0.78941408496210619</v>
      </c>
      <c r="U62" s="30">
        <f t="shared" si="0"/>
        <v>1.4008037219190732E-2</v>
      </c>
    </row>
    <row r="63" spans="2:21" ht="13.9" customHeight="1" x14ac:dyDescent="0.2">
      <c r="B63" s="27">
        <v>57</v>
      </c>
      <c r="C63" s="30">
        <v>0.10623380327863609</v>
      </c>
      <c r="D63" s="30">
        <v>-2754.5991692509524</v>
      </c>
      <c r="E63" s="30">
        <f>ABS(C63)/'İtme Analizi'!$C$17</f>
        <v>7.8347007593746756E-2</v>
      </c>
      <c r="F63" s="30">
        <f>ABS(D63)/'İtme Analizi'!$C$14</f>
        <v>1.5485454855444851</v>
      </c>
      <c r="G63" s="30">
        <f t="shared" si="1"/>
        <v>6.5595120548818581E-2</v>
      </c>
      <c r="H63" s="47"/>
      <c r="I63" s="47"/>
      <c r="J63" s="47"/>
      <c r="P63" s="27">
        <v>2</v>
      </c>
      <c r="Q63" s="30">
        <v>4.8456928978635946E-2</v>
      </c>
      <c r="R63" s="30">
        <v>-1430.3866873325087</v>
      </c>
      <c r="S63" s="30">
        <f>ABS(Q63)/'İtme Analizi'!$C$17</f>
        <v>3.5736792484980302E-2</v>
      </c>
      <c r="T63" s="30">
        <f>ABS(R63)/'İtme Analizi'!$C$14</f>
        <v>0.80411657419253801</v>
      </c>
      <c r="U63" s="30">
        <f t="shared" si="0"/>
        <v>1.4555623399851352E-2</v>
      </c>
    </row>
    <row r="64" spans="2:21" ht="13.9" customHeight="1" x14ac:dyDescent="0.2">
      <c r="B64" s="27">
        <v>58</v>
      </c>
      <c r="C64" s="30">
        <v>0.10809757344530276</v>
      </c>
      <c r="D64" s="30">
        <v>-2789.5639874659478</v>
      </c>
      <c r="E64" s="30">
        <f>ABS(C64)/'İtme Analizi'!$C$17</f>
        <v>7.9721530682389644E-2</v>
      </c>
      <c r="F64" s="30">
        <f>ABS(D64)/'İtme Analizi'!$C$14</f>
        <v>1.5682015618274232</v>
      </c>
      <c r="G64" s="30">
        <f t="shared" si="1"/>
        <v>6.7737140937854698E-2</v>
      </c>
      <c r="H64" s="47"/>
      <c r="I64" s="47"/>
      <c r="J64" s="47"/>
      <c r="P64" s="27">
        <v>3</v>
      </c>
      <c r="Q64" s="30">
        <v>4.9388814078635948E-2</v>
      </c>
      <c r="R64" s="30">
        <v>-1456.4554832988536</v>
      </c>
      <c r="S64" s="30">
        <f>ABS(Q64)/'İtme Analizi'!$C$17</f>
        <v>3.6424054041593351E-2</v>
      </c>
      <c r="T64" s="30">
        <f>ABS(R64)/'İtme Analizi'!$C$14</f>
        <v>0.81877159796437815</v>
      </c>
      <c r="U64" s="30">
        <f t="shared" si="0"/>
        <v>1.5113297725554085E-2</v>
      </c>
    </row>
    <row r="65" spans="2:21" ht="13.9" customHeight="1" x14ac:dyDescent="0.2">
      <c r="B65" s="27">
        <v>59</v>
      </c>
      <c r="C65" s="30">
        <v>0.10996134361196942</v>
      </c>
      <c r="D65" s="30">
        <v>-2824.9472457092525</v>
      </c>
      <c r="E65" s="30">
        <f>ABS(C65)/'İtme Analizi'!$C$17</f>
        <v>8.1096053771032545E-2</v>
      </c>
      <c r="F65" s="30">
        <f>ABS(D65)/'İtme Analizi'!$C$14</f>
        <v>1.5880928713973101</v>
      </c>
      <c r="G65" s="30">
        <f t="shared" si="1"/>
        <v>6.9906340724365926E-2</v>
      </c>
      <c r="H65" s="47"/>
      <c r="I65" s="47"/>
      <c r="J65" s="47"/>
      <c r="P65" s="27">
        <v>4</v>
      </c>
      <c r="Q65" s="30">
        <v>5.032069917863595E-2</v>
      </c>
      <c r="R65" s="30">
        <v>-1482.3489774412576</v>
      </c>
      <c r="S65" s="30">
        <f>ABS(Q65)/'İtme Analizi'!$C$17</f>
        <v>3.7111315598206393E-2</v>
      </c>
      <c r="T65" s="30">
        <f>ABS(R65)/'İtme Analizi'!$C$14</f>
        <v>0.83332807278902421</v>
      </c>
      <c r="U65" s="30">
        <f t="shared" si="0"/>
        <v>1.5681010021255024E-2</v>
      </c>
    </row>
    <row r="66" spans="2:21" ht="13.9" customHeight="1" x14ac:dyDescent="0.2">
      <c r="B66" s="27">
        <v>60</v>
      </c>
      <c r="C66" s="30">
        <v>0.11182511377863594</v>
      </c>
      <c r="D66" s="30">
        <v>-2860.4642955125469</v>
      </c>
      <c r="E66" s="30">
        <f>ABS(C66)/'İtme Analizi'!$C$17</f>
        <v>8.2470576859675321E-2</v>
      </c>
      <c r="F66" s="30">
        <f>ABS(D66)/'İtme Analizi'!$C$14</f>
        <v>1.6080593942027701</v>
      </c>
      <c r="G66" s="30">
        <f t="shared" si="1"/>
        <v>7.2102933266308539E-2</v>
      </c>
      <c r="H66" s="47"/>
      <c r="I66" s="47"/>
      <c r="J66" s="47"/>
      <c r="P66" s="27">
        <v>5</v>
      </c>
      <c r="Q66" s="30">
        <v>5.1252584278635951E-2</v>
      </c>
      <c r="R66" s="30">
        <v>-1508.3014607273446</v>
      </c>
      <c r="S66" s="30">
        <f>ABS(Q66)/'İtme Analizi'!$C$17</f>
        <v>3.7798577154819442E-2</v>
      </c>
      <c r="T66" s="30">
        <f>ABS(R66)/'İtme Analizi'!$C$14</f>
        <v>0.84791770937933331</v>
      </c>
      <c r="U66" s="30">
        <f t="shared" si="0"/>
        <v>1.6258737817906099E-2</v>
      </c>
    </row>
    <row r="67" spans="2:21" ht="13.9" customHeight="1" x14ac:dyDescent="0.2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5.794140334047293E-3</v>
      </c>
      <c r="H67" s="47"/>
      <c r="I67" s="47"/>
      <c r="J67" s="47"/>
      <c r="P67" s="27">
        <v>6</v>
      </c>
      <c r="Q67" s="30">
        <v>5.2184469378635953E-2</v>
      </c>
      <c r="R67" s="30">
        <v>-1534.1117474161035</v>
      </c>
      <c r="S67" s="30">
        <f>ABS(Q67)/'İtme Analizi'!$C$17</f>
        <v>3.8485838711432491E-2</v>
      </c>
      <c r="T67" s="30">
        <f>ABS(R67)/'İtme Analizi'!$C$14</f>
        <v>0.86242740769720327</v>
      </c>
      <c r="U67" s="30">
        <f t="shared" si="0"/>
        <v>1.6846465041659875E-2</v>
      </c>
    </row>
    <row r="68" spans="2:21" ht="13.9" customHeight="1" x14ac:dyDescent="0.2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5.794140334047293E-3</v>
      </c>
      <c r="H68" s="47"/>
      <c r="I68" s="47"/>
      <c r="J68" s="47"/>
      <c r="P68" s="27">
        <v>7</v>
      </c>
      <c r="Q68" s="30">
        <v>5.3116354478635955E-2</v>
      </c>
      <c r="R68" s="30">
        <v>-1558.9856889247576</v>
      </c>
      <c r="S68" s="30">
        <f>ABS(Q68)/'İtme Analizi'!$C$17</f>
        <v>3.9173100268045533E-2</v>
      </c>
      <c r="T68" s="30">
        <f>ABS(R68)/'İtme Analizi'!$C$14</f>
        <v>0.87641072340458359</v>
      </c>
      <c r="U68" s="30">
        <f t="shared" si="0"/>
        <v>1.7443983341999439E-2</v>
      </c>
    </row>
    <row r="69" spans="2:21" ht="13.9" customHeight="1" x14ac:dyDescent="0.2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5.794140334047293E-3</v>
      </c>
      <c r="H69" s="47"/>
      <c r="I69" s="47"/>
      <c r="J69" s="47"/>
      <c r="P69" s="27">
        <v>8</v>
      </c>
      <c r="Q69" s="30">
        <v>5.4048239578635957E-2</v>
      </c>
      <c r="R69" s="30">
        <v>-1584.2277775755892</v>
      </c>
      <c r="S69" s="30">
        <f>ABS(Q69)/'İtme Analizi'!$C$17</f>
        <v>3.9860361824658581E-2</v>
      </c>
      <c r="T69" s="30">
        <f>ABS(R69)/'İtme Analizi'!$C$14</f>
        <v>0.89060099938458703</v>
      </c>
      <c r="U69" s="30">
        <f t="shared" si="0"/>
        <v>1.8051182955578234E-2</v>
      </c>
    </row>
    <row r="70" spans="2:21" ht="13.9" customHeight="1" x14ac:dyDescent="0.2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5.794140334047293E-3</v>
      </c>
      <c r="H70" s="47"/>
      <c r="I70" s="47"/>
      <c r="J70" s="47"/>
      <c r="P70" s="27">
        <v>9</v>
      </c>
      <c r="Q70" s="30">
        <v>5.4980124678635958E-2</v>
      </c>
      <c r="R70" s="30">
        <v>-1609.3229876368973</v>
      </c>
      <c r="S70" s="30">
        <f>ABS(Q70)/'İtme Analizi'!$C$17</f>
        <v>4.0547623381271623E-2</v>
      </c>
      <c r="T70" s="30">
        <f>ABS(R70)/'İtme Analizi'!$C$14</f>
        <v>0.90470870502939649</v>
      </c>
      <c r="U70" s="30">
        <f t="shared" si="0"/>
        <v>1.8668106626607259E-2</v>
      </c>
    </row>
    <row r="71" spans="2:21" ht="13.9" customHeight="1" x14ac:dyDescent="0.2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5.794140334047293E-3</v>
      </c>
      <c r="H71" s="47"/>
      <c r="I71" s="47"/>
      <c r="J71" s="47"/>
      <c r="P71" s="27">
        <v>10</v>
      </c>
      <c r="Q71" s="30">
        <v>5.5912009778635939E-2</v>
      </c>
      <c r="R71" s="30">
        <v>-1633.6953403383195</v>
      </c>
      <c r="S71" s="30">
        <f>ABS(Q71)/'İtme Analizi'!$C$17</f>
        <v>4.1234884937884658E-2</v>
      </c>
      <c r="T71" s="30">
        <f>ABS(R71)/'İtme Analizi'!$C$14</f>
        <v>0.91841004392806036</v>
      </c>
      <c r="U71" s="30">
        <f t="shared" si="0"/>
        <v>1.9294586341256716E-2</v>
      </c>
    </row>
    <row r="72" spans="2:21" ht="13.9" customHeight="1" x14ac:dyDescent="0.2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5.794140334047293E-3</v>
      </c>
      <c r="H72" s="47"/>
      <c r="I72" s="47"/>
      <c r="J72" s="47"/>
      <c r="P72" s="27">
        <v>0</v>
      </c>
      <c r="Q72" s="30">
        <v>5.5912009778635939E-2</v>
      </c>
      <c r="R72" s="30">
        <v>-1633.6953403383195</v>
      </c>
      <c r="S72" s="30">
        <f>ABS(Q72)/'İtme Analizi'!$C$17</f>
        <v>4.1234884937884658E-2</v>
      </c>
      <c r="T72" s="30">
        <f>ABS(R72)/'İtme Analizi'!$C$14</f>
        <v>0.91841004392806036</v>
      </c>
      <c r="U72" s="30">
        <f t="shared" si="0"/>
        <v>1.9294586341256716E-2</v>
      </c>
    </row>
    <row r="73" spans="2:21" ht="13.9" customHeight="1" x14ac:dyDescent="0.2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5.794140334047293E-3</v>
      </c>
      <c r="H73" s="47"/>
      <c r="I73" s="47"/>
      <c r="J73" s="47"/>
      <c r="P73" s="27">
        <v>1</v>
      </c>
      <c r="Q73" s="30">
        <v>5.6843894878635948E-2</v>
      </c>
      <c r="R73" s="30">
        <v>-1658.17961303882</v>
      </c>
      <c r="S73" s="30">
        <f>ABS(Q73)/'İtme Analizi'!$C$17</f>
        <v>4.1922146494497707E-2</v>
      </c>
      <c r="T73" s="30">
        <f>ABS(R73)/'İtme Analizi'!$C$14</f>
        <v>0.93217430058668349</v>
      </c>
      <c r="U73" s="30">
        <f t="shared" ref="U73:U84" si="2">U72+(S73-S72)*((T73+T72)/2)</f>
        <v>1.9930504079884188E-2</v>
      </c>
    </row>
    <row r="74" spans="2:21" ht="13.9" customHeight="1" x14ac:dyDescent="0.2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5.794140334047293E-3</v>
      </c>
      <c r="H74" s="47"/>
      <c r="I74" s="47"/>
      <c r="J74" s="47"/>
      <c r="P74" s="27">
        <v>2</v>
      </c>
      <c r="Q74" s="30">
        <v>5.7775779978635949E-2</v>
      </c>
      <c r="R74" s="30">
        <v>-1683.1455266108214</v>
      </c>
      <c r="S74" s="30">
        <f>ABS(Q74)/'İtme Analizi'!$C$17</f>
        <v>4.2609408051110756E-2</v>
      </c>
      <c r="T74" s="30">
        <f>ABS(R74)/'İtme Analizi'!$C$14</f>
        <v>0.946209319977519</v>
      </c>
      <c r="U74" s="30">
        <f t="shared" si="2"/>
        <v>2.0575974505376893E-2</v>
      </c>
    </row>
    <row r="75" spans="2:21" ht="13.9" customHeight="1" x14ac:dyDescent="0.2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5.794140334047293E-3</v>
      </c>
      <c r="H75" s="47"/>
      <c r="I75" s="47"/>
      <c r="J75" s="47"/>
      <c r="P75" s="27">
        <v>3</v>
      </c>
      <c r="Q75" s="30">
        <v>5.8707665078635951E-2</v>
      </c>
      <c r="R75" s="30">
        <v>-1708.3619929932161</v>
      </c>
      <c r="S75" s="30">
        <f>ABS(Q75)/'İtme Analizi'!$C$17</f>
        <v>4.3296669607723805E-2</v>
      </c>
      <c r="T75" s="30">
        <f>ABS(R75)/'İtme Analizi'!$C$14</f>
        <v>0.96038519195691119</v>
      </c>
      <c r="U75" s="30">
        <f t="shared" si="2"/>
        <v>2.1231139061427869E-2</v>
      </c>
    </row>
    <row r="76" spans="2:21" ht="13.9" customHeight="1" x14ac:dyDescent="0.2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5.794140334047293E-3</v>
      </c>
      <c r="H76" s="47"/>
      <c r="I76" s="47"/>
      <c r="J76" s="47"/>
      <c r="P76" s="27">
        <v>4</v>
      </c>
      <c r="Q76" s="30">
        <v>5.9639550178635953E-2</v>
      </c>
      <c r="R76" s="30">
        <v>-1733.5445719518814</v>
      </c>
      <c r="S76" s="30">
        <f>ABS(Q76)/'İtme Analizi'!$C$17</f>
        <v>4.3983931164336847E-2</v>
      </c>
      <c r="T76" s="30">
        <f>ABS(R76)/'İtme Analizi'!$C$14</f>
        <v>0.97454201353593339</v>
      </c>
      <c r="U76" s="30">
        <f t="shared" si="2"/>
        <v>2.1896039603017836E-2</v>
      </c>
    </row>
    <row r="77" spans="2:21" ht="13.9" customHeight="1" x14ac:dyDescent="0.2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5.794140334047293E-3</v>
      </c>
      <c r="H77" s="47"/>
      <c r="I77" s="47"/>
      <c r="J77" s="47"/>
      <c r="P77" s="27">
        <v>5</v>
      </c>
      <c r="Q77" s="30">
        <v>6.0571435278635954E-2</v>
      </c>
      <c r="R77" s="30">
        <v>-1758.9098113433042</v>
      </c>
      <c r="S77" s="30">
        <f>ABS(Q77)/'İtme Analizi'!$C$17</f>
        <v>4.4671192720949895E-2</v>
      </c>
      <c r="T77" s="30">
        <f>ABS(R77)/'İtme Analizi'!$C$14</f>
        <v>0.98880152083115413</v>
      </c>
      <c r="U77" s="30">
        <f t="shared" si="2"/>
        <v>2.2570704869815481E-2</v>
      </c>
    </row>
    <row r="78" spans="2:21" ht="13.9" customHeight="1" x14ac:dyDescent="0.2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5.794140334047293E-3</v>
      </c>
      <c r="H78" s="47"/>
      <c r="I78" s="47"/>
      <c r="J78" s="47"/>
      <c r="P78" s="27">
        <v>6</v>
      </c>
      <c r="Q78" s="30">
        <v>6.1503320378635956E-2</v>
      </c>
      <c r="R78" s="30">
        <v>-1784.304565115229</v>
      </c>
      <c r="S78" s="30">
        <f>ABS(Q78)/'İtme Analizi'!$C$17</f>
        <v>4.5358454277562944E-2</v>
      </c>
      <c r="T78" s="30">
        <f>ABS(R78)/'İtme Analizi'!$C$14</f>
        <v>1.0030776201449869</v>
      </c>
      <c r="U78" s="30">
        <f t="shared" si="2"/>
        <v>2.3255175849321644E-2</v>
      </c>
    </row>
    <row r="79" spans="2:21" ht="13.9" customHeight="1" x14ac:dyDescent="0.2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5.794140334047293E-3</v>
      </c>
      <c r="H79" s="47"/>
      <c r="I79" s="47"/>
      <c r="J79" s="47"/>
      <c r="P79" s="27">
        <v>7</v>
      </c>
      <c r="Q79" s="30">
        <v>6.2435205478635958E-2</v>
      </c>
      <c r="R79" s="30">
        <v>-1809.7647888579402</v>
      </c>
      <c r="S79" s="30">
        <f>ABS(Q79)/'İtme Analizi'!$C$17</f>
        <v>4.6045715834175986E-2</v>
      </c>
      <c r="T79" s="30">
        <f>ABS(R79)/'İtme Analizi'!$C$14</f>
        <v>1.0173905245333408</v>
      </c>
      <c r="U79" s="30">
        <f t="shared" si="2"/>
        <v>2.3949470890420991E-2</v>
      </c>
    </row>
    <row r="80" spans="2:21" ht="13.9" customHeight="1" x14ac:dyDescent="0.2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5.794140334047293E-3</v>
      </c>
      <c r="H80" s="47"/>
      <c r="I80" s="47"/>
      <c r="J80" s="47"/>
      <c r="P80" s="27">
        <v>8</v>
      </c>
      <c r="Q80" s="30">
        <v>6.336709057863596E-2</v>
      </c>
      <c r="R80" s="30">
        <v>-1835.1645389695825</v>
      </c>
      <c r="S80" s="30">
        <f>ABS(Q80)/'İtme Analizi'!$C$17</f>
        <v>4.6732977390789035E-2</v>
      </c>
      <c r="T80" s="30">
        <f>ABS(R80)/'İtme Analizi'!$C$14</f>
        <v>1.0316694326258156</v>
      </c>
      <c r="U80" s="30">
        <f t="shared" si="2"/>
        <v>2.4653590958296324E-2</v>
      </c>
    </row>
    <row r="81" spans="2:21" ht="13.9" customHeight="1" x14ac:dyDescent="0.2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5.794140334047293E-3</v>
      </c>
      <c r="H81" s="47"/>
      <c r="I81" s="47"/>
      <c r="J81" s="47"/>
      <c r="P81" s="27">
        <v>9</v>
      </c>
      <c r="Q81" s="30">
        <v>6.4298975678635961E-2</v>
      </c>
      <c r="R81" s="30">
        <v>-1860.2471063053792</v>
      </c>
      <c r="S81" s="30">
        <f>ABS(Q81)/'İtme Analizi'!$C$17</f>
        <v>4.7420238947402077E-2</v>
      </c>
      <c r="T81" s="30">
        <f>ABS(R81)/'İtme Analizi'!$C$14</f>
        <v>1.0457700309441822</v>
      </c>
      <c r="U81" s="30">
        <f t="shared" si="2"/>
        <v>2.5367463098047563E-2</v>
      </c>
    </row>
    <row r="82" spans="2:21" ht="13.9" customHeight="1" x14ac:dyDescent="0.2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5.794140334047293E-3</v>
      </c>
      <c r="H82" s="47"/>
      <c r="I82" s="47"/>
      <c r="J82" s="47"/>
      <c r="P82" s="27">
        <v>10</v>
      </c>
      <c r="Q82" s="30">
        <v>6.5230860778635949E-2</v>
      </c>
      <c r="R82" s="30">
        <v>-1885.1701254131488</v>
      </c>
      <c r="S82" s="30">
        <f>ABS(Q82)/'İtme Analizi'!$C$17</f>
        <v>4.8107500504015119E-2</v>
      </c>
      <c r="T82" s="30">
        <f>ABS(R82)/'İtme Analizi'!$C$14</f>
        <v>1.0597809364713082</v>
      </c>
      <c r="U82" s="30">
        <f t="shared" si="2"/>
        <v>2.6090995215744595E-2</v>
      </c>
    </row>
    <row r="83" spans="2:21" ht="13.9" customHeight="1" x14ac:dyDescent="0.2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5.794140334047293E-3</v>
      </c>
      <c r="H83" s="47"/>
      <c r="I83" s="47"/>
      <c r="J83" s="47"/>
      <c r="P83" s="27">
        <v>0</v>
      </c>
      <c r="Q83" s="30">
        <v>6.5230860778635949E-2</v>
      </c>
      <c r="R83" s="30">
        <v>-1885.1701254131488</v>
      </c>
      <c r="S83" s="30">
        <f>ABS(Q83)/'İtme Analizi'!$C$17</f>
        <v>4.8107500504015119E-2</v>
      </c>
      <c r="T83" s="30">
        <f>ABS(R83)/'İtme Analizi'!$C$14</f>
        <v>1.0597809364713082</v>
      </c>
      <c r="U83" s="30">
        <f t="shared" si="2"/>
        <v>2.6090995215744595E-2</v>
      </c>
    </row>
    <row r="84" spans="2:21" ht="13.9" customHeight="1" x14ac:dyDescent="0.2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5.794140334047293E-3</v>
      </c>
      <c r="H84" s="47"/>
      <c r="I84" s="47"/>
      <c r="J84" s="48"/>
      <c r="P84" s="27">
        <v>1</v>
      </c>
      <c r="Q84" s="30">
        <v>6.6162745878635951E-2</v>
      </c>
      <c r="R84" s="30">
        <v>-1909.9852139196953</v>
      </c>
      <c r="S84" s="30">
        <f>ABS(Q84)/'İtme Analizi'!$C$17</f>
        <v>4.8794762060628161E-2</v>
      </c>
      <c r="T84" s="30">
        <f>ABS(R84)/'İtme Analizi'!$C$14</f>
        <v>1.073731166947363</v>
      </c>
      <c r="U84" s="30">
        <f t="shared" si="2"/>
        <v>2.6824135640368736E-2</v>
      </c>
    </row>
    <row r="85" spans="2:21" ht="13.9" customHeight="1" x14ac:dyDescent="0.2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5.794140334047293E-3</v>
      </c>
      <c r="H85" s="47"/>
      <c r="I85" s="47"/>
      <c r="J85" s="47"/>
      <c r="P85" s="27">
        <v>2</v>
      </c>
      <c r="Q85" s="30">
        <v>6.7094630978635952E-2</v>
      </c>
      <c r="R85" s="30">
        <v>-1934.7685141528434</v>
      </c>
      <c r="S85" s="30">
        <f>ABS(Q85)/'İtme Analizi'!$C$17</f>
        <v>4.948202361724121E-2</v>
      </c>
      <c r="T85" s="30">
        <f>ABS(R85)/'İtme Analizi'!$C$14</f>
        <v>1.0876635270966515</v>
      </c>
      <c r="U85" s="30">
        <f t="shared" ref="U85:U106" si="4">U84+(S85-S84)*((T85+T84)/2)</f>
        <v>2.7566857381310674E-2</v>
      </c>
    </row>
    <row r="86" spans="2:21" ht="13.9" customHeight="1" x14ac:dyDescent="0.2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5.794140334047293E-3</v>
      </c>
      <c r="H86" s="47"/>
      <c r="I86" s="47"/>
      <c r="J86" s="47"/>
      <c r="P86" s="27">
        <v>3</v>
      </c>
      <c r="Q86" s="30">
        <v>6.8026516078635954E-2</v>
      </c>
      <c r="R86" s="30">
        <v>-1959.5459640143697</v>
      </c>
      <c r="S86" s="30">
        <f>ABS(Q86)/'İtme Analizi'!$C$17</f>
        <v>5.0169285173854258E-2</v>
      </c>
      <c r="T86" s="30">
        <f>ABS(R86)/'İtme Analizi'!$C$14</f>
        <v>1.1015925983585166</v>
      </c>
      <c r="U86" s="30">
        <f t="shared" si="4"/>
        <v>2.8319153167613159E-2</v>
      </c>
    </row>
    <row r="87" spans="2:21" ht="13.9" customHeight="1" x14ac:dyDescent="0.2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5.794140334047293E-3</v>
      </c>
      <c r="P87" s="27">
        <v>4</v>
      </c>
      <c r="Q87" s="30">
        <v>6.8958401178635956E-2</v>
      </c>
      <c r="R87" s="30">
        <v>-1984.0178052653464</v>
      </c>
      <c r="S87" s="30">
        <f>ABS(Q87)/'İtme Analizi'!$C$17</f>
        <v>5.08565467304673E-2</v>
      </c>
      <c r="T87" s="30">
        <f>ABS(R87)/'İtme Analizi'!$C$14</f>
        <v>1.1153498664631412</v>
      </c>
      <c r="U87" s="30">
        <f t="shared" si="4"/>
        <v>2.9080962832260603E-2</v>
      </c>
    </row>
    <row r="88" spans="2:21" ht="13.9" customHeight="1" x14ac:dyDescent="0.2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5.794140334047293E-3</v>
      </c>
      <c r="P88" s="27">
        <v>5</v>
      </c>
      <c r="Q88" s="30">
        <v>6.9890286278635957E-2</v>
      </c>
      <c r="R88" s="30">
        <v>-2007.8447270381805</v>
      </c>
      <c r="S88" s="30">
        <f>ABS(Q88)/'İtme Analizi'!$C$17</f>
        <v>5.1543808287080349E-2</v>
      </c>
      <c r="T88" s="30">
        <f>ABS(R88)/'İtme Analizi'!$C$14</f>
        <v>1.1287445819475639</v>
      </c>
      <c r="U88" s="30">
        <f t="shared" si="4"/>
        <v>2.9852102754161322E-2</v>
      </c>
    </row>
    <row r="89" spans="2:21" ht="13.9" customHeight="1" x14ac:dyDescent="0.2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5.794140334047293E-3</v>
      </c>
      <c r="P89" s="27">
        <v>6</v>
      </c>
      <c r="Q89" s="30">
        <v>7.0822171378635959E-2</v>
      </c>
      <c r="R89" s="30">
        <v>-2031.2143699608034</v>
      </c>
      <c r="S89" s="30">
        <f>ABS(Q89)/'İtme Analizi'!$C$17</f>
        <v>5.2231069843693398E-2</v>
      </c>
      <c r="T89" s="30">
        <f>ABS(R89)/'İtme Analizi'!$C$14</f>
        <v>1.1418822302306915</v>
      </c>
      <c r="U89" s="30">
        <f t="shared" si="4"/>
        <v>3.0632360012873797E-2</v>
      </c>
    </row>
    <row r="90" spans="2:21" ht="13.9" customHeight="1" x14ac:dyDescent="0.2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5.794140334047293E-3</v>
      </c>
      <c r="P90" s="27">
        <v>7</v>
      </c>
      <c r="Q90" s="30">
        <v>7.1754056478635961E-2</v>
      </c>
      <c r="R90" s="30">
        <v>-2054.179109006117</v>
      </c>
      <c r="S90" s="30">
        <f>ABS(Q90)/'İtme Analizi'!$C$17</f>
        <v>5.291833140030644E-2</v>
      </c>
      <c r="T90" s="30">
        <f>ABS(R90)/'İtme Analizi'!$C$14</f>
        <v>1.1547922548078782</v>
      </c>
      <c r="U90" s="30">
        <f t="shared" si="4"/>
        <v>3.1421568053684332E-2</v>
      </c>
    </row>
    <row r="91" spans="2:21" ht="13.9" customHeight="1" x14ac:dyDescent="0.2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5.794140334047293E-3</v>
      </c>
      <c r="P91" s="27">
        <v>8</v>
      </c>
      <c r="Q91" s="30">
        <v>7.2685941578635963E-2</v>
      </c>
      <c r="R91" s="30">
        <v>-2076.7321284443096</v>
      </c>
      <c r="S91" s="30">
        <f>ABS(Q91)/'İtme Analizi'!$C$17</f>
        <v>5.3605592956919489E-2</v>
      </c>
      <c r="T91" s="30">
        <f>ABS(R91)/'İtme Analizi'!$C$14</f>
        <v>1.1674708240989256</v>
      </c>
      <c r="U91" s="30">
        <f t="shared" si="4"/>
        <v>3.2219569122921579E-2</v>
      </c>
    </row>
    <row r="92" spans="2:21" ht="13.9" customHeight="1" x14ac:dyDescent="0.2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5.794140334047293E-3</v>
      </c>
      <c r="P92" s="27">
        <v>9</v>
      </c>
      <c r="Q92" s="30">
        <v>7.3617826678635964E-2</v>
      </c>
      <c r="R92" s="30">
        <v>-2099.5116383574414</v>
      </c>
      <c r="S92" s="30">
        <f>ABS(Q92)/'İtme Analizi'!$C$17</f>
        <v>5.4292854513532537E-2</v>
      </c>
      <c r="T92" s="30">
        <f>ABS(R92)/'İtme Analizi'!$C$14</f>
        <v>1.1802767189211796</v>
      </c>
      <c r="U92" s="30">
        <f t="shared" si="4"/>
        <v>3.3026327438396806E-2</v>
      </c>
    </row>
    <row r="93" spans="2:21" ht="13.9" customHeight="1" x14ac:dyDescent="0.2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5.794140334047293E-3</v>
      </c>
      <c r="P93" s="27">
        <v>10</v>
      </c>
      <c r="Q93" s="30">
        <v>7.4549711778635938E-2</v>
      </c>
      <c r="R93" s="30">
        <v>-2122.1334787847868</v>
      </c>
      <c r="S93" s="30">
        <f>ABS(Q93)/'İtme Analizi'!$C$17</f>
        <v>5.4980116070145559E-2</v>
      </c>
      <c r="T93" s="30">
        <f>ABS(R93)/'İtme Analizi'!$C$14</f>
        <v>1.1929939771195837</v>
      </c>
      <c r="U93" s="30">
        <f t="shared" si="4"/>
        <v>3.3841856294809326E-2</v>
      </c>
    </row>
    <row r="94" spans="2:21" ht="13.9" customHeight="1" x14ac:dyDescent="0.2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5.794140334047293E-3</v>
      </c>
      <c r="P94" s="27">
        <v>0</v>
      </c>
      <c r="Q94" s="30">
        <v>7.4549711778635938E-2</v>
      </c>
      <c r="R94" s="30">
        <v>-2122.1334787847868</v>
      </c>
      <c r="S94" s="30">
        <f>ABS(Q94)/'İtme Analizi'!$C$17</f>
        <v>5.4980116070145559E-2</v>
      </c>
      <c r="T94" s="30">
        <f>ABS(R94)/'İtme Analizi'!$C$14</f>
        <v>1.1929939771195837</v>
      </c>
      <c r="U94" s="30">
        <f t="shared" si="4"/>
        <v>3.3841856294809326E-2</v>
      </c>
    </row>
    <row r="95" spans="2:21" ht="13.9" customHeight="1" x14ac:dyDescent="0.2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5.794140334047293E-3</v>
      </c>
      <c r="P95" s="27">
        <v>1</v>
      </c>
      <c r="Q95" s="30">
        <v>7.548159687863594E-2</v>
      </c>
      <c r="R95" s="30">
        <v>-2144.9278893904016</v>
      </c>
      <c r="S95" s="30">
        <f>ABS(Q95)/'İtme Analizi'!$C$17</f>
        <v>5.5667377626758607E-2</v>
      </c>
      <c r="T95" s="30">
        <f>ABS(R95)/'İtme Analizi'!$C$14</f>
        <v>1.2058082486234012</v>
      </c>
      <c r="U95" s="30">
        <f t="shared" si="4"/>
        <v>3.4666158570644812E-2</v>
      </c>
    </row>
    <row r="96" spans="2:21" ht="13.9" customHeight="1" x14ac:dyDescent="0.2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5.794140334047293E-3</v>
      </c>
      <c r="P96" s="27">
        <v>2</v>
      </c>
      <c r="Q96" s="30">
        <v>7.6413481978635941E-2</v>
      </c>
      <c r="R96" s="30">
        <v>-2167.687587225179</v>
      </c>
      <c r="S96" s="30">
        <f>ABS(Q96)/'İtme Analizi'!$C$17</f>
        <v>5.6354639183371656E-2</v>
      </c>
      <c r="T96" s="30">
        <f>ABS(R96)/'İtme Analizi'!$C$14</f>
        <v>1.2186030057437212</v>
      </c>
      <c r="U96" s="30">
        <f t="shared" si="4"/>
        <v>3.5499260896918086E-2</v>
      </c>
    </row>
    <row r="97" spans="2:21" ht="13.9" customHeight="1" x14ac:dyDescent="0.2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5.794140334047293E-3</v>
      </c>
      <c r="P97" s="27">
        <v>3</v>
      </c>
      <c r="Q97" s="30">
        <v>7.7345367078635943E-2</v>
      </c>
      <c r="R97" s="30">
        <v>-2190.3431907550903</v>
      </c>
      <c r="S97" s="30">
        <f>ABS(Q97)/'İtme Analizi'!$C$17</f>
        <v>5.7041900739984698E-2</v>
      </c>
      <c r="T97" s="30">
        <f>ABS(R97)/'İtme Analizi'!$C$14</f>
        <v>1.2313392444532065</v>
      </c>
      <c r="U97" s="30">
        <f t="shared" si="4"/>
        <v>3.6341136459159283E-2</v>
      </c>
    </row>
    <row r="98" spans="2:21" ht="13.9" customHeight="1" x14ac:dyDescent="0.2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5.794140334047293E-3</v>
      </c>
      <c r="P98" s="27">
        <v>4</v>
      </c>
      <c r="Q98" s="30">
        <v>7.8277252178635945E-2</v>
      </c>
      <c r="R98" s="30">
        <v>-2212.8793507623609</v>
      </c>
      <c r="S98" s="30">
        <f>ABS(Q98)/'İtme Analizi'!$C$17</f>
        <v>5.7729162296597747E-2</v>
      </c>
      <c r="T98" s="30">
        <f>ABS(R98)/'İtme Analizi'!$C$14</f>
        <v>1.2440083359240561</v>
      </c>
      <c r="U98" s="30">
        <f t="shared" si="4"/>
        <v>3.7191742074783492E-2</v>
      </c>
    </row>
    <row r="99" spans="2:21" ht="13.9" customHeight="1" x14ac:dyDescent="0.2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5.794140334047293E-3</v>
      </c>
      <c r="P99" s="27">
        <v>5</v>
      </c>
      <c r="Q99" s="30">
        <v>7.9209137278635947E-2</v>
      </c>
      <c r="R99" s="30">
        <v>-2234.7365838897895</v>
      </c>
      <c r="S99" s="30">
        <f>ABS(Q99)/'İtme Analizi'!$C$17</f>
        <v>5.8416423853210789E-2</v>
      </c>
      <c r="T99" s="30">
        <f>ABS(R99)/'İtme Analizi'!$C$14</f>
        <v>1.2562957569266469</v>
      </c>
      <c r="U99" s="30">
        <f t="shared" si="4"/>
        <v>3.805092351621276E-2</v>
      </c>
    </row>
    <row r="100" spans="2:21" ht="13.9" customHeight="1" x14ac:dyDescent="0.2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5.794140334047293E-3</v>
      </c>
      <c r="P100" s="27">
        <v>6</v>
      </c>
      <c r="Q100" s="30">
        <v>8.0141022378635948E-2</v>
      </c>
      <c r="R100" s="30">
        <v>-2254.5610280065721</v>
      </c>
      <c r="S100" s="30">
        <f>ABS(Q100)/'İtme Analizi'!$C$17</f>
        <v>5.9103685409823838E-2</v>
      </c>
      <c r="T100" s="30">
        <f>ABS(R100)/'İtme Analizi'!$C$14</f>
        <v>1.267440410487557</v>
      </c>
      <c r="U100" s="30">
        <f t="shared" si="4"/>
        <v>3.8918156939661629E-2</v>
      </c>
    </row>
    <row r="101" spans="2:21" ht="13.9" customHeight="1" x14ac:dyDescent="0.2">
      <c r="P101" s="27">
        <v>7</v>
      </c>
      <c r="Q101" s="30">
        <v>8.107290747863595E-2</v>
      </c>
      <c r="R101" s="30">
        <v>-2274.7988497999445</v>
      </c>
      <c r="S101" s="30">
        <f>ABS(Q101)/'İtme Analizi'!$C$17</f>
        <v>5.9790946966436886E-2</v>
      </c>
      <c r="T101" s="30">
        <f>ABS(R101)/'İtme Analizi'!$C$14</f>
        <v>1.2788174514469872</v>
      </c>
      <c r="U101" s="30">
        <f t="shared" si="4"/>
        <v>3.9793129510527304E-2</v>
      </c>
    </row>
    <row r="102" spans="2:21" ht="13.9" customHeight="1" x14ac:dyDescent="0.2">
      <c r="P102" s="27">
        <v>8</v>
      </c>
      <c r="Q102" s="30">
        <v>8.2004792578635965E-2</v>
      </c>
      <c r="R102" s="30">
        <v>-2295.4196828570625</v>
      </c>
      <c r="S102" s="30">
        <f>ABS(Q102)/'İtme Analizi'!$C$17</f>
        <v>6.0478208523049942E-2</v>
      </c>
      <c r="T102" s="30">
        <f>ABS(R102)/'İtme Analizi'!$C$14</f>
        <v>1.2904098088016327</v>
      </c>
      <c r="U102" s="30">
        <f t="shared" si="4"/>
        <v>4.0675995073612886E-2</v>
      </c>
    </row>
    <row r="103" spans="2:21" ht="13.9" customHeight="1" x14ac:dyDescent="0.2">
      <c r="P103" s="27">
        <v>9</v>
      </c>
      <c r="Q103" s="30">
        <v>8.2936677678635967E-2</v>
      </c>
      <c r="R103" s="30">
        <v>-2315.8339014718999</v>
      </c>
      <c r="S103" s="30">
        <f>ABS(Q103)/'İtme Analizi'!$C$17</f>
        <v>6.1165470079662991E-2</v>
      </c>
      <c r="T103" s="30">
        <f>ABS(R103)/'İtme Analizi'!$C$14</f>
        <v>1.3018860142800222</v>
      </c>
      <c r="U103" s="30">
        <f t="shared" si="4"/>
        <v>4.1566787704899189E-2</v>
      </c>
    </row>
    <row r="104" spans="2:21" ht="13.9" customHeight="1" x14ac:dyDescent="0.2">
      <c r="P104" s="27">
        <v>10</v>
      </c>
      <c r="Q104" s="30">
        <v>8.3868562778635941E-2</v>
      </c>
      <c r="R104" s="30">
        <v>-2336.0668404796866</v>
      </c>
      <c r="S104" s="30">
        <f>ABS(Q104)/'İtme Analizi'!$C$17</f>
        <v>6.1852731636276012E-2</v>
      </c>
      <c r="T104" s="30">
        <f>ABS(R104)/'İtme Analizi'!$C$14</f>
        <v>1.3132603102972262</v>
      </c>
      <c r="U104" s="30">
        <f t="shared" si="4"/>
        <v>4.2465432471799076E-2</v>
      </c>
    </row>
    <row r="105" spans="2:21" ht="13.9" customHeight="1" x14ac:dyDescent="0.2">
      <c r="P105" s="27">
        <v>0</v>
      </c>
      <c r="Q105" s="30">
        <v>8.3868562778635941E-2</v>
      </c>
      <c r="R105" s="30">
        <v>-2336.0668404796866</v>
      </c>
      <c r="S105" s="30">
        <f>ABS(Q105)/'İtme Analizi'!$C$17</f>
        <v>6.1852731636276012E-2</v>
      </c>
      <c r="T105" s="30">
        <f>ABS(R105)/'İtme Analizi'!$C$14</f>
        <v>1.3132603102972262</v>
      </c>
      <c r="U105" s="30">
        <f t="shared" si="4"/>
        <v>4.2465432471799076E-2</v>
      </c>
    </row>
    <row r="106" spans="2:21" ht="13.9" customHeight="1" x14ac:dyDescent="0.2">
      <c r="P106" s="27">
        <v>1</v>
      </c>
      <c r="Q106" s="30">
        <v>8.4800447878635943E-2</v>
      </c>
      <c r="R106" s="30">
        <v>-2356.6112444840437</v>
      </c>
      <c r="S106" s="30">
        <f>ABS(Q106)/'İtme Analizi'!$C$17</f>
        <v>6.2539993192889054E-2</v>
      </c>
      <c r="T106" s="30">
        <f>ABS(R106)/'İtme Analizi'!$C$14</f>
        <v>1.3248097017401925</v>
      </c>
      <c r="U106" s="30">
        <f t="shared" si="4"/>
        <v>4.337195452326259E-2</v>
      </c>
    </row>
    <row r="107" spans="2:21" ht="13.9" customHeight="1" x14ac:dyDescent="0.2">
      <c r="P107" s="27">
        <v>2</v>
      </c>
      <c r="Q107" s="30">
        <v>8.5732332978635944E-2</v>
      </c>
      <c r="R107" s="30">
        <v>-2377.147905075421</v>
      </c>
      <c r="S107" s="30">
        <f>ABS(Q107)/'İtme Analizi'!$C$17</f>
        <v>6.322725474950211E-2</v>
      </c>
      <c r="T107" s="30">
        <f>ABS(R107)/'İtme Analizi'!$C$14</f>
        <v>1.3363547400898501</v>
      </c>
      <c r="U107" s="30">
        <f t="shared" ref="U107:U170" si="5">U106+(S107-S106)*((T107+T106)/2)</f>
        <v>4.4286412531610302E-2</v>
      </c>
    </row>
    <row r="108" spans="2:21" ht="13.9" customHeight="1" x14ac:dyDescent="0.2">
      <c r="P108" s="27">
        <v>3</v>
      </c>
      <c r="Q108" s="30">
        <v>8.6664218078635946E-2</v>
      </c>
      <c r="R108" s="30">
        <v>-2397.3524557292062</v>
      </c>
      <c r="S108" s="30">
        <f>ABS(Q108)/'İtme Analizi'!$C$17</f>
        <v>6.3914516306115152E-2</v>
      </c>
      <c r="T108" s="30">
        <f>ABS(R108)/'İtme Analizi'!$C$14</f>
        <v>1.347713077103682</v>
      </c>
      <c r="U108" s="30">
        <f t="shared" si="5"/>
        <v>4.5208740844659999E-2</v>
      </c>
    </row>
    <row r="109" spans="2:21" ht="13.9" customHeight="1" x14ac:dyDescent="0.2">
      <c r="P109" s="27">
        <v>4</v>
      </c>
      <c r="Q109" s="30">
        <v>8.7596103178635948E-2</v>
      </c>
      <c r="R109" s="30">
        <v>-2417.647001918453</v>
      </c>
      <c r="S109" s="30">
        <f>ABS(Q109)/'İtme Analizi'!$C$17</f>
        <v>6.4601777862728194E-2</v>
      </c>
      <c r="T109" s="30">
        <f>ABS(R109)/'İtme Analizi'!$C$14</f>
        <v>1.3591220066616903</v>
      </c>
      <c r="U109" s="30">
        <f t="shared" si="5"/>
        <v>4.613889269124169E-2</v>
      </c>
    </row>
    <row r="110" spans="2:21" ht="13.9" customHeight="1" x14ac:dyDescent="0.2">
      <c r="P110" s="27">
        <v>5</v>
      </c>
      <c r="Q110" s="30">
        <v>8.852798827863595E-2</v>
      </c>
      <c r="R110" s="30">
        <v>-2436.4485440138333</v>
      </c>
      <c r="S110" s="30">
        <f>ABS(Q110)/'İtme Analizi'!$C$17</f>
        <v>6.5289039419341249E-2</v>
      </c>
      <c r="T110" s="30">
        <f>ABS(R110)/'İtme Analizi'!$C$14</f>
        <v>1.3696916181892334</v>
      </c>
      <c r="U110" s="30">
        <f t="shared" si="5"/>
        <v>4.7076597041002671E-2</v>
      </c>
    </row>
    <row r="111" spans="2:21" ht="13.9" customHeight="1" x14ac:dyDescent="0.2">
      <c r="P111" s="27">
        <v>6</v>
      </c>
      <c r="Q111" s="30">
        <v>8.9459873378635951E-2</v>
      </c>
      <c r="R111" s="30">
        <v>-2455.7648251936757</v>
      </c>
      <c r="S111" s="30">
        <f>ABS(Q111)/'İtme Analizi'!$C$17</f>
        <v>6.5976300975954291E-2</v>
      </c>
      <c r="T111" s="30">
        <f>ABS(R111)/'İtme Analizi'!$C$14</f>
        <v>1.3805505991808986</v>
      </c>
      <c r="U111" s="30">
        <f t="shared" si="5"/>
        <v>4.8021664914689025E-2</v>
      </c>
    </row>
    <row r="112" spans="2:21" ht="13.9" customHeight="1" x14ac:dyDescent="0.2">
      <c r="P112" s="27">
        <v>7</v>
      </c>
      <c r="Q112" s="30">
        <v>9.0391758478635953E-2</v>
      </c>
      <c r="R112" s="30">
        <v>-2475.1526150391614</v>
      </c>
      <c r="S112" s="30">
        <f>ABS(Q112)/'İtme Analizi'!$C$17</f>
        <v>6.6663562532567333E-2</v>
      </c>
      <c r="T112" s="30">
        <f>ABS(R112)/'İtme Analizi'!$C$14</f>
        <v>1.3914497800036665</v>
      </c>
      <c r="U112" s="30">
        <f t="shared" si="5"/>
        <v>4.8974209562454185E-2</v>
      </c>
    </row>
    <row r="113" spans="16:21" ht="13.9" customHeight="1" x14ac:dyDescent="0.2">
      <c r="P113" s="27">
        <v>8</v>
      </c>
      <c r="Q113" s="30">
        <v>9.1323643578635941E-2</v>
      </c>
      <c r="R113" s="30">
        <v>-2494.2467308369432</v>
      </c>
      <c r="S113" s="30">
        <f>ABS(Q113)/'İtme Analizi'!$C$17</f>
        <v>6.7350824089180375E-2</v>
      </c>
      <c r="T113" s="30">
        <f>ABS(R113)/'İtme Analizi'!$C$14</f>
        <v>1.4021838668897664</v>
      </c>
      <c r="U113" s="30">
        <f t="shared" si="5"/>
        <v>4.9934188066839462E-2</v>
      </c>
    </row>
    <row r="114" spans="16:21" ht="13.9" customHeight="1" x14ac:dyDescent="0.2">
      <c r="P114" s="27">
        <v>9</v>
      </c>
      <c r="Q114" s="30">
        <v>9.2255528678635942E-2</v>
      </c>
      <c r="R114" s="30">
        <v>-2513.3367035726751</v>
      </c>
      <c r="S114" s="30">
        <f>ABS(Q114)/'İtme Analizi'!$C$17</f>
        <v>6.8038085645793417E-2</v>
      </c>
      <c r="T114" s="30">
        <f>ABS(R114)/'İtme Analizi'!$C$14</f>
        <v>1.4129156246819985</v>
      </c>
      <c r="U114" s="30">
        <f t="shared" si="5"/>
        <v>5.090154289613856E-2</v>
      </c>
    </row>
    <row r="115" spans="16:21" ht="13.9" customHeight="1" x14ac:dyDescent="0.2">
      <c r="P115" s="27">
        <v>10</v>
      </c>
      <c r="Q115" s="30">
        <v>9.318741377863593E-2</v>
      </c>
      <c r="R115" s="30">
        <v>-2533.3143919112081</v>
      </c>
      <c r="S115" s="30">
        <f>ABS(Q115)/'İtme Analizi'!$C$17</f>
        <v>6.8725347202406459E-2</v>
      </c>
      <c r="T115" s="30">
        <f>ABS(R115)/'İtme Analizi'!$C$14</f>
        <v>1.4241464271281716</v>
      </c>
      <c r="U115" s="30">
        <f t="shared" si="5"/>
        <v>5.1876444737105981E-2</v>
      </c>
    </row>
    <row r="116" spans="16:21" ht="13.9" customHeight="1" x14ac:dyDescent="0.2">
      <c r="P116" s="27">
        <v>0</v>
      </c>
      <c r="Q116" s="30">
        <v>9.318741377863593E-2</v>
      </c>
      <c r="R116" s="30">
        <v>-2533.3143919112081</v>
      </c>
      <c r="S116" s="30">
        <f>ABS(Q116)/'İtme Analizi'!$C$17</f>
        <v>6.8725347202406459E-2</v>
      </c>
      <c r="T116" s="30">
        <f>ABS(R116)/'İtme Analizi'!$C$14</f>
        <v>1.4241464271281716</v>
      </c>
      <c r="U116" s="30">
        <f t="shared" si="5"/>
        <v>5.1876444737105981E-2</v>
      </c>
    </row>
    <row r="117" spans="16:21" ht="13.9" customHeight="1" x14ac:dyDescent="0.2">
      <c r="P117" s="27">
        <v>1</v>
      </c>
      <c r="Q117" s="30">
        <v>9.4119298878635932E-2</v>
      </c>
      <c r="R117" s="30">
        <v>-2553.5907710202928</v>
      </c>
      <c r="S117" s="30">
        <f>ABS(Q117)/'İtme Analizi'!$C$17</f>
        <v>6.9412608759019501E-2</v>
      </c>
      <c r="T117" s="30">
        <f>ABS(R117)/'İtme Analizi'!$C$14</f>
        <v>1.435545143748383</v>
      </c>
      <c r="U117" s="30">
        <f t="shared" si="5"/>
        <v>5.2859122777322888E-2</v>
      </c>
    </row>
    <row r="118" spans="16:21" ht="13.9" customHeight="1" x14ac:dyDescent="0.2">
      <c r="P118" s="27">
        <v>2</v>
      </c>
      <c r="Q118" s="30">
        <v>9.5051183978635934E-2</v>
      </c>
      <c r="R118" s="30">
        <v>-2574.0578718942252</v>
      </c>
      <c r="S118" s="30">
        <f>ABS(Q118)/'İtme Analizi'!$C$17</f>
        <v>7.0099870315632556E-2</v>
      </c>
      <c r="T118" s="30">
        <f>ABS(R118)/'İtme Analizi'!$C$14</f>
        <v>1.4470510779018193</v>
      </c>
      <c r="U118" s="30">
        <f t="shared" si="5"/>
        <v>5.3849671560512007E-2</v>
      </c>
    </row>
    <row r="119" spans="16:21" ht="13.9" customHeight="1" x14ac:dyDescent="0.2">
      <c r="P119" s="27">
        <v>3</v>
      </c>
      <c r="Q119" s="30">
        <v>9.5983069078635935E-2</v>
      </c>
      <c r="R119" s="30">
        <v>-2594.6073102865435</v>
      </c>
      <c r="S119" s="30">
        <f>ABS(Q119)/'İtme Analizi'!$C$17</f>
        <v>7.0787131872245598E-2</v>
      </c>
      <c r="T119" s="30">
        <f>ABS(R119)/'İtme Analizi'!$C$14</f>
        <v>1.4586032995129048</v>
      </c>
      <c r="U119" s="30">
        <f t="shared" si="5"/>
        <v>5.4848143835712779E-2</v>
      </c>
    </row>
    <row r="120" spans="16:21" ht="13.9" customHeight="1" x14ac:dyDescent="0.2">
      <c r="P120" s="27">
        <v>4</v>
      </c>
      <c r="Q120" s="30">
        <v>9.6914954178635937E-2</v>
      </c>
      <c r="R120" s="30">
        <v>-2615.2484951163387</v>
      </c>
      <c r="S120" s="30">
        <f>ABS(Q120)/'İtme Analizi'!$C$17</f>
        <v>7.147439342885864E-2</v>
      </c>
      <c r="T120" s="30">
        <f>ABS(R120)/'İtme Analizi'!$C$14</f>
        <v>1.4702070979679667</v>
      </c>
      <c r="U120" s="30">
        <f t="shared" si="5"/>
        <v>5.5854573232111362E-2</v>
      </c>
    </row>
    <row r="121" spans="16:21" ht="13.9" customHeight="1" x14ac:dyDescent="0.2">
      <c r="P121" s="27">
        <v>5</v>
      </c>
      <c r="Q121" s="30">
        <v>9.7846839278635939E-2</v>
      </c>
      <c r="R121" s="30">
        <v>-2635.8681427589004</v>
      </c>
      <c r="S121" s="30">
        <f>ABS(Q121)/'İtme Analizi'!$C$17</f>
        <v>7.2161654985471696E-2</v>
      </c>
      <c r="T121" s="30">
        <f>ABS(R121)/'İtme Analizi'!$C$14</f>
        <v>1.4817987889213513</v>
      </c>
      <c r="U121" s="30">
        <f t="shared" si="5"/>
        <v>5.686897331258859E-2</v>
      </c>
    </row>
    <row r="122" spans="16:21" ht="13.9" customHeight="1" x14ac:dyDescent="0.2">
      <c r="P122" s="27">
        <v>6</v>
      </c>
      <c r="Q122" s="30">
        <v>9.8778724378635926E-2</v>
      </c>
      <c r="R122" s="30">
        <v>-2656.2918745264697</v>
      </c>
      <c r="S122" s="30">
        <f>ABS(Q122)/'İtme Analizi'!$C$17</f>
        <v>7.2848916542084724E-2</v>
      </c>
      <c r="T122" s="30">
        <f>ABS(R122)/'İtme Analizi'!$C$14</f>
        <v>1.4932803423828085</v>
      </c>
      <c r="U122" s="30">
        <f t="shared" si="5"/>
        <v>5.7891302070002107E-2</v>
      </c>
    </row>
    <row r="123" spans="16:21" ht="13.9" customHeight="1" x14ac:dyDescent="0.2">
      <c r="P123" s="27">
        <v>7</v>
      </c>
      <c r="Q123" s="30">
        <v>9.9710609478635928E-2</v>
      </c>
      <c r="R123" s="30">
        <v>-2676.5328830002809</v>
      </c>
      <c r="S123" s="30">
        <f>ABS(Q123)/'İtme Analizi'!$C$17</f>
        <v>7.3536178098697766E-2</v>
      </c>
      <c r="T123" s="30">
        <f>ABS(R123)/'İtme Analizi'!$C$14</f>
        <v>1.5046591747896707</v>
      </c>
      <c r="U123" s="30">
        <f t="shared" si="5"/>
        <v>5.892148635960396E-2</v>
      </c>
    </row>
    <row r="124" spans="16:21" ht="13.9" customHeight="1" x14ac:dyDescent="0.2">
      <c r="P124" s="27">
        <v>8</v>
      </c>
      <c r="Q124" s="30">
        <v>0.10064249457863593</v>
      </c>
      <c r="R124" s="30">
        <v>-2696.7221336299458</v>
      </c>
      <c r="S124" s="30">
        <f>ABS(Q124)/'İtme Analizi'!$C$17</f>
        <v>7.4223439655310822E-2</v>
      </c>
      <c r="T124" s="30">
        <f>ABS(R124)/'İtme Analizi'!$C$14</f>
        <v>1.5160089106307642</v>
      </c>
      <c r="U124" s="30">
        <f t="shared" si="5"/>
        <v>5.9959480884802671E-2</v>
      </c>
    </row>
    <row r="125" spans="16:21" ht="13.9" customHeight="1" x14ac:dyDescent="0.2">
      <c r="P125" s="27">
        <v>9</v>
      </c>
      <c r="Q125" s="30">
        <v>0.10157437967863593</v>
      </c>
      <c r="R125" s="30">
        <v>-2716.7051244911099</v>
      </c>
      <c r="S125" s="30">
        <f>ABS(Q125)/'İtme Analizi'!$C$17</f>
        <v>7.4910701211923864E-2</v>
      </c>
      <c r="T125" s="30">
        <f>ABS(R125)/'İtme Analizi'!$C$14</f>
        <v>1.5272426939815908</v>
      </c>
      <c r="U125" s="30">
        <f t="shared" si="5"/>
        <v>6.1005235802278186E-2</v>
      </c>
    </row>
    <row r="126" spans="16:21" ht="13.9" customHeight="1" x14ac:dyDescent="0.2">
      <c r="P126" s="27">
        <v>10</v>
      </c>
      <c r="Q126" s="30">
        <v>0.10250626477863592</v>
      </c>
      <c r="R126" s="30">
        <v>-2736.0641748606931</v>
      </c>
      <c r="S126" s="30">
        <f>ABS(Q126)/'İtme Analizi'!$C$17</f>
        <v>7.5597962768536905E-2</v>
      </c>
      <c r="T126" s="30">
        <f>ABS(R126)/'İtme Analizi'!$C$14</f>
        <v>1.5381257184117472</v>
      </c>
      <c r="U126" s="30">
        <f t="shared" si="5"/>
        <v>6.2058590735625134E-2</v>
      </c>
    </row>
    <row r="127" spans="16:21" ht="13.9" customHeight="1" x14ac:dyDescent="0.2">
      <c r="P127" s="27">
        <v>0</v>
      </c>
      <c r="Q127" s="30">
        <v>0.10250626477863592</v>
      </c>
      <c r="R127" s="30">
        <v>-2736.0641748606931</v>
      </c>
      <c r="S127" s="30">
        <f>ABS(Q127)/'İtme Analizi'!$C$17</f>
        <v>7.5597962768536905E-2</v>
      </c>
      <c r="T127" s="30">
        <f>ABS(R127)/'İtme Analizi'!$C$14</f>
        <v>1.5381257184117472</v>
      </c>
      <c r="U127" s="30">
        <f t="shared" si="5"/>
        <v>6.2058590735625134E-2</v>
      </c>
    </row>
    <row r="128" spans="16:21" ht="13.9" customHeight="1" x14ac:dyDescent="0.2">
      <c r="P128" s="27">
        <v>1</v>
      </c>
      <c r="Q128" s="30">
        <v>0.10343814987863593</v>
      </c>
      <c r="R128" s="30">
        <v>-2755.2386673025007</v>
      </c>
      <c r="S128" s="30">
        <f>ABS(Q128)/'İtme Analizi'!$C$17</f>
        <v>7.6285224325149961E-2</v>
      </c>
      <c r="T128" s="30">
        <f>ABS(R128)/'İtme Analizi'!$C$14</f>
        <v>1.5489049904161172</v>
      </c>
      <c r="U128" s="30">
        <f t="shared" si="5"/>
        <v>6.311938950075581E-2</v>
      </c>
    </row>
    <row r="129" spans="16:21" ht="13.9" customHeight="1" x14ac:dyDescent="0.2">
      <c r="P129" s="27">
        <v>2</v>
      </c>
      <c r="Q129" s="30">
        <v>0.10437003497863594</v>
      </c>
      <c r="R129" s="30">
        <v>-2774.2896984949512</v>
      </c>
      <c r="S129" s="30">
        <f>ABS(Q129)/'İtme Analizi'!$C$17</f>
        <v>7.6972485881763003E-2</v>
      </c>
      <c r="T129" s="30">
        <f>ABS(R129)/'İtme Analizi'!$C$14</f>
        <v>1.5596148565474057</v>
      </c>
      <c r="U129" s="30">
        <f t="shared" si="5"/>
        <v>6.418757259514915E-2</v>
      </c>
    </row>
    <row r="130" spans="16:21" ht="13.9" customHeight="1" x14ac:dyDescent="0.2">
      <c r="P130" s="27">
        <v>3</v>
      </c>
      <c r="Q130" s="30">
        <v>0.10530192007863594</v>
      </c>
      <c r="R130" s="30">
        <v>-2793.2107097383105</v>
      </c>
      <c r="S130" s="30">
        <f>ABS(Q130)/'İtme Analizi'!$C$17</f>
        <v>7.7659747438376045E-2</v>
      </c>
      <c r="T130" s="30">
        <f>ABS(R130)/'İtme Analizi'!$C$14</f>
        <v>1.5702516297193108</v>
      </c>
      <c r="U130" s="30">
        <f t="shared" si="5"/>
        <v>6.5263091051820474E-2</v>
      </c>
    </row>
    <row r="131" spans="16:21" ht="13.9" customHeight="1" x14ac:dyDescent="0.2">
      <c r="P131" s="27">
        <v>4</v>
      </c>
      <c r="Q131" s="30">
        <v>0.10623380517863594</v>
      </c>
      <c r="R131" s="30">
        <v>-2811.5882532788505</v>
      </c>
      <c r="S131" s="30">
        <f>ABS(Q131)/'İtme Analizi'!$C$17</f>
        <v>7.8347008994989101E-2</v>
      </c>
      <c r="T131" s="30">
        <f>ABS(R131)/'İtme Analizi'!$C$14</f>
        <v>1.5805828831382389</v>
      </c>
      <c r="U131" s="30">
        <f t="shared" si="5"/>
        <v>6.634581476778878E-2</v>
      </c>
    </row>
    <row r="132" spans="16:21" ht="13.9" customHeight="1" x14ac:dyDescent="0.2">
      <c r="P132" s="27">
        <v>5</v>
      </c>
      <c r="Q132" s="30">
        <v>0.10716569027863594</v>
      </c>
      <c r="R132" s="30">
        <v>-2830.409471981638</v>
      </c>
      <c r="S132" s="30">
        <f>ABS(Q132)/'İtme Analizi'!$C$17</f>
        <v>7.9034270551602143E-2</v>
      </c>
      <c r="T132" s="30">
        <f>ABS(R132)/'İtme Analizi'!$C$14</f>
        <v>1.5911635562103841</v>
      </c>
      <c r="U132" s="30">
        <f t="shared" si="5"/>
        <v>6.743572446533308E-2</v>
      </c>
    </row>
    <row r="133" spans="16:21" ht="13.9" customHeight="1" x14ac:dyDescent="0.2">
      <c r="P133" s="27">
        <v>6</v>
      </c>
      <c r="Q133" s="30">
        <v>0.10809757537863594</v>
      </c>
      <c r="R133" s="30">
        <v>-2849.2003900497321</v>
      </c>
      <c r="S133" s="30">
        <f>ABS(Q133)/'İtme Analizi'!$C$17</f>
        <v>7.9721532108215185E-2</v>
      </c>
      <c r="T133" s="30">
        <f>ABS(R133)/'İtme Analizi'!$C$14</f>
        <v>1.6017271952575476</v>
      </c>
      <c r="U133" s="30">
        <f t="shared" si="5"/>
        <v>6.85328999993077E-2</v>
      </c>
    </row>
    <row r="134" spans="16:21" ht="13.9" customHeight="1" x14ac:dyDescent="0.2">
      <c r="P134" s="27">
        <v>7</v>
      </c>
      <c r="Q134" s="30">
        <v>0.10902946047863595</v>
      </c>
      <c r="R134" s="30">
        <v>-2868.1454991085557</v>
      </c>
      <c r="S134" s="30">
        <f>ABS(Q134)/'İtme Analizi'!$C$17</f>
        <v>8.040879366482824E-2</v>
      </c>
      <c r="T134" s="30">
        <f>ABS(R134)/'İtme Analizi'!$C$14</f>
        <v>1.6123775154325031</v>
      </c>
      <c r="U134" s="30">
        <f t="shared" si="5"/>
        <v>6.9637365302600798E-2</v>
      </c>
    </row>
    <row r="135" spans="16:21" ht="13.9" customHeight="1" x14ac:dyDescent="0.2">
      <c r="P135" s="27">
        <v>8</v>
      </c>
      <c r="Q135" s="30">
        <v>0.10996134557863595</v>
      </c>
      <c r="R135" s="30">
        <v>-2886.949687191443</v>
      </c>
      <c r="S135" s="30">
        <f>ABS(Q135)/'İtme Analizi'!$C$17</f>
        <v>8.1096055221441282E-2</v>
      </c>
      <c r="T135" s="30">
        <f>ABS(R135)/'İtme Analizi'!$C$14</f>
        <v>1.6229486144476106</v>
      </c>
      <c r="U135" s="30">
        <f t="shared" si="5"/>
        <v>7.0749122938686931E-2</v>
      </c>
    </row>
    <row r="136" spans="16:21" ht="13.9" customHeight="1" x14ac:dyDescent="0.2">
      <c r="P136" s="27">
        <v>9</v>
      </c>
      <c r="Q136" s="30">
        <v>0.11089323067863595</v>
      </c>
      <c r="R136" s="30">
        <v>-2905.6304820078035</v>
      </c>
      <c r="S136" s="30">
        <f>ABS(Q136)/'İtme Analizi'!$C$17</f>
        <v>8.1783316778054324E-2</v>
      </c>
      <c r="T136" s="30">
        <f>ABS(R136)/'İtme Analizi'!$C$14</f>
        <v>1.6334503458073584</v>
      </c>
      <c r="U136" s="30">
        <f t="shared" si="5"/>
        <v>7.1868121847875888E-2</v>
      </c>
    </row>
    <row r="137" spans="16:21" ht="13.9" customHeight="1" x14ac:dyDescent="0.2">
      <c r="P137" s="27">
        <v>10</v>
      </c>
      <c r="Q137" s="30">
        <v>0.11182511577863592</v>
      </c>
      <c r="R137" s="30">
        <v>-2924.3158617424106</v>
      </c>
      <c r="S137" s="30">
        <f>ABS(Q137)/'İtme Analizi'!$C$17</f>
        <v>8.2470578334667352E-2</v>
      </c>
      <c r="T137" s="30">
        <f>ABS(R137)/'İtme Analizi'!$C$14</f>
        <v>1.6439546546580643</v>
      </c>
      <c r="U137" s="30">
        <f t="shared" si="5"/>
        <v>7.2994339079011483E-2</v>
      </c>
    </row>
    <row r="138" spans="16:21" ht="13.9" customHeight="1" x14ac:dyDescent="0.2">
      <c r="P138" s="27"/>
      <c r="Q138" s="30"/>
      <c r="R138" s="30"/>
      <c r="S138" s="30">
        <f>ABS(Q138)/'İtme Analizi'!$C$17</f>
        <v>0</v>
      </c>
      <c r="T138" s="30">
        <f>ABS(R138)/'İtme Analizi'!$C$14</f>
        <v>0</v>
      </c>
      <c r="U138" s="30">
        <f t="shared" si="5"/>
        <v>5.2053935162020282E-3</v>
      </c>
    </row>
    <row r="139" spans="16:21" ht="13.9" customHeight="1" x14ac:dyDescent="0.2">
      <c r="P139" s="27"/>
      <c r="Q139" s="30"/>
      <c r="R139" s="30"/>
      <c r="S139" s="30">
        <f>ABS(Q139)/'İtme Analizi'!$C$17</f>
        <v>0</v>
      </c>
      <c r="T139" s="30">
        <f>ABS(R139)/'İtme Analizi'!$C$14</f>
        <v>0</v>
      </c>
      <c r="U139" s="30">
        <f t="shared" si="5"/>
        <v>5.2053935162020282E-3</v>
      </c>
    </row>
    <row r="140" spans="16:21" ht="13.9" customHeight="1" x14ac:dyDescent="0.2">
      <c r="P140" s="27"/>
      <c r="Q140" s="30"/>
      <c r="R140" s="30"/>
      <c r="S140" s="30">
        <f>ABS(Q140)/'İtme Analizi'!$C$17</f>
        <v>0</v>
      </c>
      <c r="T140" s="30">
        <f>ABS(R140)/'İtme Analizi'!$C$14</f>
        <v>0</v>
      </c>
      <c r="U140" s="30">
        <f t="shared" si="5"/>
        <v>5.2053935162020282E-3</v>
      </c>
    </row>
    <row r="141" spans="16:21" ht="13.9" customHeight="1" x14ac:dyDescent="0.2">
      <c r="P141" s="27"/>
      <c r="Q141" s="30"/>
      <c r="R141" s="30"/>
      <c r="S141" s="30">
        <f>ABS(Q141)/'İtme Analizi'!$C$17</f>
        <v>0</v>
      </c>
      <c r="T141" s="30">
        <f>ABS(R141)/'İtme Analizi'!$C$14</f>
        <v>0</v>
      </c>
      <c r="U141" s="30">
        <f t="shared" si="5"/>
        <v>5.2053935162020282E-3</v>
      </c>
    </row>
    <row r="142" spans="16:21" ht="13.9" customHeight="1" x14ac:dyDescent="0.2">
      <c r="P142" s="27"/>
      <c r="Q142" s="30"/>
      <c r="R142" s="30"/>
      <c r="S142" s="30">
        <f>ABS(Q142)/'İtme Analizi'!$C$17</f>
        <v>0</v>
      </c>
      <c r="T142" s="30">
        <f>ABS(R142)/'İtme Analizi'!$C$14</f>
        <v>0</v>
      </c>
      <c r="U142" s="30">
        <f t="shared" si="5"/>
        <v>5.2053935162020282E-3</v>
      </c>
    </row>
    <row r="143" spans="16:21" ht="13.9" customHeight="1" x14ac:dyDescent="0.2">
      <c r="P143" s="27"/>
      <c r="Q143" s="30"/>
      <c r="R143" s="30"/>
      <c r="S143" s="30">
        <f>ABS(Q143)/'İtme Analizi'!$C$17</f>
        <v>0</v>
      </c>
      <c r="T143" s="30">
        <f>ABS(R143)/'İtme Analizi'!$C$14</f>
        <v>0</v>
      </c>
      <c r="U143" s="30">
        <f t="shared" si="5"/>
        <v>5.2053935162020282E-3</v>
      </c>
    </row>
    <row r="144" spans="16:21" ht="13.9" customHeight="1" x14ac:dyDescent="0.2">
      <c r="P144" s="27"/>
      <c r="Q144" s="30"/>
      <c r="R144" s="30"/>
      <c r="S144" s="30">
        <f>ABS(Q144)/'İtme Analizi'!$C$17</f>
        <v>0</v>
      </c>
      <c r="T144" s="30">
        <f>ABS(R144)/'İtme Analizi'!$C$14</f>
        <v>0</v>
      </c>
      <c r="U144" s="30">
        <f t="shared" si="5"/>
        <v>5.2053935162020282E-3</v>
      </c>
    </row>
    <row r="145" spans="16:21" ht="13.9" customHeight="1" x14ac:dyDescent="0.2">
      <c r="P145" s="27"/>
      <c r="Q145" s="30"/>
      <c r="R145" s="30"/>
      <c r="S145" s="30">
        <f>ABS(Q145)/'İtme Analizi'!$C$17</f>
        <v>0</v>
      </c>
      <c r="T145" s="30">
        <f>ABS(R145)/'İtme Analizi'!$C$14</f>
        <v>0</v>
      </c>
      <c r="U145" s="30">
        <f t="shared" si="5"/>
        <v>5.2053935162020282E-3</v>
      </c>
    </row>
    <row r="146" spans="16:21" ht="13.9" customHeight="1" x14ac:dyDescent="0.2">
      <c r="P146" s="27"/>
      <c r="Q146" s="30"/>
      <c r="R146" s="30"/>
      <c r="S146" s="30">
        <f>ABS(Q146)/'İtme Analizi'!$C$17</f>
        <v>0</v>
      </c>
      <c r="T146" s="30">
        <f>ABS(R146)/'İtme Analizi'!$C$14</f>
        <v>0</v>
      </c>
      <c r="U146" s="30">
        <f t="shared" si="5"/>
        <v>5.2053935162020282E-3</v>
      </c>
    </row>
    <row r="147" spans="16:21" ht="13.9" customHeight="1" x14ac:dyDescent="0.2">
      <c r="P147" s="27"/>
      <c r="Q147" s="30"/>
      <c r="R147" s="30"/>
      <c r="S147" s="30">
        <f>ABS(Q147)/'İtme Analizi'!$C$17</f>
        <v>0</v>
      </c>
      <c r="T147" s="30">
        <f>ABS(R147)/'İtme Analizi'!$C$14</f>
        <v>0</v>
      </c>
      <c r="U147" s="30">
        <f t="shared" si="5"/>
        <v>5.2053935162020282E-3</v>
      </c>
    </row>
    <row r="148" spans="16:21" ht="13.9" customHeight="1" x14ac:dyDescent="0.2">
      <c r="P148" s="27"/>
      <c r="Q148" s="30"/>
      <c r="R148" s="30"/>
      <c r="S148" s="30">
        <f>ABS(Q148)/'İtme Analizi'!$C$17</f>
        <v>0</v>
      </c>
      <c r="T148" s="30">
        <f>ABS(R148)/'İtme Analizi'!$C$14</f>
        <v>0</v>
      </c>
      <c r="U148" s="30">
        <f t="shared" si="5"/>
        <v>5.2053935162020282E-3</v>
      </c>
    </row>
    <row r="149" spans="16:21" ht="13.9" customHeight="1" x14ac:dyDescent="0.2">
      <c r="P149" s="27"/>
      <c r="Q149" s="30"/>
      <c r="R149" s="30"/>
      <c r="S149" s="30">
        <f>ABS(Q149)/'İtme Analizi'!$C$17</f>
        <v>0</v>
      </c>
      <c r="T149" s="30">
        <f>ABS(R149)/'İtme Analizi'!$C$14</f>
        <v>0</v>
      </c>
      <c r="U149" s="30">
        <f t="shared" si="5"/>
        <v>5.2053935162020282E-3</v>
      </c>
    </row>
    <row r="150" spans="16:21" ht="13.9" customHeight="1" x14ac:dyDescent="0.2">
      <c r="P150" s="27"/>
      <c r="Q150" s="30"/>
      <c r="R150" s="30"/>
      <c r="S150" s="30">
        <f>ABS(Q150)/'İtme Analizi'!$C$17</f>
        <v>0</v>
      </c>
      <c r="T150" s="30">
        <f>ABS(R150)/'İtme Analizi'!$C$14</f>
        <v>0</v>
      </c>
      <c r="U150" s="30">
        <f t="shared" si="5"/>
        <v>5.2053935162020282E-3</v>
      </c>
    </row>
    <row r="151" spans="16:21" ht="13.9" customHeight="1" x14ac:dyDescent="0.2">
      <c r="P151" s="27"/>
      <c r="Q151" s="30"/>
      <c r="R151" s="30"/>
      <c r="S151" s="30">
        <f>ABS(Q151)/'İtme Analizi'!$C$17</f>
        <v>0</v>
      </c>
      <c r="T151" s="30">
        <f>ABS(R151)/'İtme Analizi'!$C$14</f>
        <v>0</v>
      </c>
      <c r="U151" s="30">
        <f t="shared" si="5"/>
        <v>5.2053935162020282E-3</v>
      </c>
    </row>
    <row r="152" spans="16:21" ht="13.9" customHeight="1" x14ac:dyDescent="0.2">
      <c r="P152" s="27"/>
      <c r="Q152" s="30"/>
      <c r="R152" s="30"/>
      <c r="S152" s="30">
        <f>ABS(Q152)/'İtme Analizi'!$C$17</f>
        <v>0</v>
      </c>
      <c r="T152" s="30">
        <f>ABS(R152)/'İtme Analizi'!$C$14</f>
        <v>0</v>
      </c>
      <c r="U152" s="30">
        <f t="shared" si="5"/>
        <v>5.2053935162020282E-3</v>
      </c>
    </row>
    <row r="153" spans="16:21" ht="13.9" customHeight="1" x14ac:dyDescent="0.2">
      <c r="P153" s="27"/>
      <c r="Q153" s="30"/>
      <c r="R153" s="30"/>
      <c r="S153" s="30">
        <f>ABS(Q153)/'İtme Analizi'!$C$17</f>
        <v>0</v>
      </c>
      <c r="T153" s="30">
        <f>ABS(R153)/'İtme Analizi'!$C$14</f>
        <v>0</v>
      </c>
      <c r="U153" s="30">
        <f t="shared" si="5"/>
        <v>5.2053935162020282E-3</v>
      </c>
    </row>
    <row r="154" spans="16:21" ht="13.9" customHeight="1" x14ac:dyDescent="0.2">
      <c r="P154" s="27"/>
      <c r="Q154" s="30"/>
      <c r="R154" s="30"/>
      <c r="S154" s="30">
        <f>ABS(Q154)/'İtme Analizi'!$C$17</f>
        <v>0</v>
      </c>
      <c r="T154" s="30">
        <f>ABS(R154)/'İtme Analizi'!$C$14</f>
        <v>0</v>
      </c>
      <c r="U154" s="30">
        <f t="shared" si="5"/>
        <v>5.2053935162020282E-3</v>
      </c>
    </row>
    <row r="155" spans="16:21" ht="13.9" customHeight="1" x14ac:dyDescent="0.2">
      <c r="P155" s="27"/>
      <c r="Q155" s="30"/>
      <c r="R155" s="30"/>
      <c r="S155" s="30">
        <f>ABS(Q155)/'İtme Analizi'!$C$17</f>
        <v>0</v>
      </c>
      <c r="T155" s="30">
        <f>ABS(R155)/'İtme Analizi'!$C$14</f>
        <v>0</v>
      </c>
      <c r="U155" s="30">
        <f t="shared" si="5"/>
        <v>5.2053935162020282E-3</v>
      </c>
    </row>
    <row r="156" spans="16:21" ht="13.9" customHeight="1" x14ac:dyDescent="0.2">
      <c r="P156" s="27"/>
      <c r="Q156" s="30"/>
      <c r="R156" s="30"/>
      <c r="S156" s="30">
        <f>ABS(Q156)/'İtme Analizi'!$C$17</f>
        <v>0</v>
      </c>
      <c r="T156" s="30">
        <f>ABS(R156)/'İtme Analizi'!$C$14</f>
        <v>0</v>
      </c>
      <c r="U156" s="30">
        <f t="shared" si="5"/>
        <v>5.2053935162020282E-3</v>
      </c>
    </row>
    <row r="157" spans="16:21" ht="13.9" customHeight="1" x14ac:dyDescent="0.2">
      <c r="P157" s="27"/>
      <c r="Q157" s="30"/>
      <c r="R157" s="30"/>
      <c r="S157" s="30">
        <f>ABS(Q157)/'İtme Analizi'!$C$17</f>
        <v>0</v>
      </c>
      <c r="T157" s="30">
        <f>ABS(R157)/'İtme Analizi'!$C$14</f>
        <v>0</v>
      </c>
      <c r="U157" s="30">
        <f t="shared" si="5"/>
        <v>5.2053935162020282E-3</v>
      </c>
    </row>
    <row r="158" spans="16:21" ht="13.9" customHeight="1" x14ac:dyDescent="0.2">
      <c r="P158" s="27"/>
      <c r="Q158" s="30"/>
      <c r="R158" s="30"/>
      <c r="S158" s="30">
        <f>ABS(Q158)/'İtme Analizi'!$C$17</f>
        <v>0</v>
      </c>
      <c r="T158" s="30">
        <f>ABS(R158)/'İtme Analizi'!$C$14</f>
        <v>0</v>
      </c>
      <c r="U158" s="30">
        <f t="shared" si="5"/>
        <v>5.2053935162020282E-3</v>
      </c>
    </row>
    <row r="159" spans="16:21" ht="13.9" customHeight="1" x14ac:dyDescent="0.2">
      <c r="P159" s="27"/>
      <c r="Q159" s="30"/>
      <c r="R159" s="30"/>
      <c r="S159" s="30">
        <f>ABS(Q159)/'İtme Analizi'!$C$17</f>
        <v>0</v>
      </c>
      <c r="T159" s="30">
        <f>ABS(R159)/'İtme Analizi'!$C$14</f>
        <v>0</v>
      </c>
      <c r="U159" s="30">
        <f t="shared" si="5"/>
        <v>5.2053935162020282E-3</v>
      </c>
    </row>
    <row r="160" spans="16:21" ht="13.9" customHeight="1" x14ac:dyDescent="0.2">
      <c r="P160" s="27"/>
      <c r="Q160" s="30"/>
      <c r="R160" s="30"/>
      <c r="S160" s="30">
        <f>ABS(Q160)/'İtme Analizi'!$C$17</f>
        <v>0</v>
      </c>
      <c r="T160" s="30">
        <f>ABS(R160)/'İtme Analizi'!$C$14</f>
        <v>0</v>
      </c>
      <c r="U160" s="30">
        <f t="shared" si="5"/>
        <v>5.2053935162020282E-3</v>
      </c>
    </row>
    <row r="161" spans="16:21" ht="13.9" customHeight="1" x14ac:dyDescent="0.2">
      <c r="P161" s="27"/>
      <c r="Q161" s="30"/>
      <c r="R161" s="30"/>
      <c r="S161" s="30">
        <f>ABS(Q161)/'İtme Analizi'!$C$17</f>
        <v>0</v>
      </c>
      <c r="T161" s="30">
        <f>ABS(R161)/'İtme Analizi'!$C$14</f>
        <v>0</v>
      </c>
      <c r="U161" s="30">
        <f t="shared" si="5"/>
        <v>5.2053935162020282E-3</v>
      </c>
    </row>
    <row r="162" spans="16:21" ht="13.9" customHeight="1" x14ac:dyDescent="0.2">
      <c r="P162" s="27"/>
      <c r="Q162" s="30"/>
      <c r="R162" s="30"/>
      <c r="S162" s="30">
        <f>ABS(Q162)/'İtme Analizi'!$C$17</f>
        <v>0</v>
      </c>
      <c r="T162" s="30">
        <f>ABS(R162)/'İtme Analizi'!$C$14</f>
        <v>0</v>
      </c>
      <c r="U162" s="30">
        <f t="shared" si="5"/>
        <v>5.2053935162020282E-3</v>
      </c>
    </row>
    <row r="163" spans="16:21" ht="13.9" customHeight="1" x14ac:dyDescent="0.2">
      <c r="P163" s="27"/>
      <c r="Q163" s="30"/>
      <c r="R163" s="30"/>
      <c r="S163" s="30">
        <f>ABS(Q163)/'İtme Analizi'!$C$17</f>
        <v>0</v>
      </c>
      <c r="T163" s="30">
        <f>ABS(R163)/'İtme Analizi'!$C$14</f>
        <v>0</v>
      </c>
      <c r="U163" s="30">
        <f t="shared" si="5"/>
        <v>5.2053935162020282E-3</v>
      </c>
    </row>
    <row r="164" spans="16:21" ht="13.9" customHeight="1" x14ac:dyDescent="0.2">
      <c r="P164" s="27"/>
      <c r="Q164" s="30"/>
      <c r="R164" s="30"/>
      <c r="S164" s="30">
        <f>ABS(Q164)/'İtme Analizi'!$C$17</f>
        <v>0</v>
      </c>
      <c r="T164" s="30">
        <f>ABS(R164)/'İtme Analizi'!$C$14</f>
        <v>0</v>
      </c>
      <c r="U164" s="30">
        <f t="shared" si="5"/>
        <v>5.2053935162020282E-3</v>
      </c>
    </row>
    <row r="165" spans="16:21" ht="13.9" customHeight="1" x14ac:dyDescent="0.2">
      <c r="P165" s="27"/>
      <c r="Q165" s="30"/>
      <c r="R165" s="30"/>
      <c r="S165" s="30">
        <f>ABS(Q165)/'İtme Analizi'!$C$17</f>
        <v>0</v>
      </c>
      <c r="T165" s="30">
        <f>ABS(R165)/'İtme Analizi'!$C$14</f>
        <v>0</v>
      </c>
      <c r="U165" s="30">
        <f t="shared" si="5"/>
        <v>5.2053935162020282E-3</v>
      </c>
    </row>
    <row r="166" spans="16:21" ht="13.9" customHeight="1" x14ac:dyDescent="0.2">
      <c r="P166" s="27"/>
      <c r="Q166" s="30"/>
      <c r="R166" s="30"/>
      <c r="S166" s="30">
        <f>ABS(Q166)/'İtme Analizi'!$C$17</f>
        <v>0</v>
      </c>
      <c r="T166" s="30">
        <f>ABS(R166)/'İtme Analizi'!$C$14</f>
        <v>0</v>
      </c>
      <c r="U166" s="30">
        <f t="shared" si="5"/>
        <v>5.2053935162020282E-3</v>
      </c>
    </row>
    <row r="167" spans="16:21" ht="13.9" customHeight="1" x14ac:dyDescent="0.2">
      <c r="P167" s="27"/>
      <c r="Q167" s="30"/>
      <c r="R167" s="30"/>
      <c r="S167" s="30">
        <f>ABS(Q167)/'İtme Analizi'!$C$17</f>
        <v>0</v>
      </c>
      <c r="T167" s="30">
        <f>ABS(R167)/'İtme Analizi'!$C$14</f>
        <v>0</v>
      </c>
      <c r="U167" s="30">
        <f t="shared" si="5"/>
        <v>5.2053935162020282E-3</v>
      </c>
    </row>
    <row r="168" spans="16:21" ht="13.9" customHeight="1" x14ac:dyDescent="0.2">
      <c r="P168" s="27"/>
      <c r="Q168" s="30"/>
      <c r="R168" s="30"/>
      <c r="S168" s="30">
        <f>ABS(Q168)/'İtme Analizi'!$C$17</f>
        <v>0</v>
      </c>
      <c r="T168" s="30">
        <f>ABS(R168)/'İtme Analizi'!$C$14</f>
        <v>0</v>
      </c>
      <c r="U168" s="30">
        <f t="shared" si="5"/>
        <v>5.2053935162020282E-3</v>
      </c>
    </row>
    <row r="169" spans="16:21" ht="13.9" customHeight="1" x14ac:dyDescent="0.2">
      <c r="P169" s="27"/>
      <c r="Q169" s="30"/>
      <c r="R169" s="30"/>
      <c r="S169" s="30">
        <f>ABS(Q169)/'İtme Analizi'!$C$17</f>
        <v>0</v>
      </c>
      <c r="T169" s="30">
        <f>ABS(R169)/'İtme Analizi'!$C$14</f>
        <v>0</v>
      </c>
      <c r="U169" s="30">
        <f t="shared" si="5"/>
        <v>5.2053935162020282E-3</v>
      </c>
    </row>
    <row r="170" spans="16:21" ht="13.9" customHeight="1" x14ac:dyDescent="0.2">
      <c r="P170" s="27"/>
      <c r="Q170" s="30"/>
      <c r="R170" s="30"/>
      <c r="S170" s="30">
        <f>ABS(Q170)/'İtme Analizi'!$C$17</f>
        <v>0</v>
      </c>
      <c r="T170" s="30">
        <f>ABS(R170)/'İtme Analizi'!$C$14</f>
        <v>0</v>
      </c>
      <c r="U170" s="30">
        <f t="shared" si="5"/>
        <v>5.2053935162020282E-3</v>
      </c>
    </row>
    <row r="171" spans="16:21" ht="13.9" customHeight="1" x14ac:dyDescent="0.2">
      <c r="P171" s="27"/>
      <c r="Q171" s="30"/>
      <c r="R171" s="30"/>
      <c r="S171" s="30">
        <f>ABS(Q171)/'İtme Analizi'!$C$17</f>
        <v>0</v>
      </c>
      <c r="T171" s="30">
        <f>ABS(R171)/'İtme Analizi'!$C$14</f>
        <v>0</v>
      </c>
      <c r="U171" s="30">
        <f t="shared" ref="U171:U234" si="6">U170+(S171-S170)*((T171+T170)/2)</f>
        <v>5.2053935162020282E-3</v>
      </c>
    </row>
    <row r="172" spans="16:21" ht="13.9" customHeight="1" x14ac:dyDescent="0.2">
      <c r="P172" s="27"/>
      <c r="Q172" s="30"/>
      <c r="R172" s="30"/>
      <c r="S172" s="30">
        <f>ABS(Q172)/'İtme Analizi'!$C$17</f>
        <v>0</v>
      </c>
      <c r="T172" s="30">
        <f>ABS(R172)/'İtme Analizi'!$C$14</f>
        <v>0</v>
      </c>
      <c r="U172" s="30">
        <f t="shared" si="6"/>
        <v>5.2053935162020282E-3</v>
      </c>
    </row>
    <row r="173" spans="16:21" ht="13.9" customHeight="1" x14ac:dyDescent="0.2">
      <c r="P173" s="27"/>
      <c r="Q173" s="30"/>
      <c r="R173" s="30"/>
      <c r="S173" s="30">
        <f>ABS(Q173)/'İtme Analizi'!$C$17</f>
        <v>0</v>
      </c>
      <c r="T173" s="30">
        <f>ABS(R173)/'İtme Analizi'!$C$14</f>
        <v>0</v>
      </c>
      <c r="U173" s="30">
        <f t="shared" si="6"/>
        <v>5.2053935162020282E-3</v>
      </c>
    </row>
    <row r="174" spans="16:21" ht="13.9" customHeight="1" x14ac:dyDescent="0.2">
      <c r="P174" s="27"/>
      <c r="Q174" s="30"/>
      <c r="R174" s="30"/>
      <c r="S174" s="30">
        <f>ABS(Q174)/'İtme Analizi'!$C$17</f>
        <v>0</v>
      </c>
      <c r="T174" s="30">
        <f>ABS(R174)/'İtme Analizi'!$C$14</f>
        <v>0</v>
      </c>
      <c r="U174" s="30">
        <f t="shared" si="6"/>
        <v>5.2053935162020282E-3</v>
      </c>
    </row>
    <row r="175" spans="16:21" ht="13.9" customHeight="1" x14ac:dyDescent="0.2">
      <c r="P175" s="27"/>
      <c r="Q175" s="30"/>
      <c r="R175" s="30"/>
      <c r="S175" s="30">
        <f>ABS(Q175)/'İtme Analizi'!$C$17</f>
        <v>0</v>
      </c>
      <c r="T175" s="30">
        <f>ABS(R175)/'İtme Analizi'!$C$14</f>
        <v>0</v>
      </c>
      <c r="U175" s="30">
        <f t="shared" si="6"/>
        <v>5.2053935162020282E-3</v>
      </c>
    </row>
    <row r="176" spans="16:21" ht="13.9" customHeight="1" x14ac:dyDescent="0.2">
      <c r="P176" s="27"/>
      <c r="Q176" s="30"/>
      <c r="R176" s="30"/>
      <c r="S176" s="30">
        <f>ABS(Q176)/'İtme Analizi'!$C$17</f>
        <v>0</v>
      </c>
      <c r="T176" s="30">
        <f>ABS(R176)/'İtme Analizi'!$C$14</f>
        <v>0</v>
      </c>
      <c r="U176" s="30">
        <f t="shared" si="6"/>
        <v>5.2053935162020282E-3</v>
      </c>
    </row>
    <row r="177" spans="16:21" ht="13.9" customHeight="1" x14ac:dyDescent="0.2">
      <c r="P177" s="27"/>
      <c r="Q177" s="30"/>
      <c r="R177" s="30"/>
      <c r="S177" s="30">
        <f>ABS(Q177)/'İtme Analizi'!$C$17</f>
        <v>0</v>
      </c>
      <c r="T177" s="30">
        <f>ABS(R177)/'İtme Analizi'!$C$14</f>
        <v>0</v>
      </c>
      <c r="U177" s="30">
        <f t="shared" si="6"/>
        <v>5.2053935162020282E-3</v>
      </c>
    </row>
    <row r="178" spans="16:21" ht="13.9" customHeight="1" x14ac:dyDescent="0.2">
      <c r="P178" s="27"/>
      <c r="Q178" s="30"/>
      <c r="R178" s="30"/>
      <c r="S178" s="30">
        <f>ABS(Q178)/'İtme Analizi'!$C$17</f>
        <v>0</v>
      </c>
      <c r="T178" s="30">
        <f>ABS(R178)/'İtme Analizi'!$C$14</f>
        <v>0</v>
      </c>
      <c r="U178" s="30">
        <f t="shared" si="6"/>
        <v>5.2053935162020282E-3</v>
      </c>
    </row>
    <row r="179" spans="16:21" ht="13.9" customHeight="1" x14ac:dyDescent="0.2">
      <c r="P179" s="27"/>
      <c r="Q179" s="30"/>
      <c r="R179" s="30"/>
      <c r="S179" s="30">
        <f>ABS(Q179)/'İtme Analizi'!$C$17</f>
        <v>0</v>
      </c>
      <c r="T179" s="30">
        <f>ABS(R179)/'İtme Analizi'!$C$14</f>
        <v>0</v>
      </c>
      <c r="U179" s="30">
        <f t="shared" si="6"/>
        <v>5.2053935162020282E-3</v>
      </c>
    </row>
    <row r="180" spans="16:21" ht="13.9" customHeight="1" x14ac:dyDescent="0.2">
      <c r="P180" s="27"/>
      <c r="Q180" s="30"/>
      <c r="R180" s="30"/>
      <c r="S180" s="30">
        <f>ABS(Q180)/'İtme Analizi'!$C$17</f>
        <v>0</v>
      </c>
      <c r="T180" s="30">
        <f>ABS(R180)/'İtme Analizi'!$C$14</f>
        <v>0</v>
      </c>
      <c r="U180" s="30">
        <f t="shared" si="6"/>
        <v>5.2053935162020282E-3</v>
      </c>
    </row>
    <row r="181" spans="16:21" ht="13.9" customHeight="1" x14ac:dyDescent="0.2">
      <c r="P181" s="27"/>
      <c r="Q181" s="30"/>
      <c r="R181" s="30"/>
      <c r="S181" s="30">
        <f>ABS(Q181)/'İtme Analizi'!$C$17</f>
        <v>0</v>
      </c>
      <c r="T181" s="30">
        <f>ABS(R181)/'İtme Analizi'!$C$14</f>
        <v>0</v>
      </c>
      <c r="U181" s="30">
        <f t="shared" si="6"/>
        <v>5.2053935162020282E-3</v>
      </c>
    </row>
    <row r="182" spans="16:21" ht="13.9" customHeight="1" x14ac:dyDescent="0.2">
      <c r="P182" s="27"/>
      <c r="Q182" s="30"/>
      <c r="R182" s="30"/>
      <c r="S182" s="30">
        <f>ABS(Q182)/'İtme Analizi'!$C$17</f>
        <v>0</v>
      </c>
      <c r="T182" s="30">
        <f>ABS(R182)/'İtme Analizi'!$C$14</f>
        <v>0</v>
      </c>
      <c r="U182" s="30">
        <f t="shared" si="6"/>
        <v>5.2053935162020282E-3</v>
      </c>
    </row>
    <row r="183" spans="16:21" ht="13.9" customHeight="1" x14ac:dyDescent="0.2">
      <c r="P183" s="27"/>
      <c r="Q183" s="30"/>
      <c r="R183" s="30"/>
      <c r="S183" s="30">
        <f>ABS(Q183)/'İtme Analizi'!$C$17</f>
        <v>0</v>
      </c>
      <c r="T183" s="30">
        <f>ABS(R183)/'İtme Analizi'!$C$14</f>
        <v>0</v>
      </c>
      <c r="U183" s="30">
        <f t="shared" si="6"/>
        <v>5.2053935162020282E-3</v>
      </c>
    </row>
    <row r="184" spans="16:21" ht="13.9" customHeight="1" x14ac:dyDescent="0.2">
      <c r="P184" s="27"/>
      <c r="Q184" s="30"/>
      <c r="R184" s="30"/>
      <c r="S184" s="30">
        <f>ABS(Q184)/'İtme Analizi'!$C$17</f>
        <v>0</v>
      </c>
      <c r="T184" s="30">
        <f>ABS(R184)/'İtme Analizi'!$C$14</f>
        <v>0</v>
      </c>
      <c r="U184" s="30">
        <f t="shared" si="6"/>
        <v>5.2053935162020282E-3</v>
      </c>
    </row>
    <row r="185" spans="16:21" ht="13.9" customHeight="1" x14ac:dyDescent="0.2">
      <c r="P185" s="27"/>
      <c r="Q185" s="30"/>
      <c r="R185" s="30"/>
      <c r="S185" s="30">
        <f>ABS(Q185)/'İtme Analizi'!$C$17</f>
        <v>0</v>
      </c>
      <c r="T185" s="30">
        <f>ABS(R185)/'İtme Analizi'!$C$14</f>
        <v>0</v>
      </c>
      <c r="U185" s="30">
        <f t="shared" si="6"/>
        <v>5.2053935162020282E-3</v>
      </c>
    </row>
    <row r="186" spans="16:21" ht="13.9" customHeight="1" x14ac:dyDescent="0.2">
      <c r="P186" s="27"/>
      <c r="Q186" s="30"/>
      <c r="R186" s="30"/>
      <c r="S186" s="30">
        <f>ABS(Q186)/'İtme Analizi'!$C$17</f>
        <v>0</v>
      </c>
      <c r="T186" s="30">
        <f>ABS(R186)/'İtme Analizi'!$C$14</f>
        <v>0</v>
      </c>
      <c r="U186" s="30">
        <f t="shared" si="6"/>
        <v>5.2053935162020282E-3</v>
      </c>
    </row>
    <row r="187" spans="16:21" ht="13.9" customHeight="1" x14ac:dyDescent="0.2">
      <c r="P187" s="27"/>
      <c r="Q187" s="30"/>
      <c r="R187" s="30"/>
      <c r="S187" s="30">
        <f>ABS(Q187)/'İtme Analizi'!$C$17</f>
        <v>0</v>
      </c>
      <c r="T187" s="30">
        <f>ABS(R187)/'İtme Analizi'!$C$14</f>
        <v>0</v>
      </c>
      <c r="U187" s="30">
        <f t="shared" si="6"/>
        <v>5.2053935162020282E-3</v>
      </c>
    </row>
    <row r="188" spans="16:21" ht="13.9" customHeight="1" x14ac:dyDescent="0.2">
      <c r="P188" s="27"/>
      <c r="Q188" s="30"/>
      <c r="R188" s="30"/>
      <c r="S188" s="30">
        <f>ABS(Q188)/'İtme Analizi'!$C$17</f>
        <v>0</v>
      </c>
      <c r="T188" s="30">
        <f>ABS(R188)/'İtme Analizi'!$C$14</f>
        <v>0</v>
      </c>
      <c r="U188" s="30">
        <f t="shared" si="6"/>
        <v>5.2053935162020282E-3</v>
      </c>
    </row>
    <row r="189" spans="16:21" ht="13.9" customHeight="1" x14ac:dyDescent="0.2">
      <c r="P189" s="27"/>
      <c r="Q189" s="30"/>
      <c r="R189" s="30"/>
      <c r="S189" s="30">
        <f>ABS(Q189)/'İtme Analizi'!$C$17</f>
        <v>0</v>
      </c>
      <c r="T189" s="30">
        <f>ABS(R189)/'İtme Analizi'!$C$14</f>
        <v>0</v>
      </c>
      <c r="U189" s="30">
        <f t="shared" si="6"/>
        <v>5.2053935162020282E-3</v>
      </c>
    </row>
    <row r="190" spans="16:21" ht="13.9" customHeight="1" x14ac:dyDescent="0.2">
      <c r="P190" s="27"/>
      <c r="Q190" s="30"/>
      <c r="R190" s="30"/>
      <c r="S190" s="30">
        <f>ABS(Q190)/'İtme Analizi'!$C$17</f>
        <v>0</v>
      </c>
      <c r="T190" s="30">
        <f>ABS(R190)/'İtme Analizi'!$C$14</f>
        <v>0</v>
      </c>
      <c r="U190" s="30">
        <f t="shared" si="6"/>
        <v>5.2053935162020282E-3</v>
      </c>
    </row>
    <row r="191" spans="16:21" ht="13.9" customHeight="1" x14ac:dyDescent="0.2">
      <c r="P191" s="27"/>
      <c r="Q191" s="30"/>
      <c r="R191" s="30"/>
      <c r="S191" s="30">
        <f>ABS(Q191)/'İtme Analizi'!$C$17</f>
        <v>0</v>
      </c>
      <c r="T191" s="30">
        <f>ABS(R191)/'İtme Analizi'!$C$14</f>
        <v>0</v>
      </c>
      <c r="U191" s="30">
        <f t="shared" si="6"/>
        <v>5.2053935162020282E-3</v>
      </c>
    </row>
    <row r="192" spans="16:21" ht="13.9" customHeight="1" x14ac:dyDescent="0.2">
      <c r="P192" s="27"/>
      <c r="Q192" s="30"/>
      <c r="R192" s="30"/>
      <c r="S192" s="30">
        <f>ABS(Q192)/'İtme Analizi'!$C$17</f>
        <v>0</v>
      </c>
      <c r="T192" s="30">
        <f>ABS(R192)/'İtme Analizi'!$C$14</f>
        <v>0</v>
      </c>
      <c r="U192" s="30">
        <f t="shared" si="6"/>
        <v>5.2053935162020282E-3</v>
      </c>
    </row>
    <row r="193" spans="16:21" ht="13.9" customHeight="1" x14ac:dyDescent="0.2">
      <c r="P193" s="27"/>
      <c r="Q193" s="30"/>
      <c r="R193" s="30"/>
      <c r="S193" s="30">
        <f>ABS(Q193)/'İtme Analizi'!$C$17</f>
        <v>0</v>
      </c>
      <c r="T193" s="30">
        <f>ABS(R193)/'İtme Analizi'!$C$14</f>
        <v>0</v>
      </c>
      <c r="U193" s="30">
        <f t="shared" si="6"/>
        <v>5.2053935162020282E-3</v>
      </c>
    </row>
    <row r="194" spans="16:21" ht="13.9" customHeight="1" x14ac:dyDescent="0.2">
      <c r="P194" s="27"/>
      <c r="Q194" s="30"/>
      <c r="R194" s="30"/>
      <c r="S194" s="30">
        <f>ABS(Q194)/'İtme Analizi'!$C$17</f>
        <v>0</v>
      </c>
      <c r="T194" s="30">
        <f>ABS(R194)/'İtme Analizi'!$C$14</f>
        <v>0</v>
      </c>
      <c r="U194" s="30">
        <f t="shared" si="6"/>
        <v>5.2053935162020282E-3</v>
      </c>
    </row>
    <row r="195" spans="16:21" ht="13.9" customHeight="1" x14ac:dyDescent="0.2">
      <c r="P195" s="27"/>
      <c r="Q195" s="30"/>
      <c r="R195" s="30"/>
      <c r="S195" s="30">
        <f>ABS(Q195)/'İtme Analizi'!$C$17</f>
        <v>0</v>
      </c>
      <c r="T195" s="30">
        <f>ABS(R195)/'İtme Analizi'!$C$14</f>
        <v>0</v>
      </c>
      <c r="U195" s="30">
        <f t="shared" si="6"/>
        <v>5.2053935162020282E-3</v>
      </c>
    </row>
    <row r="196" spans="16:21" ht="13.9" customHeight="1" x14ac:dyDescent="0.2">
      <c r="P196" s="27"/>
      <c r="Q196" s="30"/>
      <c r="R196" s="30"/>
      <c r="S196" s="30">
        <f>ABS(Q196)/'İtme Analizi'!$C$17</f>
        <v>0</v>
      </c>
      <c r="T196" s="30">
        <f>ABS(R196)/'İtme Analizi'!$C$14</f>
        <v>0</v>
      </c>
      <c r="U196" s="30">
        <f t="shared" si="6"/>
        <v>5.2053935162020282E-3</v>
      </c>
    </row>
    <row r="197" spans="16:21" ht="13.9" customHeight="1" x14ac:dyDescent="0.2">
      <c r="P197" s="27"/>
      <c r="Q197" s="30"/>
      <c r="R197" s="30"/>
      <c r="S197" s="30">
        <f>ABS(Q197)/'İtme Analizi'!$C$17</f>
        <v>0</v>
      </c>
      <c r="T197" s="30">
        <f>ABS(R197)/'İtme Analizi'!$C$14</f>
        <v>0</v>
      </c>
      <c r="U197" s="30">
        <f t="shared" si="6"/>
        <v>5.2053935162020282E-3</v>
      </c>
    </row>
    <row r="198" spans="16:21" ht="13.9" customHeight="1" x14ac:dyDescent="0.2">
      <c r="P198" s="27"/>
      <c r="Q198" s="30"/>
      <c r="R198" s="30"/>
      <c r="S198" s="30">
        <f>ABS(Q198)/'İtme Analizi'!$C$17</f>
        <v>0</v>
      </c>
      <c r="T198" s="30">
        <f>ABS(R198)/'İtme Analizi'!$C$14</f>
        <v>0</v>
      </c>
      <c r="U198" s="30">
        <f t="shared" si="6"/>
        <v>5.2053935162020282E-3</v>
      </c>
    </row>
    <row r="199" spans="16:21" ht="13.9" customHeight="1" x14ac:dyDescent="0.2">
      <c r="P199" s="27"/>
      <c r="Q199" s="30"/>
      <c r="R199" s="30"/>
      <c r="S199" s="30">
        <f>ABS(Q199)/'İtme Analizi'!$C$17</f>
        <v>0</v>
      </c>
      <c r="T199" s="30">
        <f>ABS(R199)/'İtme Analizi'!$C$14</f>
        <v>0</v>
      </c>
      <c r="U199" s="30">
        <f t="shared" si="6"/>
        <v>5.2053935162020282E-3</v>
      </c>
    </row>
    <row r="200" spans="16:21" ht="13.9" customHeight="1" x14ac:dyDescent="0.2">
      <c r="P200" s="27"/>
      <c r="Q200" s="30"/>
      <c r="R200" s="30"/>
      <c r="S200" s="30">
        <f>ABS(Q200)/'İtme Analizi'!$C$17</f>
        <v>0</v>
      </c>
      <c r="T200" s="30">
        <f>ABS(R200)/'İtme Analizi'!$C$14</f>
        <v>0</v>
      </c>
      <c r="U200" s="30">
        <f t="shared" si="6"/>
        <v>5.2053935162020282E-3</v>
      </c>
    </row>
    <row r="201" spans="16:21" ht="13.9" customHeight="1" x14ac:dyDescent="0.2">
      <c r="P201" s="27"/>
      <c r="Q201" s="30"/>
      <c r="R201" s="30"/>
      <c r="S201" s="30">
        <f>ABS(Q201)/'İtme Analizi'!$C$17</f>
        <v>0</v>
      </c>
      <c r="T201" s="30">
        <f>ABS(R201)/'İtme Analizi'!$C$14</f>
        <v>0</v>
      </c>
      <c r="U201" s="30">
        <f t="shared" si="6"/>
        <v>5.2053935162020282E-3</v>
      </c>
    </row>
    <row r="202" spans="16:21" ht="13.9" customHeight="1" x14ac:dyDescent="0.2">
      <c r="P202" s="27"/>
      <c r="Q202" s="30"/>
      <c r="R202" s="30"/>
      <c r="S202" s="30">
        <f>ABS(Q202)/'İtme Analizi'!$C$17</f>
        <v>0</v>
      </c>
      <c r="T202" s="30">
        <f>ABS(R202)/'İtme Analizi'!$C$14</f>
        <v>0</v>
      </c>
      <c r="U202" s="30">
        <f t="shared" si="6"/>
        <v>5.2053935162020282E-3</v>
      </c>
    </row>
    <row r="203" spans="16:21" ht="13.9" customHeight="1" x14ac:dyDescent="0.2">
      <c r="P203" s="27"/>
      <c r="Q203" s="30"/>
      <c r="R203" s="30"/>
      <c r="S203" s="30">
        <f>ABS(Q203)/'İtme Analizi'!$C$17</f>
        <v>0</v>
      </c>
      <c r="T203" s="30">
        <f>ABS(R203)/'İtme Analizi'!$C$14</f>
        <v>0</v>
      </c>
      <c r="U203" s="30">
        <f t="shared" si="6"/>
        <v>5.2053935162020282E-3</v>
      </c>
    </row>
    <row r="204" spans="16:21" ht="13.9" customHeight="1" x14ac:dyDescent="0.2">
      <c r="P204" s="27"/>
      <c r="Q204" s="30"/>
      <c r="R204" s="30"/>
      <c r="S204" s="30">
        <f>ABS(Q204)/'İtme Analizi'!$C$17</f>
        <v>0</v>
      </c>
      <c r="T204" s="30">
        <f>ABS(R204)/'İtme Analizi'!$C$14</f>
        <v>0</v>
      </c>
      <c r="U204" s="30">
        <f t="shared" si="6"/>
        <v>5.2053935162020282E-3</v>
      </c>
    </row>
    <row r="205" spans="16:21" ht="13.9" customHeight="1" x14ac:dyDescent="0.2">
      <c r="P205" s="27"/>
      <c r="Q205" s="30"/>
      <c r="R205" s="30"/>
      <c r="S205" s="30">
        <f>ABS(Q205)/'İtme Analizi'!$C$17</f>
        <v>0</v>
      </c>
      <c r="T205" s="30">
        <f>ABS(R205)/'İtme Analizi'!$C$14</f>
        <v>0</v>
      </c>
      <c r="U205" s="30">
        <f t="shared" si="6"/>
        <v>5.2053935162020282E-3</v>
      </c>
    </row>
    <row r="206" spans="16:21" ht="13.9" customHeight="1" x14ac:dyDescent="0.2">
      <c r="P206" s="27"/>
      <c r="Q206" s="30"/>
      <c r="R206" s="30"/>
      <c r="S206" s="30">
        <f>ABS(Q206)/'İtme Analizi'!$C$17</f>
        <v>0</v>
      </c>
      <c r="T206" s="30">
        <f>ABS(R206)/'İtme Analizi'!$C$14</f>
        <v>0</v>
      </c>
      <c r="U206" s="30">
        <f t="shared" si="6"/>
        <v>5.2053935162020282E-3</v>
      </c>
    </row>
    <row r="207" spans="16:21" ht="13.9" customHeight="1" x14ac:dyDescent="0.2">
      <c r="P207" s="27"/>
      <c r="Q207" s="30"/>
      <c r="R207" s="30"/>
      <c r="S207" s="30">
        <f>ABS(Q207)/'İtme Analizi'!$C$17</f>
        <v>0</v>
      </c>
      <c r="T207" s="30">
        <f>ABS(R207)/'İtme Analizi'!$C$14</f>
        <v>0</v>
      </c>
      <c r="U207" s="30">
        <f t="shared" si="6"/>
        <v>5.2053935162020282E-3</v>
      </c>
    </row>
    <row r="208" spans="16:21" ht="13.9" customHeight="1" x14ac:dyDescent="0.2">
      <c r="P208" s="27"/>
      <c r="Q208" s="30"/>
      <c r="R208" s="30"/>
      <c r="S208" s="30">
        <f>ABS(Q208)/'İtme Analizi'!$C$17</f>
        <v>0</v>
      </c>
      <c r="T208" s="30">
        <f>ABS(R208)/'İtme Analizi'!$C$14</f>
        <v>0</v>
      </c>
      <c r="U208" s="30">
        <f t="shared" si="6"/>
        <v>5.2053935162020282E-3</v>
      </c>
    </row>
    <row r="209" spans="16:21" ht="13.9" customHeight="1" x14ac:dyDescent="0.2">
      <c r="P209" s="27"/>
      <c r="Q209" s="30"/>
      <c r="R209" s="30"/>
      <c r="S209" s="30">
        <f>ABS(Q209)/'İtme Analizi'!$C$17</f>
        <v>0</v>
      </c>
      <c r="T209" s="30">
        <f>ABS(R209)/'İtme Analizi'!$C$14</f>
        <v>0</v>
      </c>
      <c r="U209" s="30">
        <f t="shared" si="6"/>
        <v>5.2053935162020282E-3</v>
      </c>
    </row>
    <row r="210" spans="16:21" ht="13.9" customHeight="1" x14ac:dyDescent="0.2">
      <c r="P210" s="27"/>
      <c r="Q210" s="30"/>
      <c r="R210" s="30"/>
      <c r="S210" s="30">
        <f>ABS(Q210)/'İtme Analizi'!$C$17</f>
        <v>0</v>
      </c>
      <c r="T210" s="30">
        <f>ABS(R210)/'İtme Analizi'!$C$14</f>
        <v>0</v>
      </c>
      <c r="U210" s="30">
        <f t="shared" si="6"/>
        <v>5.2053935162020282E-3</v>
      </c>
    </row>
    <row r="211" spans="16:21" ht="13.9" customHeight="1" x14ac:dyDescent="0.2">
      <c r="P211" s="27"/>
      <c r="Q211" s="30"/>
      <c r="R211" s="30"/>
      <c r="S211" s="30">
        <f>ABS(Q211)/'İtme Analizi'!$C$17</f>
        <v>0</v>
      </c>
      <c r="T211" s="30">
        <f>ABS(R211)/'İtme Analizi'!$C$14</f>
        <v>0</v>
      </c>
      <c r="U211" s="30">
        <f t="shared" si="6"/>
        <v>5.2053935162020282E-3</v>
      </c>
    </row>
    <row r="212" spans="16:21" ht="13.9" customHeight="1" x14ac:dyDescent="0.2">
      <c r="P212" s="27"/>
      <c r="Q212" s="30"/>
      <c r="R212" s="30"/>
      <c r="S212" s="30">
        <f>ABS(Q212)/'İtme Analizi'!$C$17</f>
        <v>0</v>
      </c>
      <c r="T212" s="30">
        <f>ABS(R212)/'İtme Analizi'!$C$14</f>
        <v>0</v>
      </c>
      <c r="U212" s="30">
        <f t="shared" si="6"/>
        <v>5.2053935162020282E-3</v>
      </c>
    </row>
    <row r="213" spans="16:21" ht="13.9" customHeight="1" x14ac:dyDescent="0.2">
      <c r="P213" s="27"/>
      <c r="Q213" s="30"/>
      <c r="R213" s="30"/>
      <c r="S213" s="30">
        <f>ABS(Q213)/'İtme Analizi'!$C$17</f>
        <v>0</v>
      </c>
      <c r="T213" s="30">
        <f>ABS(R213)/'İtme Analizi'!$C$14</f>
        <v>0</v>
      </c>
      <c r="U213" s="30">
        <f t="shared" si="6"/>
        <v>5.2053935162020282E-3</v>
      </c>
    </row>
    <row r="214" spans="16:21" ht="13.9" customHeight="1" x14ac:dyDescent="0.2">
      <c r="P214" s="27"/>
      <c r="Q214" s="30"/>
      <c r="R214" s="30"/>
      <c r="S214" s="30">
        <f>ABS(Q214)/'İtme Analizi'!$C$17</f>
        <v>0</v>
      </c>
      <c r="T214" s="30">
        <f>ABS(R214)/'İtme Analizi'!$C$14</f>
        <v>0</v>
      </c>
      <c r="U214" s="30">
        <f t="shared" si="6"/>
        <v>5.2053935162020282E-3</v>
      </c>
    </row>
    <row r="215" spans="16:21" ht="13.9" customHeight="1" x14ac:dyDescent="0.2">
      <c r="P215" s="27"/>
      <c r="Q215" s="30"/>
      <c r="R215" s="30"/>
      <c r="S215" s="30">
        <f>ABS(Q215)/'İtme Analizi'!$C$17</f>
        <v>0</v>
      </c>
      <c r="T215" s="30">
        <f>ABS(R215)/'İtme Analizi'!$C$14</f>
        <v>0</v>
      </c>
      <c r="U215" s="30">
        <f t="shared" si="6"/>
        <v>5.2053935162020282E-3</v>
      </c>
    </row>
    <row r="216" spans="16:21" ht="13.9" customHeight="1" x14ac:dyDescent="0.2">
      <c r="P216" s="27"/>
      <c r="Q216" s="30"/>
      <c r="R216" s="30"/>
      <c r="S216" s="30">
        <f>ABS(Q216)/'İtme Analizi'!$C$17</f>
        <v>0</v>
      </c>
      <c r="T216" s="30">
        <f>ABS(R216)/'İtme Analizi'!$C$14</f>
        <v>0</v>
      </c>
      <c r="U216" s="30">
        <f t="shared" si="6"/>
        <v>5.2053935162020282E-3</v>
      </c>
    </row>
    <row r="217" spans="16:21" ht="13.9" customHeight="1" x14ac:dyDescent="0.2">
      <c r="P217" s="27"/>
      <c r="Q217" s="30"/>
      <c r="R217" s="30"/>
      <c r="S217" s="30">
        <f>ABS(Q217)/'İtme Analizi'!$C$17</f>
        <v>0</v>
      </c>
      <c r="T217" s="30">
        <f>ABS(R217)/'İtme Analizi'!$C$14</f>
        <v>0</v>
      </c>
      <c r="U217" s="30">
        <f t="shared" si="6"/>
        <v>5.2053935162020282E-3</v>
      </c>
    </row>
    <row r="218" spans="16:21" ht="13.9" customHeight="1" x14ac:dyDescent="0.2">
      <c r="P218" s="27"/>
      <c r="Q218" s="30"/>
      <c r="R218" s="30"/>
      <c r="S218" s="30">
        <f>ABS(Q218)/'İtme Analizi'!$C$17</f>
        <v>0</v>
      </c>
      <c r="T218" s="30">
        <f>ABS(R218)/'İtme Analizi'!$C$14</f>
        <v>0</v>
      </c>
      <c r="U218" s="30">
        <f t="shared" si="6"/>
        <v>5.2053935162020282E-3</v>
      </c>
    </row>
    <row r="219" spans="16:21" ht="13.9" customHeight="1" x14ac:dyDescent="0.2">
      <c r="P219" s="27"/>
      <c r="Q219" s="30"/>
      <c r="R219" s="30"/>
      <c r="S219" s="30">
        <f>ABS(Q219)/'İtme Analizi'!$C$17</f>
        <v>0</v>
      </c>
      <c r="T219" s="30">
        <f>ABS(R219)/'İtme Analizi'!$C$14</f>
        <v>0</v>
      </c>
      <c r="U219" s="30">
        <f t="shared" si="6"/>
        <v>5.2053935162020282E-3</v>
      </c>
    </row>
    <row r="220" spans="16:21" ht="13.9" customHeight="1" x14ac:dyDescent="0.2">
      <c r="P220" s="27"/>
      <c r="Q220" s="30"/>
      <c r="R220" s="30"/>
      <c r="S220" s="30">
        <f>ABS(Q220)/'İtme Analizi'!$C$17</f>
        <v>0</v>
      </c>
      <c r="T220" s="30">
        <f>ABS(R220)/'İtme Analizi'!$C$14</f>
        <v>0</v>
      </c>
      <c r="U220" s="30">
        <f t="shared" si="6"/>
        <v>5.2053935162020282E-3</v>
      </c>
    </row>
    <row r="221" spans="16:21" ht="13.9" customHeight="1" x14ac:dyDescent="0.2">
      <c r="P221" s="27"/>
      <c r="Q221" s="30"/>
      <c r="R221" s="30"/>
      <c r="S221" s="30">
        <f>ABS(Q221)/'İtme Analizi'!$C$17</f>
        <v>0</v>
      </c>
      <c r="T221" s="30">
        <f>ABS(R221)/'İtme Analizi'!$C$14</f>
        <v>0</v>
      </c>
      <c r="U221" s="30">
        <f t="shared" si="6"/>
        <v>5.2053935162020282E-3</v>
      </c>
    </row>
    <row r="222" spans="16:21" ht="13.9" customHeight="1" x14ac:dyDescent="0.2">
      <c r="P222" s="27"/>
      <c r="Q222" s="30"/>
      <c r="R222" s="30"/>
      <c r="S222" s="30">
        <f>ABS(Q222)/'İtme Analizi'!$C$17</f>
        <v>0</v>
      </c>
      <c r="T222" s="30">
        <f>ABS(R222)/'İtme Analizi'!$C$14</f>
        <v>0</v>
      </c>
      <c r="U222" s="30">
        <f t="shared" si="6"/>
        <v>5.2053935162020282E-3</v>
      </c>
    </row>
    <row r="223" spans="16:21" ht="13.9" customHeight="1" x14ac:dyDescent="0.2">
      <c r="P223" s="27"/>
      <c r="Q223" s="30"/>
      <c r="R223" s="30"/>
      <c r="S223" s="30">
        <f>ABS(Q223)/'İtme Analizi'!$C$17</f>
        <v>0</v>
      </c>
      <c r="T223" s="30">
        <f>ABS(R223)/'İtme Analizi'!$C$14</f>
        <v>0</v>
      </c>
      <c r="U223" s="30">
        <f t="shared" si="6"/>
        <v>5.2053935162020282E-3</v>
      </c>
    </row>
    <row r="224" spans="16:21" ht="13.9" customHeight="1" x14ac:dyDescent="0.2">
      <c r="P224" s="27"/>
      <c r="Q224" s="30"/>
      <c r="R224" s="30"/>
      <c r="S224" s="30">
        <f>ABS(Q224)/'İtme Analizi'!$C$17</f>
        <v>0</v>
      </c>
      <c r="T224" s="30">
        <f>ABS(R224)/'İtme Analizi'!$C$14</f>
        <v>0</v>
      </c>
      <c r="U224" s="30">
        <f t="shared" si="6"/>
        <v>5.2053935162020282E-3</v>
      </c>
    </row>
    <row r="225" spans="16:21" ht="13.9" customHeight="1" x14ac:dyDescent="0.2">
      <c r="P225" s="27"/>
      <c r="Q225" s="30"/>
      <c r="R225" s="30"/>
      <c r="S225" s="30">
        <f>ABS(Q225)/'İtme Analizi'!$C$17</f>
        <v>0</v>
      </c>
      <c r="T225" s="30">
        <f>ABS(R225)/'İtme Analizi'!$C$14</f>
        <v>0</v>
      </c>
      <c r="U225" s="30">
        <f t="shared" si="6"/>
        <v>5.2053935162020282E-3</v>
      </c>
    </row>
    <row r="226" spans="16:21" ht="13.9" customHeight="1" x14ac:dyDescent="0.2">
      <c r="P226" s="27"/>
      <c r="Q226" s="30"/>
      <c r="R226" s="30"/>
      <c r="S226" s="30">
        <f>ABS(Q226)/'İtme Analizi'!$C$17</f>
        <v>0</v>
      </c>
      <c r="T226" s="30">
        <f>ABS(R226)/'İtme Analizi'!$C$14</f>
        <v>0</v>
      </c>
      <c r="U226" s="30">
        <f t="shared" si="6"/>
        <v>5.2053935162020282E-3</v>
      </c>
    </row>
    <row r="227" spans="16:21" ht="13.9" customHeight="1" x14ac:dyDescent="0.2">
      <c r="P227" s="27"/>
      <c r="Q227" s="30"/>
      <c r="R227" s="30"/>
      <c r="S227" s="30">
        <f>ABS(Q227)/'İtme Analizi'!$C$17</f>
        <v>0</v>
      </c>
      <c r="T227" s="30">
        <f>ABS(R227)/'İtme Analizi'!$C$14</f>
        <v>0</v>
      </c>
      <c r="U227" s="30">
        <f t="shared" si="6"/>
        <v>5.2053935162020282E-3</v>
      </c>
    </row>
    <row r="228" spans="16:21" ht="13.9" customHeight="1" x14ac:dyDescent="0.2">
      <c r="P228" s="27"/>
      <c r="Q228" s="30"/>
      <c r="R228" s="30"/>
      <c r="S228" s="30">
        <f>ABS(Q228)/'İtme Analizi'!$C$17</f>
        <v>0</v>
      </c>
      <c r="T228" s="30">
        <f>ABS(R228)/'İtme Analizi'!$C$14</f>
        <v>0</v>
      </c>
      <c r="U228" s="30">
        <f t="shared" si="6"/>
        <v>5.2053935162020282E-3</v>
      </c>
    </row>
    <row r="229" spans="16:21" ht="13.9" customHeight="1" x14ac:dyDescent="0.2">
      <c r="P229" s="27"/>
      <c r="Q229" s="30"/>
      <c r="R229" s="30"/>
      <c r="S229" s="30">
        <f>ABS(Q229)/'İtme Analizi'!$C$17</f>
        <v>0</v>
      </c>
      <c r="T229" s="30">
        <f>ABS(R229)/'İtme Analizi'!$C$14</f>
        <v>0</v>
      </c>
      <c r="U229" s="30">
        <f t="shared" si="6"/>
        <v>5.2053935162020282E-3</v>
      </c>
    </row>
    <row r="230" spans="16:21" ht="13.9" customHeight="1" x14ac:dyDescent="0.2">
      <c r="P230" s="27"/>
      <c r="Q230" s="30"/>
      <c r="R230" s="30"/>
      <c r="S230" s="30">
        <f>ABS(Q230)/'İtme Analizi'!$C$17</f>
        <v>0</v>
      </c>
      <c r="T230" s="30">
        <f>ABS(R230)/'İtme Analizi'!$C$14</f>
        <v>0</v>
      </c>
      <c r="U230" s="30">
        <f t="shared" si="6"/>
        <v>5.2053935162020282E-3</v>
      </c>
    </row>
    <row r="231" spans="16:21" ht="13.9" customHeight="1" x14ac:dyDescent="0.2">
      <c r="P231" s="27"/>
      <c r="Q231" s="30"/>
      <c r="R231" s="30"/>
      <c r="S231" s="30">
        <f>ABS(Q231)/'İtme Analizi'!$C$17</f>
        <v>0</v>
      </c>
      <c r="T231" s="30">
        <f>ABS(R231)/'İtme Analizi'!$C$14</f>
        <v>0</v>
      </c>
      <c r="U231" s="30">
        <f t="shared" si="6"/>
        <v>5.2053935162020282E-3</v>
      </c>
    </row>
    <row r="232" spans="16:21" ht="13.9" customHeight="1" x14ac:dyDescent="0.2">
      <c r="P232" s="27"/>
      <c r="Q232" s="30"/>
      <c r="R232" s="30"/>
      <c r="S232" s="30">
        <f>ABS(Q232)/'İtme Analizi'!$C$17</f>
        <v>0</v>
      </c>
      <c r="T232" s="30">
        <f>ABS(R232)/'İtme Analizi'!$C$14</f>
        <v>0</v>
      </c>
      <c r="U232" s="30">
        <f t="shared" si="6"/>
        <v>5.2053935162020282E-3</v>
      </c>
    </row>
    <row r="233" spans="16:21" ht="13.9" customHeight="1" x14ac:dyDescent="0.2">
      <c r="P233" s="27"/>
      <c r="Q233" s="30"/>
      <c r="R233" s="30"/>
      <c r="S233" s="30">
        <f>ABS(Q233)/'İtme Analizi'!$C$17</f>
        <v>0</v>
      </c>
      <c r="T233" s="30">
        <f>ABS(R233)/'İtme Analizi'!$C$14</f>
        <v>0</v>
      </c>
      <c r="U233" s="30">
        <f t="shared" si="6"/>
        <v>5.2053935162020282E-3</v>
      </c>
    </row>
    <row r="234" spans="16:21" ht="13.9" customHeight="1" x14ac:dyDescent="0.2">
      <c r="P234" s="27"/>
      <c r="Q234" s="30"/>
      <c r="R234" s="30"/>
      <c r="S234" s="30">
        <f>ABS(Q234)/'İtme Analizi'!$C$17</f>
        <v>0</v>
      </c>
      <c r="T234" s="30">
        <f>ABS(R234)/'İtme Analizi'!$C$14</f>
        <v>0</v>
      </c>
      <c r="U234" s="30">
        <f t="shared" si="6"/>
        <v>5.2053935162020282E-3</v>
      </c>
    </row>
    <row r="235" spans="16:21" ht="13.9" customHeight="1" x14ac:dyDescent="0.2">
      <c r="P235" s="27"/>
      <c r="Q235" s="30"/>
      <c r="R235" s="30"/>
      <c r="S235" s="30">
        <f>ABS(Q235)/'İtme Analizi'!$C$17</f>
        <v>0</v>
      </c>
      <c r="T235" s="30">
        <f>ABS(R235)/'İtme Analizi'!$C$14</f>
        <v>0</v>
      </c>
      <c r="U235" s="30">
        <f t="shared" ref="U235:U298" si="7">U234+(S235-S234)*((T235+T234)/2)</f>
        <v>5.2053935162020282E-3</v>
      </c>
    </row>
    <row r="236" spans="16:21" ht="13.9" customHeight="1" x14ac:dyDescent="0.2">
      <c r="P236" s="27"/>
      <c r="Q236" s="30"/>
      <c r="R236" s="30"/>
      <c r="S236" s="30">
        <f>ABS(Q236)/'İtme Analizi'!$C$17</f>
        <v>0</v>
      </c>
      <c r="T236" s="30">
        <f>ABS(R236)/'İtme Analizi'!$C$14</f>
        <v>0</v>
      </c>
      <c r="U236" s="30">
        <f t="shared" si="7"/>
        <v>5.2053935162020282E-3</v>
      </c>
    </row>
    <row r="237" spans="16:21" ht="13.9" customHeight="1" x14ac:dyDescent="0.2">
      <c r="P237" s="27"/>
      <c r="Q237" s="30"/>
      <c r="R237" s="30"/>
      <c r="S237" s="30">
        <f>ABS(Q237)/'İtme Analizi'!$C$17</f>
        <v>0</v>
      </c>
      <c r="T237" s="30">
        <f>ABS(R237)/'İtme Analizi'!$C$14</f>
        <v>0</v>
      </c>
      <c r="U237" s="30">
        <f t="shared" si="7"/>
        <v>5.2053935162020282E-3</v>
      </c>
    </row>
    <row r="238" spans="16:21" ht="13.9" customHeight="1" x14ac:dyDescent="0.2">
      <c r="P238" s="27"/>
      <c r="Q238" s="30"/>
      <c r="R238" s="30"/>
      <c r="S238" s="30">
        <f>ABS(Q238)/'İtme Analizi'!$C$17</f>
        <v>0</v>
      </c>
      <c r="T238" s="30">
        <f>ABS(R238)/'İtme Analizi'!$C$14</f>
        <v>0</v>
      </c>
      <c r="U238" s="30">
        <f t="shared" si="7"/>
        <v>5.2053935162020282E-3</v>
      </c>
    </row>
    <row r="239" spans="16:21" ht="13.9" customHeight="1" x14ac:dyDescent="0.2">
      <c r="P239" s="27"/>
      <c r="Q239" s="30"/>
      <c r="R239" s="30"/>
      <c r="S239" s="30">
        <f>ABS(Q239)/'İtme Analizi'!$C$17</f>
        <v>0</v>
      </c>
      <c r="T239" s="30">
        <f>ABS(R239)/'İtme Analizi'!$C$14</f>
        <v>0</v>
      </c>
      <c r="U239" s="30">
        <f t="shared" si="7"/>
        <v>5.2053935162020282E-3</v>
      </c>
    </row>
    <row r="240" spans="16:21" ht="13.9" customHeight="1" x14ac:dyDescent="0.2">
      <c r="P240" s="27"/>
      <c r="Q240" s="30"/>
      <c r="R240" s="30"/>
      <c r="S240" s="30">
        <f>ABS(Q240)/'İtme Analizi'!$C$17</f>
        <v>0</v>
      </c>
      <c r="T240" s="30">
        <f>ABS(R240)/'İtme Analizi'!$C$14</f>
        <v>0</v>
      </c>
      <c r="U240" s="30">
        <f t="shared" si="7"/>
        <v>5.2053935162020282E-3</v>
      </c>
    </row>
    <row r="241" spans="16:21" ht="13.9" customHeight="1" x14ac:dyDescent="0.2">
      <c r="P241" s="27"/>
      <c r="Q241" s="30"/>
      <c r="R241" s="30"/>
      <c r="S241" s="30">
        <f>ABS(Q241)/'İtme Analizi'!$C$17</f>
        <v>0</v>
      </c>
      <c r="T241" s="30">
        <f>ABS(R241)/'İtme Analizi'!$C$14</f>
        <v>0</v>
      </c>
      <c r="U241" s="30">
        <f t="shared" si="7"/>
        <v>5.2053935162020282E-3</v>
      </c>
    </row>
    <row r="242" spans="16:21" ht="13.9" customHeight="1" x14ac:dyDescent="0.2">
      <c r="P242" s="27"/>
      <c r="Q242" s="30"/>
      <c r="R242" s="30"/>
      <c r="S242" s="30">
        <f>ABS(Q242)/'İtme Analizi'!$C$17</f>
        <v>0</v>
      </c>
      <c r="T242" s="30">
        <f>ABS(R242)/'İtme Analizi'!$C$14</f>
        <v>0</v>
      </c>
      <c r="U242" s="30">
        <f t="shared" si="7"/>
        <v>5.2053935162020282E-3</v>
      </c>
    </row>
    <row r="243" spans="16:21" ht="13.9" customHeight="1" x14ac:dyDescent="0.2">
      <c r="P243" s="27"/>
      <c r="Q243" s="30"/>
      <c r="R243" s="30"/>
      <c r="S243" s="30">
        <f>ABS(Q243)/'İtme Analizi'!$C$17</f>
        <v>0</v>
      </c>
      <c r="T243" s="30">
        <f>ABS(R243)/'İtme Analizi'!$C$14</f>
        <v>0</v>
      </c>
      <c r="U243" s="30">
        <f t="shared" si="7"/>
        <v>5.2053935162020282E-3</v>
      </c>
    </row>
    <row r="244" spans="16:21" ht="13.9" customHeight="1" x14ac:dyDescent="0.2">
      <c r="P244" s="27"/>
      <c r="Q244" s="30"/>
      <c r="R244" s="30"/>
      <c r="S244" s="30">
        <f>ABS(Q244)/'İtme Analizi'!$C$17</f>
        <v>0</v>
      </c>
      <c r="T244" s="30">
        <f>ABS(R244)/'İtme Analizi'!$C$14</f>
        <v>0</v>
      </c>
      <c r="U244" s="30">
        <f t="shared" si="7"/>
        <v>5.2053935162020282E-3</v>
      </c>
    </row>
    <row r="245" spans="16:21" ht="13.9" customHeight="1" x14ac:dyDescent="0.2">
      <c r="P245" s="27"/>
      <c r="Q245" s="30"/>
      <c r="R245" s="30"/>
      <c r="S245" s="30">
        <f>ABS(Q245)/'İtme Analizi'!$C$17</f>
        <v>0</v>
      </c>
      <c r="T245" s="30">
        <f>ABS(R245)/'İtme Analizi'!$C$14</f>
        <v>0</v>
      </c>
      <c r="U245" s="30">
        <f t="shared" si="7"/>
        <v>5.2053935162020282E-3</v>
      </c>
    </row>
    <row r="246" spans="16:21" ht="13.9" customHeight="1" x14ac:dyDescent="0.2">
      <c r="P246" s="27"/>
      <c r="Q246" s="30"/>
      <c r="R246" s="30"/>
      <c r="S246" s="30">
        <f>ABS(Q246)/'İtme Analizi'!$C$17</f>
        <v>0</v>
      </c>
      <c r="T246" s="30">
        <f>ABS(R246)/'İtme Analizi'!$C$14</f>
        <v>0</v>
      </c>
      <c r="U246" s="30">
        <f t="shared" si="7"/>
        <v>5.2053935162020282E-3</v>
      </c>
    </row>
    <row r="247" spans="16:21" ht="13.9" customHeight="1" x14ac:dyDescent="0.2">
      <c r="P247" s="27"/>
      <c r="Q247" s="30"/>
      <c r="R247" s="30"/>
      <c r="S247" s="30">
        <f>ABS(Q247)/'İtme Analizi'!$C$17</f>
        <v>0</v>
      </c>
      <c r="T247" s="30">
        <f>ABS(R247)/'İtme Analizi'!$C$14</f>
        <v>0</v>
      </c>
      <c r="U247" s="30">
        <f t="shared" si="7"/>
        <v>5.2053935162020282E-3</v>
      </c>
    </row>
    <row r="248" spans="16:21" ht="13.9" customHeight="1" x14ac:dyDescent="0.2">
      <c r="P248" s="27"/>
      <c r="Q248" s="30"/>
      <c r="R248" s="30"/>
      <c r="S248" s="30">
        <f>ABS(Q248)/'İtme Analizi'!$C$17</f>
        <v>0</v>
      </c>
      <c r="T248" s="30">
        <f>ABS(R248)/'İtme Analizi'!$C$14</f>
        <v>0</v>
      </c>
      <c r="U248" s="30">
        <f t="shared" si="7"/>
        <v>5.2053935162020282E-3</v>
      </c>
    </row>
    <row r="249" spans="16:21" ht="13.9" customHeight="1" x14ac:dyDescent="0.2">
      <c r="P249" s="27"/>
      <c r="Q249" s="30"/>
      <c r="R249" s="30"/>
      <c r="S249" s="30">
        <f>ABS(Q249)/'İtme Analizi'!$C$17</f>
        <v>0</v>
      </c>
      <c r="T249" s="30">
        <f>ABS(R249)/'İtme Analizi'!$C$14</f>
        <v>0</v>
      </c>
      <c r="U249" s="30">
        <f t="shared" si="7"/>
        <v>5.2053935162020282E-3</v>
      </c>
    </row>
    <row r="250" spans="16:21" ht="13.9" customHeight="1" x14ac:dyDescent="0.2">
      <c r="P250" s="27"/>
      <c r="Q250" s="30"/>
      <c r="R250" s="30"/>
      <c r="S250" s="30">
        <f>ABS(Q250)/'İtme Analizi'!$C$17</f>
        <v>0</v>
      </c>
      <c r="T250" s="30">
        <f>ABS(R250)/'İtme Analizi'!$C$14</f>
        <v>0</v>
      </c>
      <c r="U250" s="30">
        <f t="shared" si="7"/>
        <v>5.2053935162020282E-3</v>
      </c>
    </row>
    <row r="251" spans="16:21" ht="13.9" customHeight="1" x14ac:dyDescent="0.2">
      <c r="P251" s="27"/>
      <c r="Q251" s="30"/>
      <c r="R251" s="30"/>
      <c r="S251" s="30">
        <f>ABS(Q251)/'İtme Analizi'!$C$17</f>
        <v>0</v>
      </c>
      <c r="T251" s="30">
        <f>ABS(R251)/'İtme Analizi'!$C$14</f>
        <v>0</v>
      </c>
      <c r="U251" s="30">
        <f t="shared" si="7"/>
        <v>5.2053935162020282E-3</v>
      </c>
    </row>
    <row r="252" spans="16:21" ht="13.9" customHeight="1" x14ac:dyDescent="0.2">
      <c r="P252" s="27"/>
      <c r="Q252" s="30"/>
      <c r="R252" s="30"/>
      <c r="S252" s="30">
        <f>ABS(Q252)/'İtme Analizi'!$C$17</f>
        <v>0</v>
      </c>
      <c r="T252" s="30">
        <f>ABS(R252)/'İtme Analizi'!$C$14</f>
        <v>0</v>
      </c>
      <c r="U252" s="30">
        <f t="shared" si="7"/>
        <v>5.2053935162020282E-3</v>
      </c>
    </row>
    <row r="253" spans="16:21" ht="13.9" customHeight="1" x14ac:dyDescent="0.2">
      <c r="P253" s="27"/>
      <c r="Q253" s="30"/>
      <c r="R253" s="30"/>
      <c r="S253" s="30">
        <f>ABS(Q253)/'İtme Analizi'!$C$17</f>
        <v>0</v>
      </c>
      <c r="T253" s="30">
        <f>ABS(R253)/'İtme Analizi'!$C$14</f>
        <v>0</v>
      </c>
      <c r="U253" s="30">
        <f t="shared" si="7"/>
        <v>5.2053935162020282E-3</v>
      </c>
    </row>
    <row r="254" spans="16:21" ht="13.9" customHeight="1" x14ac:dyDescent="0.2">
      <c r="P254" s="27"/>
      <c r="Q254" s="30"/>
      <c r="R254" s="30"/>
      <c r="S254" s="30">
        <f>ABS(Q254)/'İtme Analizi'!$C$17</f>
        <v>0</v>
      </c>
      <c r="T254" s="30">
        <f>ABS(R254)/'İtme Analizi'!$C$14</f>
        <v>0</v>
      </c>
      <c r="U254" s="30">
        <f t="shared" si="7"/>
        <v>5.2053935162020282E-3</v>
      </c>
    </row>
    <row r="255" spans="16:21" ht="13.9" customHeight="1" x14ac:dyDescent="0.2">
      <c r="P255" s="27"/>
      <c r="Q255" s="30"/>
      <c r="R255" s="30"/>
      <c r="S255" s="30">
        <f>ABS(Q255)/'İtme Analizi'!$C$17</f>
        <v>0</v>
      </c>
      <c r="T255" s="30">
        <f>ABS(R255)/'İtme Analizi'!$C$14</f>
        <v>0</v>
      </c>
      <c r="U255" s="30">
        <f t="shared" si="7"/>
        <v>5.2053935162020282E-3</v>
      </c>
    </row>
    <row r="256" spans="16:21" ht="13.9" customHeight="1" x14ac:dyDescent="0.2">
      <c r="P256" s="27"/>
      <c r="Q256" s="30"/>
      <c r="R256" s="30"/>
      <c r="S256" s="30">
        <f>ABS(Q256)/'İtme Analizi'!$C$17</f>
        <v>0</v>
      </c>
      <c r="T256" s="30">
        <f>ABS(R256)/'İtme Analizi'!$C$14</f>
        <v>0</v>
      </c>
      <c r="U256" s="30">
        <f t="shared" si="7"/>
        <v>5.2053935162020282E-3</v>
      </c>
    </row>
    <row r="257" spans="16:21" ht="13.9" customHeight="1" x14ac:dyDescent="0.2">
      <c r="P257" s="27"/>
      <c r="Q257" s="30"/>
      <c r="R257" s="30"/>
      <c r="S257" s="30">
        <f>ABS(Q257)/'İtme Analizi'!$C$17</f>
        <v>0</v>
      </c>
      <c r="T257" s="30">
        <f>ABS(R257)/'İtme Analizi'!$C$14</f>
        <v>0</v>
      </c>
      <c r="U257" s="30">
        <f t="shared" si="7"/>
        <v>5.2053935162020282E-3</v>
      </c>
    </row>
    <row r="258" spans="16:21" ht="13.9" customHeight="1" x14ac:dyDescent="0.2">
      <c r="P258" s="27"/>
      <c r="Q258" s="30"/>
      <c r="R258" s="30"/>
      <c r="S258" s="30">
        <f>ABS(Q258)/'İtme Analizi'!$C$17</f>
        <v>0</v>
      </c>
      <c r="T258" s="30">
        <f>ABS(R258)/'İtme Analizi'!$C$14</f>
        <v>0</v>
      </c>
      <c r="U258" s="30">
        <f t="shared" si="7"/>
        <v>5.2053935162020282E-3</v>
      </c>
    </row>
    <row r="259" spans="16:21" ht="13.9" customHeight="1" x14ac:dyDescent="0.2">
      <c r="P259" s="27"/>
      <c r="Q259" s="30"/>
      <c r="R259" s="30"/>
      <c r="S259" s="30">
        <f>ABS(Q259)/'İtme Analizi'!$C$17</f>
        <v>0</v>
      </c>
      <c r="T259" s="30">
        <f>ABS(R259)/'İtme Analizi'!$C$14</f>
        <v>0</v>
      </c>
      <c r="U259" s="30">
        <f t="shared" si="7"/>
        <v>5.2053935162020282E-3</v>
      </c>
    </row>
    <row r="260" spans="16:21" ht="13.9" customHeight="1" x14ac:dyDescent="0.2">
      <c r="P260" s="27"/>
      <c r="Q260" s="30"/>
      <c r="R260" s="30"/>
      <c r="S260" s="30">
        <f>ABS(Q260)/'İtme Analizi'!$C$17</f>
        <v>0</v>
      </c>
      <c r="T260" s="30">
        <f>ABS(R260)/'İtme Analizi'!$C$14</f>
        <v>0</v>
      </c>
      <c r="U260" s="30">
        <f t="shared" si="7"/>
        <v>5.2053935162020282E-3</v>
      </c>
    </row>
    <row r="261" spans="16:21" ht="13.9" customHeight="1" x14ac:dyDescent="0.2">
      <c r="P261" s="27"/>
      <c r="Q261" s="30"/>
      <c r="R261" s="30"/>
      <c r="S261" s="30">
        <f>ABS(Q261)/'İtme Analizi'!$C$17</f>
        <v>0</v>
      </c>
      <c r="T261" s="30">
        <f>ABS(R261)/'İtme Analizi'!$C$14</f>
        <v>0</v>
      </c>
      <c r="U261" s="30">
        <f t="shared" si="7"/>
        <v>5.2053935162020282E-3</v>
      </c>
    </row>
    <row r="262" spans="16:21" ht="13.9" customHeight="1" x14ac:dyDescent="0.2">
      <c r="P262" s="27"/>
      <c r="Q262" s="30"/>
      <c r="R262" s="30"/>
      <c r="S262" s="30">
        <f>ABS(Q262)/'İtme Analizi'!$C$17</f>
        <v>0</v>
      </c>
      <c r="T262" s="30">
        <f>ABS(R262)/'İtme Analizi'!$C$14</f>
        <v>0</v>
      </c>
      <c r="U262" s="30">
        <f t="shared" si="7"/>
        <v>5.2053935162020282E-3</v>
      </c>
    </row>
    <row r="263" spans="16:21" ht="13.9" customHeight="1" x14ac:dyDescent="0.2">
      <c r="P263" s="27"/>
      <c r="Q263" s="30"/>
      <c r="R263" s="30"/>
      <c r="S263" s="30">
        <f>ABS(Q263)/'İtme Analizi'!$C$17</f>
        <v>0</v>
      </c>
      <c r="T263" s="30">
        <f>ABS(R263)/'İtme Analizi'!$C$14</f>
        <v>0</v>
      </c>
      <c r="U263" s="30">
        <f t="shared" si="7"/>
        <v>5.2053935162020282E-3</v>
      </c>
    </row>
    <row r="264" spans="16:21" ht="13.9" customHeight="1" x14ac:dyDescent="0.2">
      <c r="P264" s="27"/>
      <c r="Q264" s="30"/>
      <c r="R264" s="30"/>
      <c r="S264" s="30">
        <f>ABS(Q264)/'İtme Analizi'!$C$17</f>
        <v>0</v>
      </c>
      <c r="T264" s="30">
        <f>ABS(R264)/'İtme Analizi'!$C$14</f>
        <v>0</v>
      </c>
      <c r="U264" s="30">
        <f t="shared" si="7"/>
        <v>5.2053935162020282E-3</v>
      </c>
    </row>
    <row r="265" spans="16:21" ht="13.9" customHeight="1" x14ac:dyDescent="0.2">
      <c r="P265" s="27"/>
      <c r="Q265" s="30"/>
      <c r="R265" s="30"/>
      <c r="S265" s="30">
        <f>ABS(Q265)/'İtme Analizi'!$C$17</f>
        <v>0</v>
      </c>
      <c r="T265" s="30">
        <f>ABS(R265)/'İtme Analizi'!$C$14</f>
        <v>0</v>
      </c>
      <c r="U265" s="30">
        <f t="shared" si="7"/>
        <v>5.2053935162020282E-3</v>
      </c>
    </row>
    <row r="266" spans="16:21" ht="13.9" customHeight="1" x14ac:dyDescent="0.2">
      <c r="P266" s="27"/>
      <c r="Q266" s="30"/>
      <c r="R266" s="30"/>
      <c r="S266" s="30">
        <f>ABS(Q266)/'İtme Analizi'!$C$17</f>
        <v>0</v>
      </c>
      <c r="T266" s="30">
        <f>ABS(R266)/'İtme Analizi'!$C$14</f>
        <v>0</v>
      </c>
      <c r="U266" s="30">
        <f t="shared" si="7"/>
        <v>5.2053935162020282E-3</v>
      </c>
    </row>
    <row r="267" spans="16:21" ht="13.9" customHeight="1" x14ac:dyDescent="0.2">
      <c r="P267" s="27"/>
      <c r="Q267" s="30"/>
      <c r="R267" s="30"/>
      <c r="S267" s="30">
        <f>ABS(Q267)/'İtme Analizi'!$C$17</f>
        <v>0</v>
      </c>
      <c r="T267" s="30">
        <f>ABS(R267)/'İtme Analizi'!$C$14</f>
        <v>0</v>
      </c>
      <c r="U267" s="30">
        <f t="shared" si="7"/>
        <v>5.2053935162020282E-3</v>
      </c>
    </row>
    <row r="268" spans="16:21" ht="13.9" customHeight="1" x14ac:dyDescent="0.2">
      <c r="P268" s="27"/>
      <c r="Q268" s="30"/>
      <c r="R268" s="30"/>
      <c r="S268" s="30">
        <f>ABS(Q268)/'İtme Analizi'!$C$17</f>
        <v>0</v>
      </c>
      <c r="T268" s="30">
        <f>ABS(R268)/'İtme Analizi'!$C$14</f>
        <v>0</v>
      </c>
      <c r="U268" s="30">
        <f t="shared" si="7"/>
        <v>5.2053935162020282E-3</v>
      </c>
    </row>
    <row r="269" spans="16:21" ht="13.9" customHeight="1" x14ac:dyDescent="0.2">
      <c r="P269" s="27"/>
      <c r="Q269" s="30"/>
      <c r="R269" s="30"/>
      <c r="S269" s="30">
        <f>ABS(Q269)/'İtme Analizi'!$C$17</f>
        <v>0</v>
      </c>
      <c r="T269" s="30">
        <f>ABS(R269)/'İtme Analizi'!$C$14</f>
        <v>0</v>
      </c>
      <c r="U269" s="30">
        <f t="shared" si="7"/>
        <v>5.2053935162020282E-3</v>
      </c>
    </row>
    <row r="270" spans="16:21" ht="13.9" customHeight="1" x14ac:dyDescent="0.2">
      <c r="P270" s="27"/>
      <c r="Q270" s="30"/>
      <c r="R270" s="30"/>
      <c r="S270" s="30">
        <f>ABS(Q270)/'İtme Analizi'!$C$17</f>
        <v>0</v>
      </c>
      <c r="T270" s="30">
        <f>ABS(R270)/'İtme Analizi'!$C$14</f>
        <v>0</v>
      </c>
      <c r="U270" s="30">
        <f t="shared" si="7"/>
        <v>5.2053935162020282E-3</v>
      </c>
    </row>
    <row r="271" spans="16:21" ht="13.9" customHeight="1" x14ac:dyDescent="0.2">
      <c r="P271" s="27"/>
      <c r="Q271" s="30"/>
      <c r="R271" s="30"/>
      <c r="S271" s="30">
        <f>ABS(Q271)/'İtme Analizi'!$C$17</f>
        <v>0</v>
      </c>
      <c r="T271" s="30">
        <f>ABS(R271)/'İtme Analizi'!$C$14</f>
        <v>0</v>
      </c>
      <c r="U271" s="30">
        <f t="shared" si="7"/>
        <v>5.2053935162020282E-3</v>
      </c>
    </row>
    <row r="272" spans="16:21" ht="13.9" customHeight="1" x14ac:dyDescent="0.2">
      <c r="P272" s="27"/>
      <c r="Q272" s="30"/>
      <c r="R272" s="30"/>
      <c r="S272" s="30">
        <f>ABS(Q272)/'İtme Analizi'!$C$17</f>
        <v>0</v>
      </c>
      <c r="T272" s="30">
        <f>ABS(R272)/'İtme Analizi'!$C$14</f>
        <v>0</v>
      </c>
      <c r="U272" s="30">
        <f t="shared" si="7"/>
        <v>5.2053935162020282E-3</v>
      </c>
    </row>
    <row r="273" spans="16:21" ht="13.9" customHeight="1" x14ac:dyDescent="0.2">
      <c r="P273" s="27"/>
      <c r="Q273" s="30"/>
      <c r="R273" s="30"/>
      <c r="S273" s="30">
        <f>ABS(Q273)/'İtme Analizi'!$C$17</f>
        <v>0</v>
      </c>
      <c r="T273" s="30">
        <f>ABS(R273)/'İtme Analizi'!$C$14</f>
        <v>0</v>
      </c>
      <c r="U273" s="30">
        <f t="shared" si="7"/>
        <v>5.2053935162020282E-3</v>
      </c>
    </row>
    <row r="274" spans="16:21" ht="13.9" customHeight="1" x14ac:dyDescent="0.2">
      <c r="P274" s="27"/>
      <c r="Q274" s="30"/>
      <c r="R274" s="30"/>
      <c r="S274" s="30">
        <f>ABS(Q274)/'İtme Analizi'!$C$17</f>
        <v>0</v>
      </c>
      <c r="T274" s="30">
        <f>ABS(R274)/'İtme Analizi'!$C$14</f>
        <v>0</v>
      </c>
      <c r="U274" s="30">
        <f t="shared" si="7"/>
        <v>5.2053935162020282E-3</v>
      </c>
    </row>
    <row r="275" spans="16:21" ht="13.9" customHeight="1" x14ac:dyDescent="0.2">
      <c r="P275" s="27"/>
      <c r="Q275" s="30"/>
      <c r="R275" s="30"/>
      <c r="S275" s="30">
        <f>ABS(Q275)/'İtme Analizi'!$C$17</f>
        <v>0</v>
      </c>
      <c r="T275" s="30">
        <f>ABS(R275)/'İtme Analizi'!$C$14</f>
        <v>0</v>
      </c>
      <c r="U275" s="30">
        <f t="shared" si="7"/>
        <v>5.2053935162020282E-3</v>
      </c>
    </row>
    <row r="276" spans="16:21" ht="13.9" customHeight="1" x14ac:dyDescent="0.2">
      <c r="P276" s="27"/>
      <c r="Q276" s="30"/>
      <c r="R276" s="30"/>
      <c r="S276" s="30">
        <f>ABS(Q276)/'İtme Analizi'!$C$17</f>
        <v>0</v>
      </c>
      <c r="T276" s="30">
        <f>ABS(R276)/'İtme Analizi'!$C$14</f>
        <v>0</v>
      </c>
      <c r="U276" s="30">
        <f t="shared" si="7"/>
        <v>5.2053935162020282E-3</v>
      </c>
    </row>
    <row r="277" spans="16:21" ht="13.9" customHeight="1" x14ac:dyDescent="0.2">
      <c r="P277" s="27"/>
      <c r="Q277" s="30"/>
      <c r="R277" s="30"/>
      <c r="S277" s="30">
        <f>ABS(Q277)/'İtme Analizi'!$C$17</f>
        <v>0</v>
      </c>
      <c r="T277" s="30">
        <f>ABS(R277)/'İtme Analizi'!$C$14</f>
        <v>0</v>
      </c>
      <c r="U277" s="30">
        <f t="shared" si="7"/>
        <v>5.2053935162020282E-3</v>
      </c>
    </row>
    <row r="278" spans="16:21" ht="13.9" customHeight="1" x14ac:dyDescent="0.2">
      <c r="P278" s="27"/>
      <c r="Q278" s="30"/>
      <c r="R278" s="30"/>
      <c r="S278" s="30">
        <f>ABS(Q278)/'İtme Analizi'!$C$17</f>
        <v>0</v>
      </c>
      <c r="T278" s="30">
        <f>ABS(R278)/'İtme Analizi'!$C$14</f>
        <v>0</v>
      </c>
      <c r="U278" s="30">
        <f t="shared" si="7"/>
        <v>5.2053935162020282E-3</v>
      </c>
    </row>
    <row r="279" spans="16:21" ht="13.9" customHeight="1" x14ac:dyDescent="0.2">
      <c r="P279" s="27"/>
      <c r="Q279" s="30"/>
      <c r="R279" s="30"/>
      <c r="S279" s="30">
        <f>ABS(Q279)/'İtme Analizi'!$C$17</f>
        <v>0</v>
      </c>
      <c r="T279" s="30">
        <f>ABS(R279)/'İtme Analizi'!$C$14</f>
        <v>0</v>
      </c>
      <c r="U279" s="30">
        <f t="shared" si="7"/>
        <v>5.2053935162020282E-3</v>
      </c>
    </row>
    <row r="280" spans="16:21" ht="13.9" customHeight="1" x14ac:dyDescent="0.2">
      <c r="P280" s="27"/>
      <c r="Q280" s="30"/>
      <c r="R280" s="30"/>
      <c r="S280" s="30">
        <f>ABS(Q280)/'İtme Analizi'!$C$17</f>
        <v>0</v>
      </c>
      <c r="T280" s="30">
        <f>ABS(R280)/'İtme Analizi'!$C$14</f>
        <v>0</v>
      </c>
      <c r="U280" s="30">
        <f t="shared" si="7"/>
        <v>5.2053935162020282E-3</v>
      </c>
    </row>
    <row r="281" spans="16:21" ht="13.9" customHeight="1" x14ac:dyDescent="0.2">
      <c r="P281" s="27"/>
      <c r="Q281" s="30"/>
      <c r="R281" s="30"/>
      <c r="S281" s="30">
        <f>ABS(Q281)/'İtme Analizi'!$C$17</f>
        <v>0</v>
      </c>
      <c r="T281" s="30">
        <f>ABS(R281)/'İtme Analizi'!$C$14</f>
        <v>0</v>
      </c>
      <c r="U281" s="30">
        <f t="shared" si="7"/>
        <v>5.2053935162020282E-3</v>
      </c>
    </row>
    <row r="282" spans="16:21" ht="13.9" customHeight="1" x14ac:dyDescent="0.2">
      <c r="P282" s="27"/>
      <c r="Q282" s="30"/>
      <c r="R282" s="30"/>
      <c r="S282" s="30">
        <f>ABS(Q282)/'İtme Analizi'!$C$17</f>
        <v>0</v>
      </c>
      <c r="T282" s="30">
        <f>ABS(R282)/'İtme Analizi'!$C$14</f>
        <v>0</v>
      </c>
      <c r="U282" s="30">
        <f t="shared" si="7"/>
        <v>5.2053935162020282E-3</v>
      </c>
    </row>
    <row r="283" spans="16:21" ht="13.9" customHeight="1" x14ac:dyDescent="0.2">
      <c r="P283" s="27"/>
      <c r="Q283" s="30"/>
      <c r="R283" s="30"/>
      <c r="S283" s="30">
        <f>ABS(Q283)/'İtme Analizi'!$C$17</f>
        <v>0</v>
      </c>
      <c r="T283" s="30">
        <f>ABS(R283)/'İtme Analizi'!$C$14</f>
        <v>0</v>
      </c>
      <c r="U283" s="30">
        <f t="shared" si="7"/>
        <v>5.2053935162020282E-3</v>
      </c>
    </row>
    <row r="284" spans="16:21" ht="13.9" customHeight="1" x14ac:dyDescent="0.2">
      <c r="P284" s="27"/>
      <c r="Q284" s="30"/>
      <c r="R284" s="30"/>
      <c r="S284" s="30">
        <f>ABS(Q284)/'İtme Analizi'!$C$17</f>
        <v>0</v>
      </c>
      <c r="T284" s="30">
        <f>ABS(R284)/'İtme Analizi'!$C$14</f>
        <v>0</v>
      </c>
      <c r="U284" s="30">
        <f t="shared" si="7"/>
        <v>5.2053935162020282E-3</v>
      </c>
    </row>
    <row r="285" spans="16:21" ht="13.9" customHeight="1" x14ac:dyDescent="0.2">
      <c r="P285" s="27"/>
      <c r="Q285" s="30"/>
      <c r="R285" s="30"/>
      <c r="S285" s="30">
        <f>ABS(Q285)/'İtme Analizi'!$C$17</f>
        <v>0</v>
      </c>
      <c r="T285" s="30">
        <f>ABS(R285)/'İtme Analizi'!$C$14</f>
        <v>0</v>
      </c>
      <c r="U285" s="30">
        <f t="shared" si="7"/>
        <v>5.2053935162020282E-3</v>
      </c>
    </row>
    <row r="286" spans="16:21" ht="13.9" customHeight="1" x14ac:dyDescent="0.2">
      <c r="P286" s="27"/>
      <c r="Q286" s="30"/>
      <c r="R286" s="30"/>
      <c r="S286" s="30">
        <f>ABS(Q286)/'İtme Analizi'!$C$17</f>
        <v>0</v>
      </c>
      <c r="T286" s="30">
        <f>ABS(R286)/'İtme Analizi'!$C$14</f>
        <v>0</v>
      </c>
      <c r="U286" s="30">
        <f t="shared" si="7"/>
        <v>5.2053935162020282E-3</v>
      </c>
    </row>
    <row r="287" spans="16:21" ht="13.9" customHeight="1" x14ac:dyDescent="0.2">
      <c r="P287" s="27"/>
      <c r="Q287" s="30"/>
      <c r="R287" s="30"/>
      <c r="S287" s="30">
        <f>ABS(Q287)/'İtme Analizi'!$C$17</f>
        <v>0</v>
      </c>
      <c r="T287" s="30">
        <f>ABS(R287)/'İtme Analizi'!$C$14</f>
        <v>0</v>
      </c>
      <c r="U287" s="30">
        <f t="shared" si="7"/>
        <v>5.2053935162020282E-3</v>
      </c>
    </row>
    <row r="288" spans="16:21" ht="13.9" customHeight="1" x14ac:dyDescent="0.2">
      <c r="P288" s="27"/>
      <c r="Q288" s="30"/>
      <c r="R288" s="30"/>
      <c r="S288" s="30">
        <f>ABS(Q288)/'İtme Analizi'!$C$17</f>
        <v>0</v>
      </c>
      <c r="T288" s="30">
        <f>ABS(R288)/'İtme Analizi'!$C$14</f>
        <v>0</v>
      </c>
      <c r="U288" s="30">
        <f t="shared" si="7"/>
        <v>5.2053935162020282E-3</v>
      </c>
    </row>
    <row r="289" spans="16:21" ht="13.9" customHeight="1" x14ac:dyDescent="0.2">
      <c r="P289" s="27"/>
      <c r="Q289" s="30"/>
      <c r="R289" s="30"/>
      <c r="S289" s="30">
        <f>ABS(Q289)/'İtme Analizi'!$C$17</f>
        <v>0</v>
      </c>
      <c r="T289" s="30">
        <f>ABS(R289)/'İtme Analizi'!$C$14</f>
        <v>0</v>
      </c>
      <c r="U289" s="30">
        <f t="shared" si="7"/>
        <v>5.2053935162020282E-3</v>
      </c>
    </row>
    <row r="290" spans="16:21" ht="13.9" customHeight="1" x14ac:dyDescent="0.2">
      <c r="P290" s="27"/>
      <c r="Q290" s="30"/>
      <c r="R290" s="30"/>
      <c r="S290" s="30">
        <f>ABS(Q290)/'İtme Analizi'!$C$17</f>
        <v>0</v>
      </c>
      <c r="T290" s="30">
        <f>ABS(R290)/'İtme Analizi'!$C$14</f>
        <v>0</v>
      </c>
      <c r="U290" s="30">
        <f t="shared" si="7"/>
        <v>5.2053935162020282E-3</v>
      </c>
    </row>
    <row r="291" spans="16:21" ht="13.9" customHeight="1" x14ac:dyDescent="0.2">
      <c r="P291" s="27"/>
      <c r="Q291" s="30"/>
      <c r="R291" s="30"/>
      <c r="S291" s="30">
        <f>ABS(Q291)/'İtme Analizi'!$C$17</f>
        <v>0</v>
      </c>
      <c r="T291" s="30">
        <f>ABS(R291)/'İtme Analizi'!$C$14</f>
        <v>0</v>
      </c>
      <c r="U291" s="30">
        <f t="shared" si="7"/>
        <v>5.2053935162020282E-3</v>
      </c>
    </row>
    <row r="292" spans="16:21" ht="13.9" customHeight="1" x14ac:dyDescent="0.2">
      <c r="P292" s="27"/>
      <c r="Q292" s="30"/>
      <c r="R292" s="30"/>
      <c r="S292" s="30">
        <f>ABS(Q292)/'İtme Analizi'!$C$17</f>
        <v>0</v>
      </c>
      <c r="T292" s="30">
        <f>ABS(R292)/'İtme Analizi'!$C$14</f>
        <v>0</v>
      </c>
      <c r="U292" s="30">
        <f t="shared" si="7"/>
        <v>5.2053935162020282E-3</v>
      </c>
    </row>
    <row r="293" spans="16:21" ht="13.9" customHeight="1" x14ac:dyDescent="0.2">
      <c r="P293" s="27"/>
      <c r="Q293" s="30"/>
      <c r="R293" s="30"/>
      <c r="S293" s="30">
        <f>ABS(Q293)/'İtme Analizi'!$C$17</f>
        <v>0</v>
      </c>
      <c r="T293" s="30">
        <f>ABS(R293)/'İtme Analizi'!$C$14</f>
        <v>0</v>
      </c>
      <c r="U293" s="30">
        <f t="shared" si="7"/>
        <v>5.2053935162020282E-3</v>
      </c>
    </row>
    <row r="294" spans="16:21" ht="13.9" customHeight="1" x14ac:dyDescent="0.2">
      <c r="P294" s="27"/>
      <c r="Q294" s="30"/>
      <c r="R294" s="30"/>
      <c r="S294" s="30">
        <f>ABS(Q294)/'İtme Analizi'!$C$17</f>
        <v>0</v>
      </c>
      <c r="T294" s="30">
        <f>ABS(R294)/'İtme Analizi'!$C$14</f>
        <v>0</v>
      </c>
      <c r="U294" s="30">
        <f t="shared" si="7"/>
        <v>5.2053935162020282E-3</v>
      </c>
    </row>
    <row r="295" spans="16:21" ht="13.9" customHeight="1" x14ac:dyDescent="0.2">
      <c r="P295" s="27"/>
      <c r="Q295" s="30"/>
      <c r="R295" s="30"/>
      <c r="S295" s="30">
        <f>ABS(Q295)/'İtme Analizi'!$C$17</f>
        <v>0</v>
      </c>
      <c r="T295" s="30">
        <f>ABS(R295)/'İtme Analizi'!$C$14</f>
        <v>0</v>
      </c>
      <c r="U295" s="30">
        <f t="shared" si="7"/>
        <v>5.2053935162020282E-3</v>
      </c>
    </row>
    <row r="296" spans="16:21" ht="13.9" customHeight="1" x14ac:dyDescent="0.2">
      <c r="P296" s="27"/>
      <c r="Q296" s="30"/>
      <c r="R296" s="30"/>
      <c r="S296" s="30">
        <f>ABS(Q296)/'İtme Analizi'!$C$17</f>
        <v>0</v>
      </c>
      <c r="T296" s="30">
        <f>ABS(R296)/'İtme Analizi'!$C$14</f>
        <v>0</v>
      </c>
      <c r="U296" s="30">
        <f t="shared" si="7"/>
        <v>5.2053935162020282E-3</v>
      </c>
    </row>
    <row r="297" spans="16:21" ht="13.9" customHeight="1" x14ac:dyDescent="0.2">
      <c r="P297" s="27"/>
      <c r="Q297" s="30"/>
      <c r="R297" s="30"/>
      <c r="S297" s="30">
        <f>ABS(Q297)/'İtme Analizi'!$C$17</f>
        <v>0</v>
      </c>
      <c r="T297" s="30">
        <f>ABS(R297)/'İtme Analizi'!$C$14</f>
        <v>0</v>
      </c>
      <c r="U297" s="30">
        <f t="shared" si="7"/>
        <v>5.2053935162020282E-3</v>
      </c>
    </row>
    <row r="298" spans="16:21" ht="13.9" customHeight="1" x14ac:dyDescent="0.2">
      <c r="P298" s="27"/>
      <c r="Q298" s="30"/>
      <c r="R298" s="30"/>
      <c r="S298" s="30">
        <f>ABS(Q298)/'İtme Analizi'!$C$17</f>
        <v>0</v>
      </c>
      <c r="T298" s="30">
        <f>ABS(R298)/'İtme Analizi'!$C$14</f>
        <v>0</v>
      </c>
      <c r="U298" s="30">
        <f t="shared" si="7"/>
        <v>5.2053935162020282E-3</v>
      </c>
    </row>
    <row r="299" spans="16:21" ht="13.9" customHeight="1" x14ac:dyDescent="0.2">
      <c r="P299" s="27"/>
      <c r="Q299" s="30"/>
      <c r="R299" s="30"/>
      <c r="S299" s="30">
        <f>ABS(Q299)/'İtme Analizi'!$C$17</f>
        <v>0</v>
      </c>
      <c r="T299" s="30">
        <f>ABS(R299)/'İtme Analizi'!$C$14</f>
        <v>0</v>
      </c>
      <c r="U299" s="30">
        <f t="shared" ref="U299:U330" si="8">U298+(S299-S298)*((T299+T298)/2)</f>
        <v>5.2053935162020282E-3</v>
      </c>
    </row>
    <row r="300" spans="16:21" ht="13.9" customHeight="1" x14ac:dyDescent="0.2">
      <c r="P300" s="27"/>
      <c r="Q300" s="30"/>
      <c r="R300" s="30"/>
      <c r="S300" s="30">
        <f>ABS(Q300)/'İtme Analizi'!$C$17</f>
        <v>0</v>
      </c>
      <c r="T300" s="30">
        <f>ABS(R300)/'İtme Analizi'!$C$14</f>
        <v>0</v>
      </c>
      <c r="U300" s="30">
        <f t="shared" si="8"/>
        <v>5.2053935162020282E-3</v>
      </c>
    </row>
    <row r="301" spans="16:21" ht="13.9" customHeight="1" x14ac:dyDescent="0.2">
      <c r="P301" s="27"/>
      <c r="Q301" s="30"/>
      <c r="R301" s="30"/>
      <c r="S301" s="30">
        <f>ABS(Q301)/'İtme Analizi'!$C$17</f>
        <v>0</v>
      </c>
      <c r="T301" s="30">
        <f>ABS(R301)/'İtme Analizi'!$C$14</f>
        <v>0</v>
      </c>
      <c r="U301" s="30">
        <f t="shared" si="8"/>
        <v>5.2053935162020282E-3</v>
      </c>
    </row>
    <row r="302" spans="16:21" ht="13.9" customHeight="1" x14ac:dyDescent="0.2">
      <c r="P302" s="27"/>
      <c r="Q302" s="30"/>
      <c r="R302" s="30"/>
      <c r="S302" s="30">
        <f>ABS(Q302)/'İtme Analizi'!$C$17</f>
        <v>0</v>
      </c>
      <c r="T302" s="30">
        <f>ABS(R302)/'İtme Analizi'!$C$14</f>
        <v>0</v>
      </c>
      <c r="U302" s="30">
        <f t="shared" si="8"/>
        <v>5.2053935162020282E-3</v>
      </c>
    </row>
    <row r="303" spans="16:21" ht="13.9" customHeight="1" x14ac:dyDescent="0.2">
      <c r="P303" s="27"/>
      <c r="Q303" s="30"/>
      <c r="R303" s="30"/>
      <c r="S303" s="30">
        <f>ABS(Q303)/'İtme Analizi'!$C$17</f>
        <v>0</v>
      </c>
      <c r="T303" s="30">
        <f>ABS(R303)/'İtme Analizi'!$C$14</f>
        <v>0</v>
      </c>
      <c r="U303" s="30">
        <f t="shared" si="8"/>
        <v>5.2053935162020282E-3</v>
      </c>
    </row>
    <row r="304" spans="16:21" ht="13.9" customHeight="1" x14ac:dyDescent="0.2">
      <c r="P304" s="27"/>
      <c r="Q304" s="30"/>
      <c r="R304" s="30"/>
      <c r="S304" s="30">
        <f>ABS(Q304)/'İtme Analizi'!$C$17</f>
        <v>0</v>
      </c>
      <c r="T304" s="30">
        <f>ABS(R304)/'İtme Analizi'!$C$14</f>
        <v>0</v>
      </c>
      <c r="U304" s="30">
        <f t="shared" si="8"/>
        <v>5.2053935162020282E-3</v>
      </c>
    </row>
    <row r="305" spans="16:21" ht="13.9" customHeight="1" x14ac:dyDescent="0.2">
      <c r="P305" s="27"/>
      <c r="Q305" s="30"/>
      <c r="R305" s="30"/>
      <c r="S305" s="30">
        <f>ABS(Q305)/'İtme Analizi'!$C$17</f>
        <v>0</v>
      </c>
      <c r="T305" s="30">
        <f>ABS(R305)/'İtme Analizi'!$C$14</f>
        <v>0</v>
      </c>
      <c r="U305" s="30">
        <f t="shared" si="8"/>
        <v>5.2053935162020282E-3</v>
      </c>
    </row>
    <row r="306" spans="16:21" ht="13.9" customHeight="1" x14ac:dyDescent="0.2">
      <c r="P306" s="27"/>
      <c r="Q306" s="30"/>
      <c r="R306" s="30"/>
      <c r="S306" s="30">
        <f>ABS(Q306)/'İtme Analizi'!$C$17</f>
        <v>0</v>
      </c>
      <c r="T306" s="30">
        <f>ABS(R306)/'İtme Analizi'!$C$14</f>
        <v>0</v>
      </c>
      <c r="U306" s="30">
        <f t="shared" si="8"/>
        <v>5.2053935162020282E-3</v>
      </c>
    </row>
    <row r="307" spans="16:21" ht="13.9" customHeight="1" x14ac:dyDescent="0.2">
      <c r="P307" s="27"/>
      <c r="Q307" s="30"/>
      <c r="R307" s="30"/>
      <c r="S307" s="30">
        <f>ABS(Q307)/'İtme Analizi'!$C$17</f>
        <v>0</v>
      </c>
      <c r="T307" s="30">
        <f>ABS(R307)/'İtme Analizi'!$C$14</f>
        <v>0</v>
      </c>
      <c r="U307" s="30">
        <f t="shared" si="8"/>
        <v>5.2053935162020282E-3</v>
      </c>
    </row>
    <row r="308" spans="16:21" ht="13.9" customHeight="1" x14ac:dyDescent="0.2">
      <c r="P308" s="27"/>
      <c r="Q308" s="30"/>
      <c r="R308" s="30"/>
      <c r="S308" s="30">
        <f>ABS(Q308)/'İtme Analizi'!$C$17</f>
        <v>0</v>
      </c>
      <c r="T308" s="30">
        <f>ABS(R308)/'İtme Analizi'!$C$14</f>
        <v>0</v>
      </c>
      <c r="U308" s="30">
        <f t="shared" si="8"/>
        <v>5.2053935162020282E-3</v>
      </c>
    </row>
    <row r="309" spans="16:21" ht="13.9" customHeight="1" x14ac:dyDescent="0.2">
      <c r="P309" s="27"/>
      <c r="Q309" s="30"/>
      <c r="R309" s="30"/>
      <c r="S309" s="30">
        <f>ABS(Q309)/'İtme Analizi'!$C$17</f>
        <v>0</v>
      </c>
      <c r="T309" s="30">
        <f>ABS(R309)/'İtme Analizi'!$C$14</f>
        <v>0</v>
      </c>
      <c r="U309" s="30">
        <f t="shared" si="8"/>
        <v>5.2053935162020282E-3</v>
      </c>
    </row>
    <row r="310" spans="16:21" ht="13.9" customHeight="1" x14ac:dyDescent="0.2">
      <c r="P310" s="27"/>
      <c r="Q310" s="30"/>
      <c r="R310" s="30"/>
      <c r="S310" s="30">
        <f>ABS(Q310)/'İtme Analizi'!$C$17</f>
        <v>0</v>
      </c>
      <c r="T310" s="30">
        <f>ABS(R310)/'İtme Analizi'!$C$14</f>
        <v>0</v>
      </c>
      <c r="U310" s="30">
        <f t="shared" si="8"/>
        <v>5.2053935162020282E-3</v>
      </c>
    </row>
    <row r="311" spans="16:21" ht="13.9" customHeight="1" x14ac:dyDescent="0.2">
      <c r="P311" s="27"/>
      <c r="Q311" s="30"/>
      <c r="R311" s="30"/>
      <c r="S311" s="30">
        <f>ABS(Q311)/'İtme Analizi'!$C$17</f>
        <v>0</v>
      </c>
      <c r="T311" s="30">
        <f>ABS(R311)/'İtme Analizi'!$C$14</f>
        <v>0</v>
      </c>
      <c r="U311" s="30">
        <f t="shared" si="8"/>
        <v>5.2053935162020282E-3</v>
      </c>
    </row>
    <row r="312" spans="16:21" ht="13.9" customHeight="1" x14ac:dyDescent="0.2">
      <c r="P312" s="27"/>
      <c r="Q312" s="30"/>
      <c r="R312" s="30"/>
      <c r="S312" s="30">
        <f>ABS(Q312)/'İtme Analizi'!$C$17</f>
        <v>0</v>
      </c>
      <c r="T312" s="30">
        <f>ABS(R312)/'İtme Analizi'!$C$14</f>
        <v>0</v>
      </c>
      <c r="U312" s="30">
        <f t="shared" si="8"/>
        <v>5.2053935162020282E-3</v>
      </c>
    </row>
    <row r="313" spans="16:21" ht="13.9" customHeight="1" x14ac:dyDescent="0.2">
      <c r="P313" s="27"/>
      <c r="Q313" s="30"/>
      <c r="R313" s="30"/>
      <c r="S313" s="30">
        <f>ABS(Q313)/'İtme Analizi'!$C$17</f>
        <v>0</v>
      </c>
      <c r="T313" s="30">
        <f>ABS(R313)/'İtme Analizi'!$C$14</f>
        <v>0</v>
      </c>
      <c r="U313" s="30">
        <f t="shared" si="8"/>
        <v>5.2053935162020282E-3</v>
      </c>
    </row>
    <row r="314" spans="16:21" ht="13.9" customHeight="1" x14ac:dyDescent="0.2">
      <c r="P314" s="27"/>
      <c r="Q314" s="30"/>
      <c r="R314" s="30"/>
      <c r="S314" s="30">
        <f>ABS(Q314)/'İtme Analizi'!$C$17</f>
        <v>0</v>
      </c>
      <c r="T314" s="30">
        <f>ABS(R314)/'İtme Analizi'!$C$14</f>
        <v>0</v>
      </c>
      <c r="U314" s="30">
        <f t="shared" si="8"/>
        <v>5.2053935162020282E-3</v>
      </c>
    </row>
    <row r="315" spans="16:21" ht="13.9" customHeight="1" x14ac:dyDescent="0.2">
      <c r="P315" s="27"/>
      <c r="Q315" s="30"/>
      <c r="R315" s="30"/>
      <c r="S315" s="30">
        <f>ABS(Q315)/'İtme Analizi'!$C$17</f>
        <v>0</v>
      </c>
      <c r="T315" s="30">
        <f>ABS(R315)/'İtme Analizi'!$C$14</f>
        <v>0</v>
      </c>
      <c r="U315" s="30">
        <f t="shared" si="8"/>
        <v>5.2053935162020282E-3</v>
      </c>
    </row>
    <row r="316" spans="16:21" ht="13.9" customHeight="1" x14ac:dyDescent="0.2">
      <c r="P316" s="27"/>
      <c r="Q316" s="30"/>
      <c r="R316" s="30"/>
      <c r="S316" s="30">
        <f>ABS(Q316)/'İtme Analizi'!$C$17</f>
        <v>0</v>
      </c>
      <c r="T316" s="30">
        <f>ABS(R316)/'İtme Analizi'!$C$14</f>
        <v>0</v>
      </c>
      <c r="U316" s="30">
        <f t="shared" si="8"/>
        <v>5.2053935162020282E-3</v>
      </c>
    </row>
    <row r="317" spans="16:21" ht="13.9" customHeight="1" x14ac:dyDescent="0.2">
      <c r="P317" s="27"/>
      <c r="Q317" s="30"/>
      <c r="R317" s="30"/>
      <c r="S317" s="30">
        <f>ABS(Q317)/'İtme Analizi'!$C$17</f>
        <v>0</v>
      </c>
      <c r="T317" s="30">
        <f>ABS(R317)/'İtme Analizi'!$C$14</f>
        <v>0</v>
      </c>
      <c r="U317" s="30">
        <f t="shared" si="8"/>
        <v>5.2053935162020282E-3</v>
      </c>
    </row>
    <row r="318" spans="16:21" ht="13.9" customHeight="1" x14ac:dyDescent="0.2">
      <c r="P318" s="27"/>
      <c r="Q318" s="30"/>
      <c r="R318" s="30"/>
      <c r="S318" s="30">
        <f>ABS(Q318)/'İtme Analizi'!$C$17</f>
        <v>0</v>
      </c>
      <c r="T318" s="30">
        <f>ABS(R318)/'İtme Analizi'!$C$14</f>
        <v>0</v>
      </c>
      <c r="U318" s="30">
        <f t="shared" si="8"/>
        <v>5.2053935162020282E-3</v>
      </c>
    </row>
    <row r="319" spans="16:21" ht="13.9" customHeight="1" x14ac:dyDescent="0.2">
      <c r="P319" s="27"/>
      <c r="Q319" s="30"/>
      <c r="R319" s="30"/>
      <c r="S319" s="30">
        <f>ABS(Q319)/'İtme Analizi'!$C$17</f>
        <v>0</v>
      </c>
      <c r="T319" s="30">
        <f>ABS(R319)/'İtme Analizi'!$C$14</f>
        <v>0</v>
      </c>
      <c r="U319" s="30">
        <f t="shared" si="8"/>
        <v>5.2053935162020282E-3</v>
      </c>
    </row>
    <row r="320" spans="16:21" ht="13.9" customHeight="1" x14ac:dyDescent="0.2">
      <c r="P320" s="27"/>
      <c r="Q320" s="30"/>
      <c r="R320" s="30"/>
      <c r="S320" s="30">
        <f>ABS(Q320)/'İtme Analizi'!$C$17</f>
        <v>0</v>
      </c>
      <c r="T320" s="30">
        <f>ABS(R320)/'İtme Analizi'!$C$14</f>
        <v>0</v>
      </c>
      <c r="U320" s="30">
        <f t="shared" si="8"/>
        <v>5.2053935162020282E-3</v>
      </c>
    </row>
    <row r="321" spans="16:21" ht="13.9" customHeight="1" x14ac:dyDescent="0.2">
      <c r="P321" s="27"/>
      <c r="Q321" s="30"/>
      <c r="R321" s="30"/>
      <c r="S321" s="30">
        <f>ABS(Q321)/'İtme Analizi'!$C$17</f>
        <v>0</v>
      </c>
      <c r="T321" s="30">
        <f>ABS(R321)/'İtme Analizi'!$C$14</f>
        <v>0</v>
      </c>
      <c r="U321" s="30">
        <f t="shared" si="8"/>
        <v>5.2053935162020282E-3</v>
      </c>
    </row>
    <row r="322" spans="16:21" ht="13.9" customHeight="1" x14ac:dyDescent="0.2">
      <c r="P322" s="27"/>
      <c r="Q322" s="30"/>
      <c r="R322" s="30"/>
      <c r="S322" s="30">
        <f>ABS(Q322)/'İtme Analizi'!$C$17</f>
        <v>0</v>
      </c>
      <c r="T322" s="30">
        <f>ABS(R322)/'İtme Analizi'!$C$14</f>
        <v>0</v>
      </c>
      <c r="U322" s="30">
        <f t="shared" si="8"/>
        <v>5.2053935162020282E-3</v>
      </c>
    </row>
    <row r="323" spans="16:21" ht="13.9" customHeight="1" x14ac:dyDescent="0.2">
      <c r="P323" s="27"/>
      <c r="Q323" s="30"/>
      <c r="R323" s="30"/>
      <c r="S323" s="30">
        <f>ABS(Q323)/'İtme Analizi'!$C$17</f>
        <v>0</v>
      </c>
      <c r="T323" s="30">
        <f>ABS(R323)/'İtme Analizi'!$C$14</f>
        <v>0</v>
      </c>
      <c r="U323" s="30">
        <f t="shared" si="8"/>
        <v>5.2053935162020282E-3</v>
      </c>
    </row>
    <row r="324" spans="16:21" ht="13.9" customHeight="1" x14ac:dyDescent="0.2">
      <c r="P324" s="27"/>
      <c r="Q324" s="30"/>
      <c r="R324" s="30"/>
      <c r="S324" s="30">
        <f>ABS(Q324)/'İtme Analizi'!$C$17</f>
        <v>0</v>
      </c>
      <c r="T324" s="30">
        <f>ABS(R324)/'İtme Analizi'!$C$14</f>
        <v>0</v>
      </c>
      <c r="U324" s="30">
        <f t="shared" si="8"/>
        <v>5.2053935162020282E-3</v>
      </c>
    </row>
    <row r="325" spans="16:21" ht="13.9" customHeight="1" x14ac:dyDescent="0.2">
      <c r="P325" s="27"/>
      <c r="Q325" s="30"/>
      <c r="R325" s="30"/>
      <c r="S325" s="30">
        <f>ABS(Q325)/'İtme Analizi'!$C$17</f>
        <v>0</v>
      </c>
      <c r="T325" s="30">
        <f>ABS(R325)/'İtme Analizi'!$C$14</f>
        <v>0</v>
      </c>
      <c r="U325" s="30">
        <f t="shared" si="8"/>
        <v>5.2053935162020282E-3</v>
      </c>
    </row>
    <row r="326" spans="16:21" ht="13.9" customHeight="1" x14ac:dyDescent="0.2">
      <c r="P326" s="27"/>
      <c r="Q326" s="30"/>
      <c r="R326" s="30"/>
      <c r="S326" s="30">
        <f>ABS(Q326)/'İtme Analizi'!$C$17</f>
        <v>0</v>
      </c>
      <c r="T326" s="30">
        <f>ABS(R326)/'İtme Analizi'!$C$14</f>
        <v>0</v>
      </c>
      <c r="U326" s="30">
        <f t="shared" si="8"/>
        <v>5.2053935162020282E-3</v>
      </c>
    </row>
    <row r="327" spans="16:21" ht="13.9" customHeight="1" x14ac:dyDescent="0.2">
      <c r="P327" s="27"/>
      <c r="Q327" s="30"/>
      <c r="R327" s="30"/>
      <c r="S327" s="30">
        <f>ABS(Q327)/'İtme Analizi'!$C$17</f>
        <v>0</v>
      </c>
      <c r="T327" s="30">
        <f>ABS(R327)/'İtme Analizi'!$C$14</f>
        <v>0</v>
      </c>
      <c r="U327" s="30">
        <f t="shared" si="8"/>
        <v>5.2053935162020282E-3</v>
      </c>
    </row>
    <row r="328" spans="16:21" ht="13.9" customHeight="1" x14ac:dyDescent="0.2">
      <c r="P328" s="27"/>
      <c r="Q328" s="30"/>
      <c r="R328" s="30"/>
      <c r="S328" s="30">
        <f>ABS(Q328)/'İtme Analizi'!$C$17</f>
        <v>0</v>
      </c>
      <c r="T328" s="30">
        <f>ABS(R328)/'İtme Analizi'!$C$14</f>
        <v>0</v>
      </c>
      <c r="U328" s="30">
        <f t="shared" si="8"/>
        <v>5.2053935162020282E-3</v>
      </c>
    </row>
    <row r="329" spans="16:21" ht="13.9" customHeight="1" x14ac:dyDescent="0.2">
      <c r="P329" s="27"/>
      <c r="Q329" s="30"/>
      <c r="R329" s="30"/>
      <c r="S329" s="30">
        <f>ABS(Q329)/'İtme Analizi'!$C$17</f>
        <v>0</v>
      </c>
      <c r="T329" s="30">
        <f>ABS(R329)/'İtme Analizi'!$C$14</f>
        <v>0</v>
      </c>
      <c r="U329" s="30">
        <f t="shared" si="8"/>
        <v>5.2053935162020282E-3</v>
      </c>
    </row>
    <row r="330" spans="16:21" ht="13.9" customHeight="1" x14ac:dyDescent="0.2">
      <c r="P330" s="27"/>
      <c r="Q330" s="30"/>
      <c r="R330" s="30"/>
      <c r="S330" s="30">
        <f>ABS(Q330)/'İtme Analizi'!$C$17</f>
        <v>0</v>
      </c>
      <c r="T330" s="30">
        <f>ABS(R330)/'İtme Analizi'!$C$14</f>
        <v>0</v>
      </c>
      <c r="U330" s="30">
        <f t="shared" si="8"/>
        <v>5.2053935162020282E-3</v>
      </c>
    </row>
    <row r="331" spans="16:21" ht="13.9" customHeight="1" x14ac:dyDescent="0.2">
      <c r="P331" s="27"/>
      <c r="Q331" s="30"/>
      <c r="R331" s="30"/>
      <c r="S331" s="30">
        <f>ABS(Q331)/'İtme Analizi'!$C$17</f>
        <v>0</v>
      </c>
      <c r="T331" s="30">
        <f>ABS(R331)/'İtme Analizi'!$C$14</f>
        <v>0</v>
      </c>
      <c r="U331" s="30">
        <f>U330+(S331-S330)*((T331+T330)/2)</f>
        <v>5.2053935162020282E-3</v>
      </c>
    </row>
    <row r="332" spans="16:21" ht="13.9" customHeight="1" x14ac:dyDescent="0.2">
      <c r="P332" s="27"/>
      <c r="Q332" s="30"/>
      <c r="R332" s="30"/>
      <c r="S332" s="30">
        <f>ABS(Q332)/'İtme Analizi'!$C$17</f>
        <v>0</v>
      </c>
      <c r="T332" s="30">
        <f>ABS(R332)/'İtme Analizi'!$C$14</f>
        <v>0</v>
      </c>
      <c r="U332" s="30">
        <f>U331+(S332-S331)*((T332+T331)/2)</f>
        <v>5.2053935162020282E-3</v>
      </c>
    </row>
    <row r="333" spans="16:21" ht="13.9" customHeight="1" x14ac:dyDescent="0.2">
      <c r="P333" s="27"/>
      <c r="Q333" s="30"/>
      <c r="R333" s="30"/>
      <c r="S333" s="30">
        <f>ABS(Q333)/'İtme Analizi'!$C$17</f>
        <v>0</v>
      </c>
      <c r="T333" s="30">
        <f>ABS(R333)/'İtme Analizi'!$C$14</f>
        <v>0</v>
      </c>
      <c r="U333" s="30">
        <f t="shared" ref="U333:U396" si="9">U332+(S333-S332)*((T333+T332)/2)</f>
        <v>5.2053935162020282E-3</v>
      </c>
    </row>
    <row r="334" spans="16:21" ht="13.9" customHeight="1" x14ac:dyDescent="0.2">
      <c r="P334" s="27"/>
      <c r="Q334" s="30"/>
      <c r="R334" s="30"/>
      <c r="S334" s="30">
        <f>ABS(Q334)/'İtme Analizi'!$C$17</f>
        <v>0</v>
      </c>
      <c r="T334" s="30">
        <f>ABS(R334)/'İtme Analizi'!$C$14</f>
        <v>0</v>
      </c>
      <c r="U334" s="30">
        <f t="shared" si="9"/>
        <v>5.2053935162020282E-3</v>
      </c>
    </row>
    <row r="335" spans="16:21" ht="13.9" customHeight="1" x14ac:dyDescent="0.2">
      <c r="P335" s="27"/>
      <c r="Q335" s="30"/>
      <c r="R335" s="30"/>
      <c r="S335" s="30">
        <f>ABS(Q335)/'İtme Analizi'!$C$17</f>
        <v>0</v>
      </c>
      <c r="T335" s="30">
        <f>ABS(R335)/'İtme Analizi'!$C$14</f>
        <v>0</v>
      </c>
      <c r="U335" s="30">
        <f t="shared" si="9"/>
        <v>5.2053935162020282E-3</v>
      </c>
    </row>
    <row r="336" spans="16:21" ht="13.9" customHeight="1" x14ac:dyDescent="0.2">
      <c r="P336" s="27"/>
      <c r="Q336" s="30"/>
      <c r="R336" s="30"/>
      <c r="S336" s="30">
        <f>ABS(Q336)/'İtme Analizi'!$C$17</f>
        <v>0</v>
      </c>
      <c r="T336" s="30">
        <f>ABS(R336)/'İtme Analizi'!$C$14</f>
        <v>0</v>
      </c>
      <c r="U336" s="30">
        <f t="shared" si="9"/>
        <v>5.2053935162020282E-3</v>
      </c>
    </row>
    <row r="337" spans="16:21" ht="13.9" customHeight="1" x14ac:dyDescent="0.2">
      <c r="P337" s="27"/>
      <c r="Q337" s="30"/>
      <c r="R337" s="30"/>
      <c r="S337" s="30">
        <f>ABS(Q337)/'İtme Analizi'!$C$17</f>
        <v>0</v>
      </c>
      <c r="T337" s="30">
        <f>ABS(R337)/'İtme Analizi'!$C$14</f>
        <v>0</v>
      </c>
      <c r="U337" s="30">
        <f t="shared" si="9"/>
        <v>5.2053935162020282E-3</v>
      </c>
    </row>
    <row r="338" spans="16:21" ht="13.9" customHeight="1" x14ac:dyDescent="0.2">
      <c r="P338" s="27"/>
      <c r="Q338" s="30"/>
      <c r="R338" s="30"/>
      <c r="S338" s="30">
        <f>ABS(Q338)/'İtme Analizi'!$C$17</f>
        <v>0</v>
      </c>
      <c r="T338" s="30">
        <f>ABS(R338)/'İtme Analizi'!$C$14</f>
        <v>0</v>
      </c>
      <c r="U338" s="30">
        <f t="shared" si="9"/>
        <v>5.2053935162020282E-3</v>
      </c>
    </row>
    <row r="339" spans="16:21" ht="13.9" customHeight="1" x14ac:dyDescent="0.2">
      <c r="P339" s="27"/>
      <c r="Q339" s="30"/>
      <c r="R339" s="30"/>
      <c r="S339" s="30">
        <f>ABS(Q339)/'İtme Analizi'!$C$17</f>
        <v>0</v>
      </c>
      <c r="T339" s="30">
        <f>ABS(R339)/'İtme Analizi'!$C$14</f>
        <v>0</v>
      </c>
      <c r="U339" s="30">
        <f t="shared" si="9"/>
        <v>5.2053935162020282E-3</v>
      </c>
    </row>
    <row r="340" spans="16:21" ht="13.9" customHeight="1" x14ac:dyDescent="0.2">
      <c r="P340" s="27"/>
      <c r="Q340" s="30"/>
      <c r="R340" s="30"/>
      <c r="S340" s="30">
        <f>ABS(Q340)/'İtme Analizi'!$C$17</f>
        <v>0</v>
      </c>
      <c r="T340" s="30">
        <f>ABS(R340)/'İtme Analizi'!$C$14</f>
        <v>0</v>
      </c>
      <c r="U340" s="30">
        <f t="shared" si="9"/>
        <v>5.2053935162020282E-3</v>
      </c>
    </row>
    <row r="341" spans="16:21" ht="13.9" customHeight="1" x14ac:dyDescent="0.2">
      <c r="P341" s="27"/>
      <c r="Q341" s="30"/>
      <c r="R341" s="30"/>
      <c r="S341" s="30">
        <f>ABS(Q341)/'İtme Analizi'!$C$17</f>
        <v>0</v>
      </c>
      <c r="T341" s="30">
        <f>ABS(R341)/'İtme Analizi'!$C$14</f>
        <v>0</v>
      </c>
      <c r="U341" s="30">
        <f t="shared" si="9"/>
        <v>5.2053935162020282E-3</v>
      </c>
    </row>
    <row r="342" spans="16:21" ht="13.9" customHeight="1" x14ac:dyDescent="0.2">
      <c r="P342" s="27"/>
      <c r="Q342" s="30"/>
      <c r="R342" s="30"/>
      <c r="S342" s="30">
        <f>ABS(Q342)/'İtme Analizi'!$C$17</f>
        <v>0</v>
      </c>
      <c r="T342" s="30">
        <f>ABS(R342)/'İtme Analizi'!$C$14</f>
        <v>0</v>
      </c>
      <c r="U342" s="30">
        <f t="shared" si="9"/>
        <v>5.2053935162020282E-3</v>
      </c>
    </row>
    <row r="343" spans="16:21" ht="13.9" customHeight="1" x14ac:dyDescent="0.2">
      <c r="P343" s="27"/>
      <c r="Q343" s="30"/>
      <c r="R343" s="30"/>
      <c r="S343" s="30">
        <f>ABS(Q343)/'İtme Analizi'!$C$17</f>
        <v>0</v>
      </c>
      <c r="T343" s="30">
        <f>ABS(R343)/'İtme Analizi'!$C$14</f>
        <v>0</v>
      </c>
      <c r="U343" s="30">
        <f t="shared" si="9"/>
        <v>5.2053935162020282E-3</v>
      </c>
    </row>
    <row r="344" spans="16:21" ht="13.9" customHeight="1" x14ac:dyDescent="0.2">
      <c r="P344" s="27"/>
      <c r="Q344" s="30"/>
      <c r="R344" s="30"/>
      <c r="S344" s="30">
        <f>ABS(Q344)/'İtme Analizi'!$C$17</f>
        <v>0</v>
      </c>
      <c r="T344" s="30">
        <f>ABS(R344)/'İtme Analizi'!$C$14</f>
        <v>0</v>
      </c>
      <c r="U344" s="30">
        <f t="shared" si="9"/>
        <v>5.2053935162020282E-3</v>
      </c>
    </row>
    <row r="345" spans="16:21" ht="13.9" customHeight="1" x14ac:dyDescent="0.2">
      <c r="P345" s="27"/>
      <c r="Q345" s="30"/>
      <c r="R345" s="30"/>
      <c r="S345" s="30">
        <f>ABS(Q345)/'İtme Analizi'!$C$17</f>
        <v>0</v>
      </c>
      <c r="T345" s="30">
        <f>ABS(R345)/'İtme Analizi'!$C$14</f>
        <v>0</v>
      </c>
      <c r="U345" s="30">
        <f t="shared" si="9"/>
        <v>5.2053935162020282E-3</v>
      </c>
    </row>
    <row r="346" spans="16:21" ht="13.9" customHeight="1" x14ac:dyDescent="0.2">
      <c r="P346" s="27"/>
      <c r="Q346" s="30"/>
      <c r="R346" s="30"/>
      <c r="S346" s="30">
        <f>ABS(Q346)/'İtme Analizi'!$C$17</f>
        <v>0</v>
      </c>
      <c r="T346" s="30">
        <f>ABS(R346)/'İtme Analizi'!$C$14</f>
        <v>0</v>
      </c>
      <c r="U346" s="30">
        <f t="shared" si="9"/>
        <v>5.2053935162020282E-3</v>
      </c>
    </row>
    <row r="347" spans="16:21" ht="13.9" customHeight="1" x14ac:dyDescent="0.2">
      <c r="P347" s="27"/>
      <c r="Q347" s="30"/>
      <c r="R347" s="30"/>
      <c r="S347" s="30">
        <f>ABS(Q347)/'İtme Analizi'!$C$17</f>
        <v>0</v>
      </c>
      <c r="T347" s="30">
        <f>ABS(R347)/'İtme Analizi'!$C$14</f>
        <v>0</v>
      </c>
      <c r="U347" s="30">
        <f t="shared" si="9"/>
        <v>5.2053935162020282E-3</v>
      </c>
    </row>
    <row r="348" spans="16:21" ht="13.9" customHeight="1" x14ac:dyDescent="0.2">
      <c r="P348" s="27"/>
      <c r="Q348" s="30"/>
      <c r="R348" s="30"/>
      <c r="S348" s="30">
        <f>ABS(Q348)/'İtme Analizi'!$C$17</f>
        <v>0</v>
      </c>
      <c r="T348" s="30">
        <f>ABS(R348)/'İtme Analizi'!$C$14</f>
        <v>0</v>
      </c>
      <c r="U348" s="30">
        <f t="shared" si="9"/>
        <v>5.2053935162020282E-3</v>
      </c>
    </row>
    <row r="349" spans="16:21" ht="13.9" customHeight="1" x14ac:dyDescent="0.2">
      <c r="P349" s="27"/>
      <c r="Q349" s="30"/>
      <c r="R349" s="30"/>
      <c r="S349" s="30">
        <f>ABS(Q349)/'İtme Analizi'!$C$17</f>
        <v>0</v>
      </c>
      <c r="T349" s="30">
        <f>ABS(R349)/'İtme Analizi'!$C$14</f>
        <v>0</v>
      </c>
      <c r="U349" s="30">
        <f t="shared" si="9"/>
        <v>5.2053935162020282E-3</v>
      </c>
    </row>
    <row r="350" spans="16:21" ht="13.9" customHeight="1" x14ac:dyDescent="0.2">
      <c r="P350" s="27"/>
      <c r="Q350" s="30"/>
      <c r="R350" s="30"/>
      <c r="S350" s="30">
        <f>ABS(Q350)/'İtme Analizi'!$C$17</f>
        <v>0</v>
      </c>
      <c r="T350" s="30">
        <f>ABS(R350)/'İtme Analizi'!$C$14</f>
        <v>0</v>
      </c>
      <c r="U350" s="30">
        <f t="shared" si="9"/>
        <v>5.2053935162020282E-3</v>
      </c>
    </row>
    <row r="351" spans="16:21" ht="13.9" customHeight="1" x14ac:dyDescent="0.2">
      <c r="P351" s="27"/>
      <c r="Q351" s="30"/>
      <c r="R351" s="30"/>
      <c r="S351" s="30">
        <f>ABS(Q351)/'İtme Analizi'!$C$17</f>
        <v>0</v>
      </c>
      <c r="T351" s="30">
        <f>ABS(R351)/'İtme Analizi'!$C$14</f>
        <v>0</v>
      </c>
      <c r="U351" s="30">
        <f t="shared" si="9"/>
        <v>5.2053935162020282E-3</v>
      </c>
    </row>
    <row r="352" spans="16:21" ht="13.9" customHeight="1" x14ac:dyDescent="0.2">
      <c r="P352" s="27"/>
      <c r="Q352" s="30"/>
      <c r="R352" s="30"/>
      <c r="S352" s="30">
        <f>ABS(Q352)/'İtme Analizi'!$C$17</f>
        <v>0</v>
      </c>
      <c r="T352" s="30">
        <f>ABS(R352)/'İtme Analizi'!$C$14</f>
        <v>0</v>
      </c>
      <c r="U352" s="30">
        <f t="shared" si="9"/>
        <v>5.2053935162020282E-3</v>
      </c>
    </row>
    <row r="353" spans="16:21" ht="13.9" customHeight="1" x14ac:dyDescent="0.2">
      <c r="P353" s="27"/>
      <c r="Q353" s="30"/>
      <c r="R353" s="30"/>
      <c r="S353" s="30">
        <f>ABS(Q353)/'İtme Analizi'!$C$17</f>
        <v>0</v>
      </c>
      <c r="T353" s="30">
        <f>ABS(R353)/'İtme Analizi'!$C$14</f>
        <v>0</v>
      </c>
      <c r="U353" s="30">
        <f t="shared" si="9"/>
        <v>5.2053935162020282E-3</v>
      </c>
    </row>
    <row r="354" spans="16:21" ht="13.9" customHeight="1" x14ac:dyDescent="0.2">
      <c r="P354" s="27"/>
      <c r="Q354" s="30"/>
      <c r="R354" s="30"/>
      <c r="S354" s="30">
        <f>ABS(Q354)/'İtme Analizi'!$C$17</f>
        <v>0</v>
      </c>
      <c r="T354" s="30">
        <f>ABS(R354)/'İtme Analizi'!$C$14</f>
        <v>0</v>
      </c>
      <c r="U354" s="30">
        <f t="shared" si="9"/>
        <v>5.2053935162020282E-3</v>
      </c>
    </row>
    <row r="355" spans="16:21" ht="13.9" customHeight="1" x14ac:dyDescent="0.2">
      <c r="P355" s="27"/>
      <c r="Q355" s="30"/>
      <c r="R355" s="30"/>
      <c r="S355" s="30">
        <f>ABS(Q355)/'İtme Analizi'!$C$17</f>
        <v>0</v>
      </c>
      <c r="T355" s="30">
        <f>ABS(R355)/'İtme Analizi'!$C$14</f>
        <v>0</v>
      </c>
      <c r="U355" s="30">
        <f t="shared" si="9"/>
        <v>5.2053935162020282E-3</v>
      </c>
    </row>
    <row r="356" spans="16:21" ht="13.9" customHeight="1" x14ac:dyDescent="0.2">
      <c r="P356" s="27"/>
      <c r="Q356" s="30"/>
      <c r="R356" s="30"/>
      <c r="S356" s="30">
        <f>ABS(Q356)/'İtme Analizi'!$C$17</f>
        <v>0</v>
      </c>
      <c r="T356" s="30">
        <f>ABS(R356)/'İtme Analizi'!$C$14</f>
        <v>0</v>
      </c>
      <c r="U356" s="30">
        <f t="shared" si="9"/>
        <v>5.2053935162020282E-3</v>
      </c>
    </row>
    <row r="357" spans="16:21" ht="13.9" customHeight="1" x14ac:dyDescent="0.2">
      <c r="P357" s="27"/>
      <c r="Q357" s="30"/>
      <c r="R357" s="30"/>
      <c r="S357" s="30">
        <f>ABS(Q357)/'İtme Analizi'!$C$17</f>
        <v>0</v>
      </c>
      <c r="T357" s="30">
        <f>ABS(R357)/'İtme Analizi'!$C$14</f>
        <v>0</v>
      </c>
      <c r="U357" s="30">
        <f t="shared" si="9"/>
        <v>5.2053935162020282E-3</v>
      </c>
    </row>
    <row r="358" spans="16:21" ht="13.9" customHeight="1" x14ac:dyDescent="0.2">
      <c r="P358" s="27"/>
      <c r="Q358" s="30"/>
      <c r="R358" s="30"/>
      <c r="S358" s="30">
        <f>ABS(Q358)/'İtme Analizi'!$C$17</f>
        <v>0</v>
      </c>
      <c r="T358" s="30">
        <f>ABS(R358)/'İtme Analizi'!$C$14</f>
        <v>0</v>
      </c>
      <c r="U358" s="30">
        <f t="shared" si="9"/>
        <v>5.2053935162020282E-3</v>
      </c>
    </row>
    <row r="359" spans="16:21" ht="13.9" customHeight="1" x14ac:dyDescent="0.2">
      <c r="P359" s="27"/>
      <c r="Q359" s="30"/>
      <c r="R359" s="30"/>
      <c r="S359" s="30">
        <f>ABS(Q359)/'İtme Analizi'!$C$17</f>
        <v>0</v>
      </c>
      <c r="T359" s="30">
        <f>ABS(R359)/'İtme Analizi'!$C$14</f>
        <v>0</v>
      </c>
      <c r="U359" s="30">
        <f t="shared" si="9"/>
        <v>5.2053935162020282E-3</v>
      </c>
    </row>
    <row r="360" spans="16:21" ht="13.9" customHeight="1" x14ac:dyDescent="0.2">
      <c r="P360" s="27"/>
      <c r="Q360" s="30"/>
      <c r="R360" s="30"/>
      <c r="S360" s="30">
        <f>ABS(Q360)/'İtme Analizi'!$C$17</f>
        <v>0</v>
      </c>
      <c r="T360" s="30">
        <f>ABS(R360)/'İtme Analizi'!$C$14</f>
        <v>0</v>
      </c>
      <c r="U360" s="30">
        <f t="shared" si="9"/>
        <v>5.2053935162020282E-3</v>
      </c>
    </row>
    <row r="361" spans="16:21" ht="13.9" customHeight="1" x14ac:dyDescent="0.2">
      <c r="P361" s="27"/>
      <c r="Q361" s="30"/>
      <c r="R361" s="30"/>
      <c r="S361" s="30">
        <f>ABS(Q361)/'İtme Analizi'!$C$17</f>
        <v>0</v>
      </c>
      <c r="T361" s="30">
        <f>ABS(R361)/'İtme Analizi'!$C$14</f>
        <v>0</v>
      </c>
      <c r="U361" s="30">
        <f t="shared" si="9"/>
        <v>5.2053935162020282E-3</v>
      </c>
    </row>
    <row r="362" spans="16:21" ht="13.9" customHeight="1" x14ac:dyDescent="0.2">
      <c r="P362" s="27"/>
      <c r="Q362" s="30"/>
      <c r="R362" s="30"/>
      <c r="S362" s="30">
        <f>ABS(Q362)/'İtme Analizi'!$C$17</f>
        <v>0</v>
      </c>
      <c r="T362" s="30">
        <f>ABS(R362)/'İtme Analizi'!$C$14</f>
        <v>0</v>
      </c>
      <c r="U362" s="30">
        <f t="shared" si="9"/>
        <v>5.2053935162020282E-3</v>
      </c>
    </row>
    <row r="363" spans="16:21" ht="13.9" customHeight="1" x14ac:dyDescent="0.2">
      <c r="P363" s="27"/>
      <c r="Q363" s="30"/>
      <c r="R363" s="30"/>
      <c r="S363" s="30">
        <f>ABS(Q363)/'İtme Analizi'!$C$17</f>
        <v>0</v>
      </c>
      <c r="T363" s="30">
        <f>ABS(R363)/'İtme Analizi'!$C$14</f>
        <v>0</v>
      </c>
      <c r="U363" s="30">
        <f t="shared" si="9"/>
        <v>5.2053935162020282E-3</v>
      </c>
    </row>
    <row r="364" spans="16:21" ht="13.9" customHeight="1" x14ac:dyDescent="0.2">
      <c r="P364" s="27"/>
      <c r="Q364" s="30"/>
      <c r="R364" s="30"/>
      <c r="S364" s="30">
        <f>ABS(Q364)/'İtme Analizi'!$C$17</f>
        <v>0</v>
      </c>
      <c r="T364" s="30">
        <f>ABS(R364)/'İtme Analizi'!$C$14</f>
        <v>0</v>
      </c>
      <c r="U364" s="30">
        <f t="shared" si="9"/>
        <v>5.2053935162020282E-3</v>
      </c>
    </row>
    <row r="365" spans="16:21" ht="13.9" customHeight="1" x14ac:dyDescent="0.2">
      <c r="P365" s="27"/>
      <c r="Q365" s="30"/>
      <c r="R365" s="30"/>
      <c r="S365" s="30">
        <f>ABS(Q365)/'İtme Analizi'!$C$17</f>
        <v>0</v>
      </c>
      <c r="T365" s="30">
        <f>ABS(R365)/'İtme Analizi'!$C$14</f>
        <v>0</v>
      </c>
      <c r="U365" s="30">
        <f t="shared" si="9"/>
        <v>5.2053935162020282E-3</v>
      </c>
    </row>
    <row r="366" spans="16:21" ht="13.9" customHeight="1" x14ac:dyDescent="0.2">
      <c r="P366" s="27"/>
      <c r="Q366" s="30"/>
      <c r="R366" s="30"/>
      <c r="S366" s="30">
        <f>ABS(Q366)/'İtme Analizi'!$C$17</f>
        <v>0</v>
      </c>
      <c r="T366" s="30">
        <f>ABS(R366)/'İtme Analizi'!$C$14</f>
        <v>0</v>
      </c>
      <c r="U366" s="30">
        <f t="shared" si="9"/>
        <v>5.2053935162020282E-3</v>
      </c>
    </row>
    <row r="367" spans="16:21" ht="13.9" customHeight="1" x14ac:dyDescent="0.2">
      <c r="P367" s="27"/>
      <c r="Q367" s="30"/>
      <c r="R367" s="30"/>
      <c r="S367" s="30">
        <f>ABS(Q367)/'İtme Analizi'!$C$17</f>
        <v>0</v>
      </c>
      <c r="T367" s="30">
        <f>ABS(R367)/'İtme Analizi'!$C$14</f>
        <v>0</v>
      </c>
      <c r="U367" s="30">
        <f t="shared" si="9"/>
        <v>5.2053935162020282E-3</v>
      </c>
    </row>
    <row r="368" spans="16:21" ht="13.9" customHeight="1" x14ac:dyDescent="0.2">
      <c r="P368" s="27"/>
      <c r="Q368" s="30"/>
      <c r="R368" s="30"/>
      <c r="S368" s="30">
        <f>ABS(Q368)/'İtme Analizi'!$C$17</f>
        <v>0</v>
      </c>
      <c r="T368" s="30">
        <f>ABS(R368)/'İtme Analizi'!$C$14</f>
        <v>0</v>
      </c>
      <c r="U368" s="30">
        <f t="shared" si="9"/>
        <v>5.2053935162020282E-3</v>
      </c>
    </row>
    <row r="369" spans="16:21" ht="13.9" customHeight="1" x14ac:dyDescent="0.2">
      <c r="P369" s="27"/>
      <c r="Q369" s="30"/>
      <c r="R369" s="30"/>
      <c r="S369" s="30">
        <f>ABS(Q369)/'İtme Analizi'!$C$17</f>
        <v>0</v>
      </c>
      <c r="T369" s="30">
        <f>ABS(R369)/'İtme Analizi'!$C$14</f>
        <v>0</v>
      </c>
      <c r="U369" s="30">
        <f t="shared" si="9"/>
        <v>5.2053935162020282E-3</v>
      </c>
    </row>
    <row r="370" spans="16:21" ht="13.9" customHeight="1" x14ac:dyDescent="0.2">
      <c r="P370" s="27"/>
      <c r="Q370" s="30"/>
      <c r="R370" s="30"/>
      <c r="S370" s="30">
        <f>ABS(Q370)/'İtme Analizi'!$C$17</f>
        <v>0</v>
      </c>
      <c r="T370" s="30">
        <f>ABS(R370)/'İtme Analizi'!$C$14</f>
        <v>0</v>
      </c>
      <c r="U370" s="30">
        <f t="shared" si="9"/>
        <v>5.2053935162020282E-3</v>
      </c>
    </row>
    <row r="371" spans="16:21" ht="13.9" customHeight="1" x14ac:dyDescent="0.2">
      <c r="P371" s="27"/>
      <c r="Q371" s="30"/>
      <c r="R371" s="30"/>
      <c r="S371" s="30">
        <f>ABS(Q371)/'İtme Analizi'!$C$17</f>
        <v>0</v>
      </c>
      <c r="T371" s="30">
        <f>ABS(R371)/'İtme Analizi'!$C$14</f>
        <v>0</v>
      </c>
      <c r="U371" s="30">
        <f t="shared" si="9"/>
        <v>5.2053935162020282E-3</v>
      </c>
    </row>
    <row r="372" spans="16:21" ht="13.9" customHeight="1" x14ac:dyDescent="0.2">
      <c r="P372" s="27"/>
      <c r="Q372" s="30"/>
      <c r="R372" s="30"/>
      <c r="S372" s="30">
        <f>ABS(Q372)/'İtme Analizi'!$C$17</f>
        <v>0</v>
      </c>
      <c r="T372" s="30">
        <f>ABS(R372)/'İtme Analizi'!$C$14</f>
        <v>0</v>
      </c>
      <c r="U372" s="30">
        <f t="shared" si="9"/>
        <v>5.2053935162020282E-3</v>
      </c>
    </row>
    <row r="373" spans="16:21" ht="13.9" customHeight="1" x14ac:dyDescent="0.2">
      <c r="P373" s="27"/>
      <c r="Q373" s="30"/>
      <c r="R373" s="30"/>
      <c r="S373" s="30">
        <f>ABS(Q373)/'İtme Analizi'!$C$17</f>
        <v>0</v>
      </c>
      <c r="T373" s="30">
        <f>ABS(R373)/'İtme Analizi'!$C$14</f>
        <v>0</v>
      </c>
      <c r="U373" s="30">
        <f t="shared" si="9"/>
        <v>5.2053935162020282E-3</v>
      </c>
    </row>
    <row r="374" spans="16:21" ht="13.9" customHeight="1" x14ac:dyDescent="0.2">
      <c r="P374" s="27"/>
      <c r="Q374" s="30"/>
      <c r="R374" s="30"/>
      <c r="S374" s="30">
        <f>ABS(Q374)/'İtme Analizi'!$C$17</f>
        <v>0</v>
      </c>
      <c r="T374" s="30">
        <f>ABS(R374)/'İtme Analizi'!$C$14</f>
        <v>0</v>
      </c>
      <c r="U374" s="30">
        <f t="shared" si="9"/>
        <v>5.2053935162020282E-3</v>
      </c>
    </row>
    <row r="375" spans="16:21" ht="13.9" customHeight="1" x14ac:dyDescent="0.2">
      <c r="P375" s="27"/>
      <c r="Q375" s="30"/>
      <c r="R375" s="30"/>
      <c r="S375" s="30">
        <f>ABS(Q375)/'İtme Analizi'!$C$17</f>
        <v>0</v>
      </c>
      <c r="T375" s="30">
        <f>ABS(R375)/'İtme Analizi'!$C$14</f>
        <v>0</v>
      </c>
      <c r="U375" s="30">
        <f t="shared" si="9"/>
        <v>5.2053935162020282E-3</v>
      </c>
    </row>
    <row r="376" spans="16:21" ht="13.9" customHeight="1" x14ac:dyDescent="0.2">
      <c r="P376" s="27"/>
      <c r="Q376" s="30"/>
      <c r="R376" s="30"/>
      <c r="S376" s="30">
        <f>ABS(Q376)/'İtme Analizi'!$C$17</f>
        <v>0</v>
      </c>
      <c r="T376" s="30">
        <f>ABS(R376)/'İtme Analizi'!$C$14</f>
        <v>0</v>
      </c>
      <c r="U376" s="30">
        <f t="shared" si="9"/>
        <v>5.2053935162020282E-3</v>
      </c>
    </row>
    <row r="377" spans="16:21" ht="13.9" customHeight="1" x14ac:dyDescent="0.2">
      <c r="P377" s="27"/>
      <c r="Q377" s="30"/>
      <c r="R377" s="30"/>
      <c r="S377" s="30">
        <f>ABS(Q377)/'İtme Analizi'!$C$17</f>
        <v>0</v>
      </c>
      <c r="T377" s="30">
        <f>ABS(R377)/'İtme Analizi'!$C$14</f>
        <v>0</v>
      </c>
      <c r="U377" s="30">
        <f t="shared" si="9"/>
        <v>5.2053935162020282E-3</v>
      </c>
    </row>
    <row r="378" spans="16:21" ht="13.9" customHeight="1" x14ac:dyDescent="0.2">
      <c r="P378" s="27"/>
      <c r="Q378" s="30"/>
      <c r="R378" s="30"/>
      <c r="S378" s="30">
        <f>ABS(Q378)/'İtme Analizi'!$C$17</f>
        <v>0</v>
      </c>
      <c r="T378" s="30">
        <f>ABS(R378)/'İtme Analizi'!$C$14</f>
        <v>0</v>
      </c>
      <c r="U378" s="30">
        <f t="shared" si="9"/>
        <v>5.2053935162020282E-3</v>
      </c>
    </row>
    <row r="379" spans="16:21" ht="13.9" customHeight="1" x14ac:dyDescent="0.2">
      <c r="P379" s="27"/>
      <c r="Q379" s="30"/>
      <c r="R379" s="30"/>
      <c r="S379" s="30">
        <f>ABS(Q379)/'İtme Analizi'!$C$17</f>
        <v>0</v>
      </c>
      <c r="T379" s="30">
        <f>ABS(R379)/'İtme Analizi'!$C$14</f>
        <v>0</v>
      </c>
      <c r="U379" s="30">
        <f t="shared" si="9"/>
        <v>5.2053935162020282E-3</v>
      </c>
    </row>
    <row r="380" spans="16:21" ht="13.9" customHeight="1" x14ac:dyDescent="0.2">
      <c r="P380" s="27"/>
      <c r="Q380" s="30"/>
      <c r="R380" s="30"/>
      <c r="S380" s="30">
        <f>ABS(Q380)/'İtme Analizi'!$C$17</f>
        <v>0</v>
      </c>
      <c r="T380" s="30">
        <f>ABS(R380)/'İtme Analizi'!$C$14</f>
        <v>0</v>
      </c>
      <c r="U380" s="30">
        <f t="shared" si="9"/>
        <v>5.2053935162020282E-3</v>
      </c>
    </row>
    <row r="381" spans="16:21" ht="13.9" customHeight="1" x14ac:dyDescent="0.2">
      <c r="P381" s="27"/>
      <c r="Q381" s="30"/>
      <c r="R381" s="30"/>
      <c r="S381" s="30">
        <f>ABS(Q381)/'İtme Analizi'!$C$17</f>
        <v>0</v>
      </c>
      <c r="T381" s="30">
        <f>ABS(R381)/'İtme Analizi'!$C$14</f>
        <v>0</v>
      </c>
      <c r="U381" s="30">
        <f t="shared" si="9"/>
        <v>5.2053935162020282E-3</v>
      </c>
    </row>
    <row r="382" spans="16:21" ht="13.9" customHeight="1" x14ac:dyDescent="0.2">
      <c r="P382" s="27"/>
      <c r="Q382" s="30"/>
      <c r="R382" s="30"/>
      <c r="S382" s="30">
        <f>ABS(Q382)/'İtme Analizi'!$C$17</f>
        <v>0</v>
      </c>
      <c r="T382" s="30">
        <f>ABS(R382)/'İtme Analizi'!$C$14</f>
        <v>0</v>
      </c>
      <c r="U382" s="30">
        <f t="shared" si="9"/>
        <v>5.2053935162020282E-3</v>
      </c>
    </row>
    <row r="383" spans="16:21" ht="13.9" customHeight="1" x14ac:dyDescent="0.2">
      <c r="P383" s="27"/>
      <c r="Q383" s="30"/>
      <c r="R383" s="30"/>
      <c r="S383" s="30">
        <f>ABS(Q383)/'İtme Analizi'!$C$17</f>
        <v>0</v>
      </c>
      <c r="T383" s="30">
        <f>ABS(R383)/'İtme Analizi'!$C$14</f>
        <v>0</v>
      </c>
      <c r="U383" s="30">
        <f t="shared" si="9"/>
        <v>5.2053935162020282E-3</v>
      </c>
    </row>
    <row r="384" spans="16:21" ht="13.9" customHeight="1" x14ac:dyDescent="0.2">
      <c r="P384" s="27"/>
      <c r="Q384" s="30"/>
      <c r="R384" s="30"/>
      <c r="S384" s="30">
        <f>ABS(Q384)/'İtme Analizi'!$C$17</f>
        <v>0</v>
      </c>
      <c r="T384" s="30">
        <f>ABS(R384)/'İtme Analizi'!$C$14</f>
        <v>0</v>
      </c>
      <c r="U384" s="30">
        <f t="shared" si="9"/>
        <v>5.2053935162020282E-3</v>
      </c>
    </row>
    <row r="385" spans="16:21" ht="13.9" customHeight="1" x14ac:dyDescent="0.2">
      <c r="P385" s="27"/>
      <c r="Q385" s="30"/>
      <c r="R385" s="30"/>
      <c r="S385" s="30">
        <f>ABS(Q385)/'İtme Analizi'!$C$17</f>
        <v>0</v>
      </c>
      <c r="T385" s="30">
        <f>ABS(R385)/'İtme Analizi'!$C$14</f>
        <v>0</v>
      </c>
      <c r="U385" s="30">
        <f t="shared" si="9"/>
        <v>5.2053935162020282E-3</v>
      </c>
    </row>
    <row r="386" spans="16:21" ht="13.9" customHeight="1" x14ac:dyDescent="0.2">
      <c r="P386" s="27"/>
      <c r="Q386" s="30"/>
      <c r="R386" s="30"/>
      <c r="S386" s="30">
        <f>ABS(Q386)/'İtme Analizi'!$C$17</f>
        <v>0</v>
      </c>
      <c r="T386" s="30">
        <f>ABS(R386)/'İtme Analizi'!$C$14</f>
        <v>0</v>
      </c>
      <c r="U386" s="30">
        <f t="shared" si="9"/>
        <v>5.2053935162020282E-3</v>
      </c>
    </row>
    <row r="387" spans="16:21" ht="13.9" customHeight="1" x14ac:dyDescent="0.2">
      <c r="P387" s="27"/>
      <c r="Q387" s="30"/>
      <c r="R387" s="30"/>
      <c r="S387" s="30">
        <f>ABS(Q387)/'İtme Analizi'!$C$17</f>
        <v>0</v>
      </c>
      <c r="T387" s="30">
        <f>ABS(R387)/'İtme Analizi'!$C$14</f>
        <v>0</v>
      </c>
      <c r="U387" s="30">
        <f t="shared" si="9"/>
        <v>5.2053935162020282E-3</v>
      </c>
    </row>
    <row r="388" spans="16:21" ht="13.9" customHeight="1" x14ac:dyDescent="0.2">
      <c r="P388" s="27"/>
      <c r="Q388" s="30"/>
      <c r="R388" s="30"/>
      <c r="S388" s="30">
        <f>ABS(Q388)/'İtme Analizi'!$C$17</f>
        <v>0</v>
      </c>
      <c r="T388" s="30">
        <f>ABS(R388)/'İtme Analizi'!$C$14</f>
        <v>0</v>
      </c>
      <c r="U388" s="30">
        <f t="shared" si="9"/>
        <v>5.2053935162020282E-3</v>
      </c>
    </row>
    <row r="389" spans="16:21" ht="13.9" customHeight="1" x14ac:dyDescent="0.2">
      <c r="P389" s="27"/>
      <c r="Q389" s="30"/>
      <c r="R389" s="30"/>
      <c r="S389" s="30">
        <f>ABS(Q389)/'İtme Analizi'!$C$17</f>
        <v>0</v>
      </c>
      <c r="T389" s="30">
        <f>ABS(R389)/'İtme Analizi'!$C$14</f>
        <v>0</v>
      </c>
      <c r="U389" s="30">
        <f t="shared" si="9"/>
        <v>5.2053935162020282E-3</v>
      </c>
    </row>
    <row r="390" spans="16:21" ht="13.9" customHeight="1" x14ac:dyDescent="0.2">
      <c r="P390" s="27"/>
      <c r="Q390" s="30"/>
      <c r="R390" s="30"/>
      <c r="S390" s="30">
        <f>ABS(Q390)/'İtme Analizi'!$C$17</f>
        <v>0</v>
      </c>
      <c r="T390" s="30">
        <f>ABS(R390)/'İtme Analizi'!$C$14</f>
        <v>0</v>
      </c>
      <c r="U390" s="30">
        <f t="shared" si="9"/>
        <v>5.2053935162020282E-3</v>
      </c>
    </row>
    <row r="391" spans="16:21" ht="13.9" customHeight="1" x14ac:dyDescent="0.2">
      <c r="P391" s="27"/>
      <c r="Q391" s="30"/>
      <c r="R391" s="30"/>
      <c r="S391" s="30">
        <f>ABS(Q391)/'İtme Analizi'!$C$17</f>
        <v>0</v>
      </c>
      <c r="T391" s="30">
        <f>ABS(R391)/'İtme Analizi'!$C$14</f>
        <v>0</v>
      </c>
      <c r="U391" s="30">
        <f t="shared" si="9"/>
        <v>5.2053935162020282E-3</v>
      </c>
    </row>
    <row r="392" spans="16:21" ht="13.9" customHeight="1" x14ac:dyDescent="0.2">
      <c r="P392" s="27"/>
      <c r="Q392" s="30"/>
      <c r="R392" s="30"/>
      <c r="S392" s="30">
        <f>ABS(Q392)/'İtme Analizi'!$C$17</f>
        <v>0</v>
      </c>
      <c r="T392" s="30">
        <f>ABS(R392)/'İtme Analizi'!$C$14</f>
        <v>0</v>
      </c>
      <c r="U392" s="30">
        <f t="shared" si="9"/>
        <v>5.2053935162020282E-3</v>
      </c>
    </row>
    <row r="393" spans="16:21" ht="13.9" customHeight="1" x14ac:dyDescent="0.2">
      <c r="P393" s="27"/>
      <c r="Q393" s="30"/>
      <c r="R393" s="30"/>
      <c r="S393" s="30">
        <f>ABS(Q393)/'İtme Analizi'!$C$17</f>
        <v>0</v>
      </c>
      <c r="T393" s="30">
        <f>ABS(R393)/'İtme Analizi'!$C$14</f>
        <v>0</v>
      </c>
      <c r="U393" s="30">
        <f t="shared" si="9"/>
        <v>5.2053935162020282E-3</v>
      </c>
    </row>
    <row r="394" spans="16:21" ht="13.9" customHeight="1" x14ac:dyDescent="0.2">
      <c r="P394" s="27"/>
      <c r="Q394" s="30"/>
      <c r="R394" s="30"/>
      <c r="S394" s="30">
        <f>ABS(Q394)/'İtme Analizi'!$C$17</f>
        <v>0</v>
      </c>
      <c r="T394" s="30">
        <f>ABS(R394)/'İtme Analizi'!$C$14</f>
        <v>0</v>
      </c>
      <c r="U394" s="30">
        <f t="shared" si="9"/>
        <v>5.2053935162020282E-3</v>
      </c>
    </row>
    <row r="395" spans="16:21" ht="13.9" customHeight="1" x14ac:dyDescent="0.2">
      <c r="P395" s="27"/>
      <c r="Q395" s="30"/>
      <c r="R395" s="30"/>
      <c r="S395" s="30">
        <f>ABS(Q395)/'İtme Analizi'!$C$17</f>
        <v>0</v>
      </c>
      <c r="T395" s="30">
        <f>ABS(R395)/'İtme Analizi'!$C$14</f>
        <v>0</v>
      </c>
      <c r="U395" s="30">
        <f t="shared" si="9"/>
        <v>5.2053935162020282E-3</v>
      </c>
    </row>
    <row r="396" spans="16:21" ht="13.9" customHeight="1" x14ac:dyDescent="0.2">
      <c r="P396" s="27"/>
      <c r="Q396" s="30"/>
      <c r="R396" s="30"/>
      <c r="S396" s="30">
        <f>ABS(Q396)/'İtme Analizi'!$C$17</f>
        <v>0</v>
      </c>
      <c r="T396" s="30">
        <f>ABS(R396)/'İtme Analizi'!$C$14</f>
        <v>0</v>
      </c>
      <c r="U396" s="30">
        <f t="shared" si="9"/>
        <v>5.2053935162020282E-3</v>
      </c>
    </row>
    <row r="397" spans="16:21" ht="13.9" customHeight="1" x14ac:dyDescent="0.2">
      <c r="P397" s="27"/>
      <c r="Q397" s="30"/>
      <c r="R397" s="30"/>
      <c r="S397" s="30">
        <f>ABS(Q397)/'İtme Analizi'!$C$17</f>
        <v>0</v>
      </c>
      <c r="T397" s="30">
        <f>ABS(R397)/'İtme Analizi'!$C$14</f>
        <v>0</v>
      </c>
      <c r="U397" s="30">
        <f t="shared" ref="U397:U460" si="10">U396+(S397-S396)*((T397+T396)/2)</f>
        <v>5.2053935162020282E-3</v>
      </c>
    </row>
    <row r="398" spans="16:21" ht="13.9" customHeight="1" x14ac:dyDescent="0.2">
      <c r="P398" s="27"/>
      <c r="Q398" s="30"/>
      <c r="R398" s="30"/>
      <c r="S398" s="30">
        <f>ABS(Q398)/'İtme Analizi'!$C$17</f>
        <v>0</v>
      </c>
      <c r="T398" s="30">
        <f>ABS(R398)/'İtme Analizi'!$C$14</f>
        <v>0</v>
      </c>
      <c r="U398" s="30">
        <f t="shared" si="10"/>
        <v>5.2053935162020282E-3</v>
      </c>
    </row>
    <row r="399" spans="16:21" ht="13.9" customHeight="1" x14ac:dyDescent="0.2">
      <c r="P399" s="27"/>
      <c r="Q399" s="30"/>
      <c r="R399" s="30"/>
      <c r="S399" s="30">
        <f>ABS(Q399)/'İtme Analizi'!$C$17</f>
        <v>0</v>
      </c>
      <c r="T399" s="30">
        <f>ABS(R399)/'İtme Analizi'!$C$14</f>
        <v>0</v>
      </c>
      <c r="U399" s="30">
        <f t="shared" si="10"/>
        <v>5.2053935162020282E-3</v>
      </c>
    </row>
    <row r="400" spans="16:21" ht="13.9" customHeight="1" x14ac:dyDescent="0.2">
      <c r="P400" s="27"/>
      <c r="Q400" s="30"/>
      <c r="R400" s="30"/>
      <c r="S400" s="30">
        <f>ABS(Q400)/'İtme Analizi'!$C$17</f>
        <v>0</v>
      </c>
      <c r="T400" s="30">
        <f>ABS(R400)/'İtme Analizi'!$C$14</f>
        <v>0</v>
      </c>
      <c r="U400" s="30">
        <f t="shared" si="10"/>
        <v>5.2053935162020282E-3</v>
      </c>
    </row>
    <row r="401" spans="16:21" ht="13.9" customHeight="1" x14ac:dyDescent="0.2">
      <c r="P401" s="27"/>
      <c r="Q401" s="30"/>
      <c r="R401" s="30"/>
      <c r="S401" s="30">
        <f>ABS(Q401)/'İtme Analizi'!$C$17</f>
        <v>0</v>
      </c>
      <c r="T401" s="30">
        <f>ABS(R401)/'İtme Analizi'!$C$14</f>
        <v>0</v>
      </c>
      <c r="U401" s="30">
        <f t="shared" si="10"/>
        <v>5.2053935162020282E-3</v>
      </c>
    </row>
    <row r="402" spans="16:21" ht="13.9" customHeight="1" x14ac:dyDescent="0.2">
      <c r="P402" s="27"/>
      <c r="Q402" s="30"/>
      <c r="R402" s="30"/>
      <c r="S402" s="30">
        <f>ABS(Q402)/'İtme Analizi'!$C$17</f>
        <v>0</v>
      </c>
      <c r="T402" s="30">
        <f>ABS(R402)/'İtme Analizi'!$C$14</f>
        <v>0</v>
      </c>
      <c r="U402" s="30">
        <f t="shared" si="10"/>
        <v>5.2053935162020282E-3</v>
      </c>
    </row>
    <row r="403" spans="16:21" ht="13.9" customHeight="1" x14ac:dyDescent="0.2">
      <c r="P403" s="27"/>
      <c r="Q403" s="30"/>
      <c r="R403" s="30"/>
      <c r="S403" s="30">
        <f>ABS(Q403)/'İtme Analizi'!$C$17</f>
        <v>0</v>
      </c>
      <c r="T403" s="30">
        <f>ABS(R403)/'İtme Analizi'!$C$14</f>
        <v>0</v>
      </c>
      <c r="U403" s="30">
        <f t="shared" si="10"/>
        <v>5.2053935162020282E-3</v>
      </c>
    </row>
    <row r="404" spans="16:21" ht="13.9" customHeight="1" x14ac:dyDescent="0.2">
      <c r="P404" s="27"/>
      <c r="Q404" s="30"/>
      <c r="R404" s="30"/>
      <c r="S404" s="30">
        <f>ABS(Q404)/'İtme Analizi'!$C$17</f>
        <v>0</v>
      </c>
      <c r="T404" s="30">
        <f>ABS(R404)/'İtme Analizi'!$C$14</f>
        <v>0</v>
      </c>
      <c r="U404" s="30">
        <f t="shared" si="10"/>
        <v>5.2053935162020282E-3</v>
      </c>
    </row>
    <row r="405" spans="16:21" ht="13.9" customHeight="1" x14ac:dyDescent="0.2">
      <c r="P405" s="27"/>
      <c r="Q405" s="30"/>
      <c r="R405" s="30"/>
      <c r="S405" s="30">
        <f>ABS(Q405)/'İtme Analizi'!$C$17</f>
        <v>0</v>
      </c>
      <c r="T405" s="30">
        <f>ABS(R405)/'İtme Analizi'!$C$14</f>
        <v>0</v>
      </c>
      <c r="U405" s="30">
        <f t="shared" si="10"/>
        <v>5.2053935162020282E-3</v>
      </c>
    </row>
    <row r="406" spans="16:21" ht="13.9" customHeight="1" x14ac:dyDescent="0.2">
      <c r="P406" s="27"/>
      <c r="Q406" s="30"/>
      <c r="R406" s="30"/>
      <c r="S406" s="30">
        <f>ABS(Q406)/'İtme Analizi'!$C$17</f>
        <v>0</v>
      </c>
      <c r="T406" s="30">
        <f>ABS(R406)/'İtme Analizi'!$C$14</f>
        <v>0</v>
      </c>
      <c r="U406" s="30">
        <f t="shared" si="10"/>
        <v>5.2053935162020282E-3</v>
      </c>
    </row>
    <row r="407" spans="16:21" ht="13.9" customHeight="1" x14ac:dyDescent="0.2">
      <c r="P407" s="27"/>
      <c r="Q407" s="30"/>
      <c r="R407" s="30"/>
      <c r="S407" s="30">
        <f>ABS(Q407)/'İtme Analizi'!$C$17</f>
        <v>0</v>
      </c>
      <c r="T407" s="30">
        <f>ABS(R407)/'İtme Analizi'!$C$14</f>
        <v>0</v>
      </c>
      <c r="U407" s="30">
        <f t="shared" si="10"/>
        <v>5.2053935162020282E-3</v>
      </c>
    </row>
    <row r="408" spans="16:21" ht="13.9" customHeight="1" x14ac:dyDescent="0.2">
      <c r="P408" s="27"/>
      <c r="Q408" s="30"/>
      <c r="R408" s="30"/>
      <c r="S408" s="30">
        <f>ABS(Q408)/'İtme Analizi'!$C$17</f>
        <v>0</v>
      </c>
      <c r="T408" s="30">
        <f>ABS(R408)/'İtme Analizi'!$C$14</f>
        <v>0</v>
      </c>
      <c r="U408" s="30">
        <f t="shared" si="10"/>
        <v>5.2053935162020282E-3</v>
      </c>
    </row>
    <row r="409" spans="16:21" ht="13.9" customHeight="1" x14ac:dyDescent="0.2">
      <c r="P409" s="27"/>
      <c r="Q409" s="30"/>
      <c r="R409" s="30"/>
      <c r="S409" s="30">
        <f>ABS(Q409)/'İtme Analizi'!$C$17</f>
        <v>0</v>
      </c>
      <c r="T409" s="30">
        <f>ABS(R409)/'İtme Analizi'!$C$14</f>
        <v>0</v>
      </c>
      <c r="U409" s="30">
        <f t="shared" si="10"/>
        <v>5.2053935162020282E-3</v>
      </c>
    </row>
    <row r="410" spans="16:21" ht="13.9" customHeight="1" x14ac:dyDescent="0.2">
      <c r="P410" s="27"/>
      <c r="Q410" s="30"/>
      <c r="R410" s="30"/>
      <c r="S410" s="30">
        <f>ABS(Q410)/'İtme Analizi'!$C$17</f>
        <v>0</v>
      </c>
      <c r="T410" s="30">
        <f>ABS(R410)/'İtme Analizi'!$C$14</f>
        <v>0</v>
      </c>
      <c r="U410" s="30">
        <f t="shared" si="10"/>
        <v>5.2053935162020282E-3</v>
      </c>
    </row>
    <row r="411" spans="16:21" ht="13.9" customHeight="1" x14ac:dyDescent="0.2">
      <c r="P411" s="27"/>
      <c r="Q411" s="30"/>
      <c r="R411" s="30"/>
      <c r="S411" s="30">
        <f>ABS(Q411)/'İtme Analizi'!$C$17</f>
        <v>0</v>
      </c>
      <c r="T411" s="30">
        <f>ABS(R411)/'İtme Analizi'!$C$14</f>
        <v>0</v>
      </c>
      <c r="U411" s="30">
        <f t="shared" si="10"/>
        <v>5.2053935162020282E-3</v>
      </c>
    </row>
    <row r="412" spans="16:21" ht="13.9" customHeight="1" x14ac:dyDescent="0.2">
      <c r="P412" s="27"/>
      <c r="Q412" s="30"/>
      <c r="R412" s="30"/>
      <c r="S412" s="30">
        <f>ABS(Q412)/'İtme Analizi'!$C$17</f>
        <v>0</v>
      </c>
      <c r="T412" s="30">
        <f>ABS(R412)/'İtme Analizi'!$C$14</f>
        <v>0</v>
      </c>
      <c r="U412" s="30">
        <f t="shared" si="10"/>
        <v>5.2053935162020282E-3</v>
      </c>
    </row>
    <row r="413" spans="16:21" ht="13.9" customHeight="1" x14ac:dyDescent="0.2">
      <c r="P413" s="27"/>
      <c r="Q413" s="30"/>
      <c r="R413" s="30"/>
      <c r="S413" s="30">
        <f>ABS(Q413)/'İtme Analizi'!$C$17</f>
        <v>0</v>
      </c>
      <c r="T413" s="30">
        <f>ABS(R413)/'İtme Analizi'!$C$14</f>
        <v>0</v>
      </c>
      <c r="U413" s="30">
        <f t="shared" si="10"/>
        <v>5.2053935162020282E-3</v>
      </c>
    </row>
    <row r="414" spans="16:21" ht="13.9" customHeight="1" x14ac:dyDescent="0.2">
      <c r="P414" s="27"/>
      <c r="Q414" s="30"/>
      <c r="R414" s="30"/>
      <c r="S414" s="30">
        <f>ABS(Q414)/'İtme Analizi'!$C$17</f>
        <v>0</v>
      </c>
      <c r="T414" s="30">
        <f>ABS(R414)/'İtme Analizi'!$C$14</f>
        <v>0</v>
      </c>
      <c r="U414" s="30">
        <f t="shared" si="10"/>
        <v>5.2053935162020282E-3</v>
      </c>
    </row>
    <row r="415" spans="16:21" ht="13.9" customHeight="1" x14ac:dyDescent="0.2">
      <c r="P415" s="27"/>
      <c r="Q415" s="30"/>
      <c r="R415" s="30"/>
      <c r="S415" s="30">
        <f>ABS(Q415)/'İtme Analizi'!$C$17</f>
        <v>0</v>
      </c>
      <c r="T415" s="30">
        <f>ABS(R415)/'İtme Analizi'!$C$14</f>
        <v>0</v>
      </c>
      <c r="U415" s="30">
        <f t="shared" si="10"/>
        <v>5.2053935162020282E-3</v>
      </c>
    </row>
    <row r="416" spans="16:21" ht="13.9" customHeight="1" x14ac:dyDescent="0.2">
      <c r="P416" s="27"/>
      <c r="Q416" s="30"/>
      <c r="R416" s="30"/>
      <c r="S416" s="30">
        <f>ABS(Q416)/'İtme Analizi'!$C$17</f>
        <v>0</v>
      </c>
      <c r="T416" s="30">
        <f>ABS(R416)/'İtme Analizi'!$C$14</f>
        <v>0</v>
      </c>
      <c r="U416" s="30">
        <f t="shared" si="10"/>
        <v>5.2053935162020282E-3</v>
      </c>
    </row>
    <row r="417" spans="16:21" ht="13.9" customHeight="1" x14ac:dyDescent="0.2">
      <c r="P417" s="27"/>
      <c r="Q417" s="30"/>
      <c r="R417" s="30"/>
      <c r="S417" s="30">
        <f>ABS(Q417)/'İtme Analizi'!$C$17</f>
        <v>0</v>
      </c>
      <c r="T417" s="30">
        <f>ABS(R417)/'İtme Analizi'!$C$14</f>
        <v>0</v>
      </c>
      <c r="U417" s="30">
        <f t="shared" si="10"/>
        <v>5.2053935162020282E-3</v>
      </c>
    </row>
    <row r="418" spans="16:21" ht="13.9" customHeight="1" x14ac:dyDescent="0.2">
      <c r="P418" s="27"/>
      <c r="Q418" s="30"/>
      <c r="R418" s="30"/>
      <c r="S418" s="30">
        <f>ABS(Q418)/'İtme Analizi'!$C$17</f>
        <v>0</v>
      </c>
      <c r="T418" s="30">
        <f>ABS(R418)/'İtme Analizi'!$C$14</f>
        <v>0</v>
      </c>
      <c r="U418" s="30">
        <f t="shared" si="10"/>
        <v>5.2053935162020282E-3</v>
      </c>
    </row>
    <row r="419" spans="16:21" ht="13.9" customHeight="1" x14ac:dyDescent="0.2">
      <c r="P419" s="27"/>
      <c r="Q419" s="30"/>
      <c r="R419" s="30"/>
      <c r="S419" s="30">
        <f>ABS(Q419)/'İtme Analizi'!$C$17</f>
        <v>0</v>
      </c>
      <c r="T419" s="30">
        <f>ABS(R419)/'İtme Analizi'!$C$14</f>
        <v>0</v>
      </c>
      <c r="U419" s="30">
        <f t="shared" si="10"/>
        <v>5.2053935162020282E-3</v>
      </c>
    </row>
    <row r="420" spans="16:21" ht="13.9" customHeight="1" x14ac:dyDescent="0.2">
      <c r="P420" s="27"/>
      <c r="Q420" s="30"/>
      <c r="R420" s="30"/>
      <c r="S420" s="30">
        <f>ABS(Q420)/'İtme Analizi'!$C$17</f>
        <v>0</v>
      </c>
      <c r="T420" s="30">
        <f>ABS(R420)/'İtme Analizi'!$C$14</f>
        <v>0</v>
      </c>
      <c r="U420" s="30">
        <f t="shared" si="10"/>
        <v>5.2053935162020282E-3</v>
      </c>
    </row>
    <row r="421" spans="16:21" ht="13.9" customHeight="1" x14ac:dyDescent="0.2">
      <c r="P421" s="27"/>
      <c r="Q421" s="30"/>
      <c r="R421" s="30"/>
      <c r="S421" s="30">
        <f>ABS(Q421)/'İtme Analizi'!$C$17</f>
        <v>0</v>
      </c>
      <c r="T421" s="30">
        <f>ABS(R421)/'İtme Analizi'!$C$14</f>
        <v>0</v>
      </c>
      <c r="U421" s="30">
        <f t="shared" si="10"/>
        <v>5.2053935162020282E-3</v>
      </c>
    </row>
    <row r="422" spans="16:21" ht="13.9" customHeight="1" x14ac:dyDescent="0.2">
      <c r="P422" s="27"/>
      <c r="Q422" s="30"/>
      <c r="R422" s="30"/>
      <c r="S422" s="30">
        <f>ABS(Q422)/'İtme Analizi'!$C$17</f>
        <v>0</v>
      </c>
      <c r="T422" s="30">
        <f>ABS(R422)/'İtme Analizi'!$C$14</f>
        <v>0</v>
      </c>
      <c r="U422" s="30">
        <f t="shared" si="10"/>
        <v>5.2053935162020282E-3</v>
      </c>
    </row>
    <row r="423" spans="16:21" ht="13.9" customHeight="1" x14ac:dyDescent="0.2">
      <c r="P423" s="27"/>
      <c r="Q423" s="30"/>
      <c r="R423" s="30"/>
      <c r="S423" s="30">
        <f>ABS(Q423)/'İtme Analizi'!$C$17</f>
        <v>0</v>
      </c>
      <c r="T423" s="30">
        <f>ABS(R423)/'İtme Analizi'!$C$14</f>
        <v>0</v>
      </c>
      <c r="U423" s="30">
        <f t="shared" si="10"/>
        <v>5.2053935162020282E-3</v>
      </c>
    </row>
    <row r="424" spans="16:21" ht="13.9" customHeight="1" x14ac:dyDescent="0.2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5.2053935162020282E-3</v>
      </c>
    </row>
    <row r="425" spans="16:21" ht="13.9" customHeight="1" x14ac:dyDescent="0.2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5.2053935162020282E-3</v>
      </c>
    </row>
    <row r="426" spans="16:21" ht="13.9" customHeight="1" x14ac:dyDescent="0.2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5.2053935162020282E-3</v>
      </c>
    </row>
    <row r="427" spans="16:21" ht="13.9" customHeight="1" x14ac:dyDescent="0.2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5.2053935162020282E-3</v>
      </c>
    </row>
    <row r="428" spans="16:21" ht="13.9" customHeight="1" x14ac:dyDescent="0.2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5.2053935162020282E-3</v>
      </c>
    </row>
    <row r="429" spans="16:21" ht="13.9" customHeight="1" x14ac:dyDescent="0.2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5.2053935162020282E-3</v>
      </c>
    </row>
    <row r="430" spans="16:21" ht="13.9" customHeight="1" x14ac:dyDescent="0.2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5.2053935162020282E-3</v>
      </c>
    </row>
    <row r="431" spans="16:21" ht="13.9" customHeight="1" x14ac:dyDescent="0.2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5.2053935162020282E-3</v>
      </c>
    </row>
    <row r="432" spans="16:21" ht="13.9" customHeight="1" x14ac:dyDescent="0.2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5.2053935162020282E-3</v>
      </c>
    </row>
    <row r="433" spans="16:21" ht="13.9" customHeight="1" x14ac:dyDescent="0.2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5.2053935162020282E-3</v>
      </c>
    </row>
    <row r="434" spans="16:21" ht="13.9" customHeight="1" x14ac:dyDescent="0.2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5.2053935162020282E-3</v>
      </c>
    </row>
    <row r="435" spans="16:21" ht="13.9" customHeight="1" x14ac:dyDescent="0.2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5.2053935162020282E-3</v>
      </c>
    </row>
    <row r="436" spans="16:21" ht="13.9" customHeight="1" x14ac:dyDescent="0.2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5.2053935162020282E-3</v>
      </c>
    </row>
    <row r="437" spans="16:21" ht="13.9" customHeight="1" x14ac:dyDescent="0.2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5.2053935162020282E-3</v>
      </c>
    </row>
    <row r="438" spans="16:21" ht="13.9" customHeight="1" x14ac:dyDescent="0.2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5.2053935162020282E-3</v>
      </c>
    </row>
    <row r="439" spans="16:21" ht="13.9" customHeight="1" x14ac:dyDescent="0.2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5.2053935162020282E-3</v>
      </c>
    </row>
    <row r="440" spans="16:21" ht="13.9" customHeight="1" x14ac:dyDescent="0.2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5.2053935162020282E-3</v>
      </c>
    </row>
    <row r="441" spans="16:21" ht="13.9" customHeight="1" x14ac:dyDescent="0.2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5.2053935162020282E-3</v>
      </c>
    </row>
    <row r="442" spans="16:21" ht="13.9" customHeight="1" x14ac:dyDescent="0.2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5.2053935162020282E-3</v>
      </c>
    </row>
    <row r="443" spans="16:21" ht="13.9" customHeight="1" x14ac:dyDescent="0.2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5.2053935162020282E-3</v>
      </c>
    </row>
    <row r="444" spans="16:21" ht="13.9" customHeight="1" x14ac:dyDescent="0.2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5.2053935162020282E-3</v>
      </c>
    </row>
    <row r="445" spans="16:21" ht="13.9" customHeight="1" x14ac:dyDescent="0.2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5.2053935162020282E-3</v>
      </c>
    </row>
    <row r="446" spans="16:21" ht="13.9" customHeight="1" x14ac:dyDescent="0.2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5.2053935162020282E-3</v>
      </c>
    </row>
    <row r="447" spans="16:21" ht="13.9" customHeight="1" x14ac:dyDescent="0.2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5.2053935162020282E-3</v>
      </c>
    </row>
    <row r="448" spans="16:21" ht="13.9" customHeight="1" x14ac:dyDescent="0.2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5.2053935162020282E-3</v>
      </c>
    </row>
    <row r="449" spans="16:21" ht="13.9" customHeight="1" x14ac:dyDescent="0.2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5.2053935162020282E-3</v>
      </c>
    </row>
    <row r="450" spans="16:21" ht="13.9" customHeight="1" x14ac:dyDescent="0.2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5.2053935162020282E-3</v>
      </c>
    </row>
    <row r="451" spans="16:21" ht="13.9" customHeight="1" x14ac:dyDescent="0.2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5.2053935162020282E-3</v>
      </c>
    </row>
    <row r="452" spans="16:21" ht="13.9" customHeight="1" x14ac:dyDescent="0.2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5.2053935162020282E-3</v>
      </c>
    </row>
    <row r="453" spans="16:21" ht="13.9" customHeight="1" x14ac:dyDescent="0.2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5.2053935162020282E-3</v>
      </c>
    </row>
    <row r="454" spans="16:21" ht="13.9" customHeight="1" x14ac:dyDescent="0.2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5.2053935162020282E-3</v>
      </c>
    </row>
    <row r="455" spans="16:21" ht="13.9" customHeight="1" x14ac:dyDescent="0.2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5.2053935162020282E-3</v>
      </c>
    </row>
    <row r="456" spans="16:21" ht="13.9" customHeight="1" x14ac:dyDescent="0.2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5.2053935162020282E-3</v>
      </c>
    </row>
    <row r="457" spans="16:21" ht="13.9" customHeight="1" x14ac:dyDescent="0.2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5.2053935162020282E-3</v>
      </c>
    </row>
    <row r="458" spans="16:21" ht="13.9" customHeight="1" x14ac:dyDescent="0.2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5.2053935162020282E-3</v>
      </c>
    </row>
    <row r="459" spans="16:21" ht="13.9" customHeight="1" x14ac:dyDescent="0.2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5.2053935162020282E-3</v>
      </c>
    </row>
    <row r="460" spans="16:21" ht="13.9" customHeight="1" x14ac:dyDescent="0.2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5.2053935162020282E-3</v>
      </c>
    </row>
    <row r="461" spans="16:21" ht="13.9" customHeight="1" x14ac:dyDescent="0.2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5.2053935162020282E-3</v>
      </c>
    </row>
    <row r="462" spans="16:21" ht="13.9" customHeight="1" x14ac:dyDescent="0.2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5.2053935162020282E-3</v>
      </c>
    </row>
    <row r="463" spans="16:21" ht="13.9" customHeight="1" x14ac:dyDescent="0.2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5.2053935162020282E-3</v>
      </c>
    </row>
    <row r="464" spans="16:21" ht="13.9" customHeight="1" x14ac:dyDescent="0.2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5.2053935162020282E-3</v>
      </c>
    </row>
    <row r="465" spans="16:21" ht="13.9" customHeight="1" x14ac:dyDescent="0.2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5.2053935162020282E-3</v>
      </c>
    </row>
    <row r="466" spans="16:21" ht="13.9" customHeight="1" x14ac:dyDescent="0.2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5.2053935162020282E-3</v>
      </c>
    </row>
    <row r="467" spans="16:21" ht="13.9" customHeight="1" x14ac:dyDescent="0.2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5.2053935162020282E-3</v>
      </c>
    </row>
    <row r="468" spans="16:21" ht="13.9" customHeight="1" x14ac:dyDescent="0.2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5.2053935162020282E-3</v>
      </c>
    </row>
    <row r="469" spans="16:21" ht="13.9" customHeight="1" x14ac:dyDescent="0.2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5.2053935162020282E-3</v>
      </c>
    </row>
    <row r="470" spans="16:21" ht="13.9" customHeight="1" x14ac:dyDescent="0.2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5.2053935162020282E-3</v>
      </c>
    </row>
    <row r="471" spans="16:21" ht="13.9" customHeight="1" x14ac:dyDescent="0.2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5.2053935162020282E-3</v>
      </c>
    </row>
    <row r="472" spans="16:21" ht="13.9" customHeight="1" x14ac:dyDescent="0.2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5.2053935162020282E-3</v>
      </c>
    </row>
    <row r="473" spans="16:21" ht="13.9" customHeight="1" x14ac:dyDescent="0.2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5.2053935162020282E-3</v>
      </c>
    </row>
    <row r="474" spans="16:21" ht="13.9" customHeight="1" x14ac:dyDescent="0.2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5.2053935162020282E-3</v>
      </c>
    </row>
    <row r="475" spans="16:21" ht="13.9" customHeight="1" x14ac:dyDescent="0.2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5.2053935162020282E-3</v>
      </c>
    </row>
    <row r="476" spans="16:21" ht="13.9" customHeight="1" x14ac:dyDescent="0.2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5.2053935162020282E-3</v>
      </c>
    </row>
    <row r="477" spans="16:21" ht="13.9" customHeight="1" x14ac:dyDescent="0.2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5.2053935162020282E-3</v>
      </c>
    </row>
    <row r="478" spans="16:21" ht="13.9" customHeight="1" x14ac:dyDescent="0.2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5.2053935162020282E-3</v>
      </c>
    </row>
    <row r="479" spans="16:21" ht="13.9" customHeight="1" x14ac:dyDescent="0.2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5.2053935162020282E-3</v>
      </c>
    </row>
    <row r="480" spans="16:21" ht="13.9" customHeight="1" x14ac:dyDescent="0.2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5.2053935162020282E-3</v>
      </c>
    </row>
    <row r="481" spans="16:21" ht="13.9" customHeight="1" x14ac:dyDescent="0.2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5.2053935162020282E-3</v>
      </c>
    </row>
    <row r="482" spans="16:21" ht="13.9" customHeight="1" x14ac:dyDescent="0.2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5.2053935162020282E-3</v>
      </c>
    </row>
    <row r="483" spans="16:21" ht="13.9" customHeight="1" x14ac:dyDescent="0.2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5.2053935162020282E-3</v>
      </c>
    </row>
    <row r="484" spans="16:21" ht="13.9" customHeight="1" x14ac:dyDescent="0.2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5.2053935162020282E-3</v>
      </c>
    </row>
    <row r="485" spans="16:21" ht="13.9" customHeight="1" x14ac:dyDescent="0.2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5.2053935162020282E-3</v>
      </c>
    </row>
    <row r="486" spans="16:21" ht="13.9" customHeight="1" x14ac:dyDescent="0.2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5.2053935162020282E-3</v>
      </c>
    </row>
    <row r="487" spans="16:21" ht="13.9" customHeight="1" x14ac:dyDescent="0.2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5.2053935162020282E-3</v>
      </c>
    </row>
    <row r="488" spans="16:21" ht="13.9" customHeight="1" x14ac:dyDescent="0.2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5.2053935162020282E-3</v>
      </c>
    </row>
    <row r="489" spans="16:21" ht="13.9" customHeight="1" x14ac:dyDescent="0.2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5.2053935162020282E-3</v>
      </c>
    </row>
    <row r="490" spans="16:21" ht="13.9" customHeight="1" x14ac:dyDescent="0.2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5.2053935162020282E-3</v>
      </c>
    </row>
    <row r="491" spans="16:21" ht="13.9" customHeight="1" x14ac:dyDescent="0.2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5.2053935162020282E-3</v>
      </c>
    </row>
    <row r="492" spans="16:21" ht="13.9" customHeight="1" x14ac:dyDescent="0.2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5.2053935162020282E-3</v>
      </c>
    </row>
    <row r="493" spans="16:21" ht="13.9" customHeight="1" x14ac:dyDescent="0.2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5.2053935162020282E-3</v>
      </c>
    </row>
    <row r="494" spans="16:21" ht="13.9" customHeight="1" x14ac:dyDescent="0.2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5.2053935162020282E-3</v>
      </c>
    </row>
    <row r="495" spans="16:21" ht="13.9" customHeight="1" x14ac:dyDescent="0.2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5.2053935162020282E-3</v>
      </c>
    </row>
    <row r="496" spans="16:21" ht="13.9" customHeight="1" x14ac:dyDescent="0.2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5.2053935162020282E-3</v>
      </c>
    </row>
    <row r="497" spans="16:21" ht="13.9" customHeight="1" x14ac:dyDescent="0.2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5.2053935162020282E-3</v>
      </c>
    </row>
    <row r="498" spans="16:21" ht="13.9" customHeight="1" x14ac:dyDescent="0.2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5.2053935162020282E-3</v>
      </c>
    </row>
    <row r="499" spans="16:21" ht="13.9" customHeight="1" x14ac:dyDescent="0.2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5.2053935162020282E-3</v>
      </c>
    </row>
    <row r="500" spans="16:21" ht="13.9" customHeight="1" x14ac:dyDescent="0.2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5.2053935162020282E-3</v>
      </c>
    </row>
    <row r="501" spans="16:21" ht="13.9" customHeight="1" x14ac:dyDescent="0.2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5.2053935162020282E-3</v>
      </c>
    </row>
    <row r="502" spans="16:21" ht="13.9" customHeight="1" x14ac:dyDescent="0.2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5.2053935162020282E-3</v>
      </c>
    </row>
    <row r="503" spans="16:21" ht="13.9" customHeight="1" x14ac:dyDescent="0.2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5.2053935162020282E-3</v>
      </c>
    </row>
    <row r="504" spans="16:21" ht="13.9" customHeight="1" x14ac:dyDescent="0.2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5.2053935162020282E-3</v>
      </c>
    </row>
    <row r="505" spans="16:21" ht="13.9" customHeight="1" x14ac:dyDescent="0.2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5.2053935162020282E-3</v>
      </c>
    </row>
    <row r="506" spans="16:21" ht="13.9" customHeight="1" x14ac:dyDescent="0.2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5.2053935162020282E-3</v>
      </c>
    </row>
    <row r="507" spans="16:21" ht="13.9" customHeight="1" x14ac:dyDescent="0.2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5.2053935162020282E-3</v>
      </c>
    </row>
    <row r="508" spans="16:21" ht="13.9" customHeight="1" x14ac:dyDescent="0.2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5.2053935162020282E-3</v>
      </c>
    </row>
    <row r="509" spans="16:21" ht="13.9" customHeight="1" x14ac:dyDescent="0.2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5.2053935162020282E-3</v>
      </c>
    </row>
    <row r="510" spans="16:21" ht="13.9" customHeight="1" x14ac:dyDescent="0.2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5.2053935162020282E-3</v>
      </c>
    </row>
    <row r="511" spans="16:21" ht="13.9" customHeight="1" x14ac:dyDescent="0.2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5.2053935162020282E-3</v>
      </c>
    </row>
    <row r="512" spans="16:21" ht="13.9" customHeight="1" x14ac:dyDescent="0.2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5.2053935162020282E-3</v>
      </c>
    </row>
    <row r="513" spans="16:21" ht="13.9" customHeight="1" x14ac:dyDescent="0.2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5.2053935162020282E-3</v>
      </c>
    </row>
    <row r="514" spans="16:21" ht="13.9" customHeight="1" x14ac:dyDescent="0.2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5.2053935162020282E-3</v>
      </c>
    </row>
    <row r="515" spans="16:21" ht="13.9" customHeight="1" x14ac:dyDescent="0.2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5.2053935162020282E-3</v>
      </c>
    </row>
    <row r="516" spans="16:21" ht="13.9" customHeight="1" x14ac:dyDescent="0.2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5.2053935162020282E-3</v>
      </c>
    </row>
    <row r="517" spans="16:21" ht="13.9" customHeight="1" x14ac:dyDescent="0.2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5.2053935162020282E-3</v>
      </c>
    </row>
    <row r="518" spans="16:21" ht="13.9" customHeight="1" x14ac:dyDescent="0.2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5.2053935162020282E-3</v>
      </c>
    </row>
    <row r="519" spans="16:21" ht="13.9" customHeight="1" x14ac:dyDescent="0.2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5.2053935162020282E-3</v>
      </c>
    </row>
    <row r="520" spans="16:21" ht="13.9" customHeight="1" x14ac:dyDescent="0.2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5.2053935162020282E-3</v>
      </c>
    </row>
    <row r="521" spans="16:21" ht="13.9" customHeight="1" x14ac:dyDescent="0.2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5.2053935162020282E-3</v>
      </c>
    </row>
    <row r="522" spans="16:21" ht="13.9" customHeight="1" x14ac:dyDescent="0.2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5.2053935162020282E-3</v>
      </c>
    </row>
    <row r="523" spans="16:21" ht="13.9" customHeight="1" x14ac:dyDescent="0.2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5.2053935162020282E-3</v>
      </c>
    </row>
    <row r="524" spans="16:21" ht="13.9" customHeight="1" x14ac:dyDescent="0.2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5.2053935162020282E-3</v>
      </c>
    </row>
    <row r="525" spans="16:21" ht="13.9" customHeight="1" x14ac:dyDescent="0.2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5.2053935162020282E-3</v>
      </c>
    </row>
    <row r="526" spans="16:21" ht="13.9" customHeight="1" x14ac:dyDescent="0.2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5.2053935162020282E-3</v>
      </c>
    </row>
    <row r="527" spans="16:21" ht="13.9" customHeight="1" x14ac:dyDescent="0.2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5.2053935162020282E-3</v>
      </c>
    </row>
    <row r="528" spans="16:21" ht="13.9" customHeight="1" x14ac:dyDescent="0.2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5.2053935162020282E-3</v>
      </c>
    </row>
    <row r="529" spans="16:21" ht="13.9" customHeight="1" x14ac:dyDescent="0.2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5.2053935162020282E-3</v>
      </c>
    </row>
    <row r="530" spans="16:21" ht="13.9" customHeight="1" x14ac:dyDescent="0.2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5.2053935162020282E-3</v>
      </c>
    </row>
    <row r="531" spans="16:21" ht="13.9" customHeight="1" x14ac:dyDescent="0.2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5.2053935162020282E-3</v>
      </c>
    </row>
    <row r="532" spans="16:21" ht="13.9" customHeight="1" x14ac:dyDescent="0.2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5.2053935162020282E-3</v>
      </c>
    </row>
    <row r="533" spans="16:21" ht="13.9" customHeight="1" x14ac:dyDescent="0.2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5.2053935162020282E-3</v>
      </c>
    </row>
    <row r="534" spans="16:21" ht="13.9" customHeight="1" x14ac:dyDescent="0.2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5.2053935162020282E-3</v>
      </c>
    </row>
    <row r="535" spans="16:21" ht="13.9" customHeight="1" x14ac:dyDescent="0.2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5.2053935162020282E-3</v>
      </c>
    </row>
    <row r="536" spans="16:21" ht="13.9" customHeight="1" x14ac:dyDescent="0.2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5.2053935162020282E-3</v>
      </c>
    </row>
    <row r="537" spans="16:21" ht="13.9" customHeight="1" x14ac:dyDescent="0.2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5.2053935162020282E-3</v>
      </c>
    </row>
    <row r="538" spans="16:21" ht="13.9" customHeight="1" x14ac:dyDescent="0.2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5.2053935162020282E-3</v>
      </c>
    </row>
    <row r="539" spans="16:21" ht="13.9" customHeight="1" x14ac:dyDescent="0.2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5.2053935162020282E-3</v>
      </c>
    </row>
    <row r="540" spans="16:21" ht="13.9" customHeight="1" x14ac:dyDescent="0.2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5.2053935162020282E-3</v>
      </c>
    </row>
    <row r="541" spans="16:21" ht="13.9" customHeight="1" x14ac:dyDescent="0.2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5.2053935162020282E-3</v>
      </c>
    </row>
    <row r="542" spans="16:21" ht="13.9" customHeight="1" x14ac:dyDescent="0.2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5.2053935162020282E-3</v>
      </c>
    </row>
    <row r="543" spans="16:21" ht="13.9" customHeight="1" x14ac:dyDescent="0.2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5.2053935162020282E-3</v>
      </c>
    </row>
    <row r="544" spans="16:21" ht="13.9" customHeight="1" x14ac:dyDescent="0.2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5.2053935162020282E-3</v>
      </c>
    </row>
    <row r="545" spans="16:21" ht="13.9" customHeight="1" x14ac:dyDescent="0.2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5.2053935162020282E-3</v>
      </c>
    </row>
    <row r="546" spans="16:21" ht="13.9" customHeight="1" x14ac:dyDescent="0.2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5.2053935162020282E-3</v>
      </c>
    </row>
    <row r="547" spans="16:21" ht="13.9" customHeight="1" x14ac:dyDescent="0.2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5.2053935162020282E-3</v>
      </c>
    </row>
    <row r="548" spans="16:21" ht="13.9" customHeight="1" x14ac:dyDescent="0.2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5.2053935162020282E-3</v>
      </c>
    </row>
    <row r="549" spans="16:21" ht="13.9" customHeight="1" x14ac:dyDescent="0.2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5.2053935162020282E-3</v>
      </c>
    </row>
    <row r="550" spans="16:21" ht="13.9" customHeight="1" x14ac:dyDescent="0.2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5.2053935162020282E-3</v>
      </c>
    </row>
    <row r="551" spans="16:21" ht="13.9" customHeight="1" x14ac:dyDescent="0.2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5.2053935162020282E-3</v>
      </c>
    </row>
    <row r="552" spans="16:21" ht="13.9" customHeight="1" x14ac:dyDescent="0.2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5.2053935162020282E-3</v>
      </c>
    </row>
    <row r="553" spans="16:21" ht="13.9" customHeight="1" x14ac:dyDescent="0.2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5.2053935162020282E-3</v>
      </c>
    </row>
    <row r="554" spans="16:21" ht="13.9" customHeight="1" x14ac:dyDescent="0.2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5.2053935162020282E-3</v>
      </c>
    </row>
    <row r="555" spans="16:21" ht="13.9" customHeight="1" x14ac:dyDescent="0.2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5.2053935162020282E-3</v>
      </c>
    </row>
    <row r="556" spans="16:21" ht="13.9" customHeight="1" x14ac:dyDescent="0.2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5.2053935162020282E-3</v>
      </c>
    </row>
    <row r="557" spans="16:21" ht="13.9" customHeight="1" x14ac:dyDescent="0.2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5.2053935162020282E-3</v>
      </c>
    </row>
    <row r="558" spans="16:21" ht="13.9" customHeight="1" x14ac:dyDescent="0.2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5.2053935162020282E-3</v>
      </c>
    </row>
    <row r="559" spans="16:21" ht="13.9" customHeight="1" x14ac:dyDescent="0.2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5.2053935162020282E-3</v>
      </c>
    </row>
    <row r="560" spans="16:21" ht="13.9" customHeight="1" x14ac:dyDescent="0.2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5.2053935162020282E-3</v>
      </c>
    </row>
    <row r="561" spans="16:21" ht="13.9" customHeight="1" x14ac:dyDescent="0.2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5.2053935162020282E-3</v>
      </c>
    </row>
    <row r="562" spans="16:21" ht="13.9" customHeight="1" x14ac:dyDescent="0.2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5.2053935162020282E-3</v>
      </c>
    </row>
    <row r="563" spans="16:21" ht="13.9" customHeight="1" x14ac:dyDescent="0.2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5.2053935162020282E-3</v>
      </c>
    </row>
    <row r="564" spans="16:21" ht="13.9" customHeight="1" x14ac:dyDescent="0.2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5.2053935162020282E-3</v>
      </c>
    </row>
    <row r="565" spans="16:21" ht="13.9" customHeight="1" x14ac:dyDescent="0.2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5.2053935162020282E-3</v>
      </c>
    </row>
    <row r="566" spans="16:21" ht="13.9" customHeight="1" x14ac:dyDescent="0.2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5.2053935162020282E-3</v>
      </c>
    </row>
    <row r="567" spans="16:21" ht="13.9" customHeight="1" x14ac:dyDescent="0.2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5.2053935162020282E-3</v>
      </c>
    </row>
    <row r="568" spans="16:21" ht="13.9" customHeight="1" x14ac:dyDescent="0.2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5.2053935162020282E-3</v>
      </c>
    </row>
    <row r="569" spans="16:21" ht="13.9" customHeight="1" x14ac:dyDescent="0.2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5.2053935162020282E-3</v>
      </c>
    </row>
    <row r="570" spans="16:21" ht="13.9" customHeight="1" x14ac:dyDescent="0.2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5.2053935162020282E-3</v>
      </c>
    </row>
    <row r="571" spans="16:21" ht="13.9" customHeight="1" x14ac:dyDescent="0.2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5.2053935162020282E-3</v>
      </c>
    </row>
    <row r="572" spans="16:21" ht="13.9" customHeight="1" x14ac:dyDescent="0.2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5.2053935162020282E-3</v>
      </c>
    </row>
    <row r="573" spans="16:21" ht="13.9" customHeight="1" x14ac:dyDescent="0.2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5.2053935162020282E-3</v>
      </c>
    </row>
    <row r="574" spans="16:21" ht="13.9" customHeight="1" x14ac:dyDescent="0.2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5.2053935162020282E-3</v>
      </c>
    </row>
    <row r="575" spans="16:21" ht="13.9" customHeight="1" x14ac:dyDescent="0.2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5.2053935162020282E-3</v>
      </c>
    </row>
    <row r="576" spans="16:21" ht="13.9" customHeight="1" x14ac:dyDescent="0.2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5.2053935162020282E-3</v>
      </c>
    </row>
    <row r="577" spans="16:21" ht="13.9" customHeight="1" x14ac:dyDescent="0.2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5.2053935162020282E-3</v>
      </c>
    </row>
    <row r="578" spans="16:21" ht="13.9" customHeight="1" x14ac:dyDescent="0.2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5.2053935162020282E-3</v>
      </c>
    </row>
    <row r="579" spans="16:21" ht="13.9" customHeight="1" x14ac:dyDescent="0.2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5.2053935162020282E-3</v>
      </c>
    </row>
    <row r="580" spans="16:21" ht="13.9" customHeight="1" x14ac:dyDescent="0.2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5.2053935162020282E-3</v>
      </c>
    </row>
    <row r="581" spans="16:21" ht="13.9" customHeight="1" x14ac:dyDescent="0.2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5.2053935162020282E-3</v>
      </c>
    </row>
    <row r="582" spans="16:21" ht="13.9" customHeight="1" x14ac:dyDescent="0.2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5.2053935162020282E-3</v>
      </c>
    </row>
    <row r="583" spans="16:21" ht="13.9" customHeight="1" x14ac:dyDescent="0.2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5.2053935162020282E-3</v>
      </c>
    </row>
    <row r="584" spans="16:21" ht="13.9" customHeight="1" x14ac:dyDescent="0.2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5.2053935162020282E-3</v>
      </c>
    </row>
    <row r="585" spans="16:21" ht="13.9" customHeight="1" x14ac:dyDescent="0.2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5.2053935162020282E-3</v>
      </c>
    </row>
    <row r="586" spans="16:21" ht="13.9" customHeight="1" x14ac:dyDescent="0.2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5.2053935162020282E-3</v>
      </c>
    </row>
    <row r="587" spans="16:21" ht="13.9" customHeight="1" x14ac:dyDescent="0.2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5.2053935162020282E-3</v>
      </c>
    </row>
    <row r="588" spans="16:21" ht="13.9" customHeight="1" x14ac:dyDescent="0.2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5.2053935162020282E-3</v>
      </c>
    </row>
    <row r="589" spans="16:21" ht="13.9" customHeight="1" x14ac:dyDescent="0.2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5.2053935162020282E-3</v>
      </c>
    </row>
    <row r="590" spans="16:21" ht="13.9" customHeight="1" x14ac:dyDescent="0.2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5.2053935162020282E-3</v>
      </c>
    </row>
    <row r="591" spans="16:21" ht="13.9" customHeight="1" x14ac:dyDescent="0.2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5.2053935162020282E-3</v>
      </c>
    </row>
    <row r="592" spans="16:21" ht="13.9" customHeight="1" x14ac:dyDescent="0.2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5.2053935162020282E-3</v>
      </c>
    </row>
    <row r="593" spans="16:21" ht="13.9" customHeight="1" x14ac:dyDescent="0.2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5.2053935162020282E-3</v>
      </c>
    </row>
    <row r="594" spans="16:21" ht="13.9" customHeight="1" x14ac:dyDescent="0.2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5.2053935162020282E-3</v>
      </c>
    </row>
    <row r="595" spans="16:21" ht="13.9" customHeight="1" x14ac:dyDescent="0.2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5.2053935162020282E-3</v>
      </c>
    </row>
    <row r="596" spans="16:21" ht="13.9" customHeight="1" x14ac:dyDescent="0.2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5.2053935162020282E-3</v>
      </c>
    </row>
    <row r="597" spans="16:21" ht="13.9" customHeight="1" x14ac:dyDescent="0.2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5.2053935162020282E-3</v>
      </c>
    </row>
    <row r="598" spans="16:21" ht="13.9" customHeight="1" x14ac:dyDescent="0.2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5.2053935162020282E-3</v>
      </c>
    </row>
    <row r="599" spans="16:21" ht="13.9" customHeight="1" x14ac:dyDescent="0.2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5.2053935162020282E-3</v>
      </c>
    </row>
    <row r="600" spans="16:21" ht="13.9" customHeight="1" x14ac:dyDescent="0.2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5.2053935162020282E-3</v>
      </c>
    </row>
    <row r="601" spans="16:21" ht="13.9" customHeight="1" x14ac:dyDescent="0.2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5.2053935162020282E-3</v>
      </c>
    </row>
    <row r="602" spans="16:21" ht="13.9" customHeight="1" x14ac:dyDescent="0.2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5.2053935162020282E-3</v>
      </c>
    </row>
    <row r="603" spans="16:21" ht="13.9" customHeight="1" x14ac:dyDescent="0.2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5.2053935162020282E-3</v>
      </c>
    </row>
    <row r="604" spans="16:21" ht="13.9" customHeight="1" x14ac:dyDescent="0.2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5.2053935162020282E-3</v>
      </c>
    </row>
    <row r="605" spans="16:21" ht="13.9" customHeight="1" x14ac:dyDescent="0.2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5.2053935162020282E-3</v>
      </c>
    </row>
    <row r="606" spans="16:21" ht="13.9" customHeight="1" x14ac:dyDescent="0.2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5.2053935162020282E-3</v>
      </c>
    </row>
    <row r="607" spans="16:21" ht="13.9" customHeight="1" x14ac:dyDescent="0.2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5.2053935162020282E-3</v>
      </c>
    </row>
    <row r="608" spans="16:21" ht="13.9" customHeight="1" x14ac:dyDescent="0.2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5.2053935162020282E-3</v>
      </c>
    </row>
    <row r="609" spans="16:21" ht="13.9" customHeight="1" x14ac:dyDescent="0.2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5.2053935162020282E-3</v>
      </c>
    </row>
    <row r="610" spans="16:21" ht="13.9" customHeight="1" x14ac:dyDescent="0.2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5.2053935162020282E-3</v>
      </c>
    </row>
    <row r="611" spans="16:21" ht="13.9" customHeight="1" x14ac:dyDescent="0.2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5.2053935162020282E-3</v>
      </c>
    </row>
    <row r="612" spans="16:21" ht="13.9" customHeight="1" x14ac:dyDescent="0.2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5.2053935162020282E-3</v>
      </c>
    </row>
    <row r="613" spans="16:21" ht="13.9" customHeight="1" x14ac:dyDescent="0.2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5.2053935162020282E-3</v>
      </c>
    </row>
    <row r="614" spans="16:21" ht="13.9" customHeight="1" x14ac:dyDescent="0.2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5.2053935162020282E-3</v>
      </c>
    </row>
    <row r="615" spans="16:21" ht="13.9" customHeight="1" x14ac:dyDescent="0.2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5.2053935162020282E-3</v>
      </c>
    </row>
    <row r="616" spans="16:21" ht="13.9" customHeight="1" x14ac:dyDescent="0.2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5.2053935162020282E-3</v>
      </c>
    </row>
    <row r="617" spans="16:21" ht="13.9" customHeight="1" x14ac:dyDescent="0.2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5.2053935162020282E-3</v>
      </c>
    </row>
    <row r="618" spans="16:21" ht="13.9" customHeight="1" x14ac:dyDescent="0.2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5.2053935162020282E-3</v>
      </c>
    </row>
    <row r="619" spans="16:21" ht="13.9" customHeight="1" x14ac:dyDescent="0.2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5.2053935162020282E-3</v>
      </c>
    </row>
    <row r="620" spans="16:21" ht="13.9" customHeight="1" x14ac:dyDescent="0.2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5.2053935162020282E-3</v>
      </c>
    </row>
    <row r="621" spans="16:21" ht="13.9" customHeight="1" x14ac:dyDescent="0.2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5.2053935162020282E-3</v>
      </c>
    </row>
    <row r="622" spans="16:21" ht="13.9" customHeight="1" x14ac:dyDescent="0.2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5.2053935162020282E-3</v>
      </c>
    </row>
    <row r="623" spans="16:21" ht="13.9" customHeight="1" x14ac:dyDescent="0.2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5.2053935162020282E-3</v>
      </c>
    </row>
    <row r="624" spans="16:21" ht="13.9" customHeight="1" x14ac:dyDescent="0.2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5.2053935162020282E-3</v>
      </c>
    </row>
    <row r="625" spans="16:21" ht="13.9" customHeight="1" x14ac:dyDescent="0.2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5.2053935162020282E-3</v>
      </c>
    </row>
    <row r="626" spans="16:21" ht="13.9" customHeight="1" x14ac:dyDescent="0.2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5.2053935162020282E-3</v>
      </c>
    </row>
    <row r="627" spans="16:21" ht="13.9" customHeight="1" x14ac:dyDescent="0.2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5.2053935162020282E-3</v>
      </c>
    </row>
    <row r="628" spans="16:21" ht="13.9" customHeight="1" x14ac:dyDescent="0.2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5.2053935162020282E-3</v>
      </c>
    </row>
    <row r="629" spans="16:21" ht="13.9" customHeight="1" x14ac:dyDescent="0.2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5.2053935162020282E-3</v>
      </c>
    </row>
    <row r="630" spans="16:21" ht="13.9" customHeight="1" x14ac:dyDescent="0.2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5.2053935162020282E-3</v>
      </c>
    </row>
    <row r="631" spans="16:21" ht="13.9" customHeight="1" x14ac:dyDescent="0.2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5.2053935162020282E-3</v>
      </c>
    </row>
    <row r="632" spans="16:21" ht="13.9" customHeight="1" x14ac:dyDescent="0.2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5.2053935162020282E-3</v>
      </c>
    </row>
    <row r="633" spans="16:21" ht="13.9" customHeight="1" x14ac:dyDescent="0.2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5.2053935162020282E-3</v>
      </c>
    </row>
    <row r="634" spans="16:21" ht="13.9" customHeight="1" x14ac:dyDescent="0.2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5.2053935162020282E-3</v>
      </c>
    </row>
    <row r="635" spans="16:21" ht="13.9" customHeight="1" x14ac:dyDescent="0.2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5.2053935162020282E-3</v>
      </c>
    </row>
    <row r="636" spans="16:21" ht="13.9" customHeight="1" x14ac:dyDescent="0.2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5.2053935162020282E-3</v>
      </c>
    </row>
    <row r="637" spans="16:21" ht="13.9" customHeight="1" x14ac:dyDescent="0.2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5.2053935162020282E-3</v>
      </c>
    </row>
    <row r="638" spans="16:21" ht="13.9" customHeight="1" x14ac:dyDescent="0.2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5.2053935162020282E-3</v>
      </c>
    </row>
    <row r="639" spans="16:21" ht="13.9" customHeight="1" x14ac:dyDescent="0.2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5.2053935162020282E-3</v>
      </c>
    </row>
    <row r="640" spans="16:21" ht="13.9" customHeight="1" x14ac:dyDescent="0.2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5.2053935162020282E-3</v>
      </c>
    </row>
    <row r="641" spans="16:21" ht="13.9" customHeight="1" x14ac:dyDescent="0.2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5.2053935162020282E-3</v>
      </c>
    </row>
    <row r="642" spans="16:21" ht="13.9" customHeight="1" x14ac:dyDescent="0.2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5.2053935162020282E-3</v>
      </c>
    </row>
    <row r="643" spans="16:21" ht="13.9" customHeight="1" x14ac:dyDescent="0.2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5.2053935162020282E-3</v>
      </c>
    </row>
    <row r="644" spans="16:21" ht="13.9" customHeight="1" x14ac:dyDescent="0.2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5.2053935162020282E-3</v>
      </c>
    </row>
    <row r="645" spans="16:21" ht="13.9" customHeight="1" x14ac:dyDescent="0.2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5.2053935162020282E-3</v>
      </c>
    </row>
    <row r="646" spans="16:21" ht="13.9" customHeight="1" x14ac:dyDescent="0.2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5.2053935162020282E-3</v>
      </c>
    </row>
    <row r="647" spans="16:21" ht="13.9" customHeight="1" x14ac:dyDescent="0.2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5.2053935162020282E-3</v>
      </c>
    </row>
    <row r="648" spans="16:21" ht="13.9" customHeight="1" x14ac:dyDescent="0.2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5.2053935162020282E-3</v>
      </c>
    </row>
    <row r="649" spans="16:21" ht="13.9" customHeight="1" x14ac:dyDescent="0.2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5.2053935162020282E-3</v>
      </c>
    </row>
    <row r="650" spans="16:21" ht="13.9" customHeight="1" x14ac:dyDescent="0.2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5.2053935162020282E-3</v>
      </c>
    </row>
    <row r="651" spans="16:21" ht="13.9" customHeight="1" x14ac:dyDescent="0.2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5.2053935162020282E-3</v>
      </c>
    </row>
    <row r="652" spans="16:21" ht="13.9" customHeight="1" x14ac:dyDescent="0.2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5.2053935162020282E-3</v>
      </c>
    </row>
    <row r="653" spans="16:21" ht="13.9" customHeight="1" x14ac:dyDescent="0.2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5.2053935162020282E-3</v>
      </c>
    </row>
    <row r="654" spans="16:21" ht="13.9" customHeight="1" x14ac:dyDescent="0.2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5.2053935162020282E-3</v>
      </c>
    </row>
    <row r="655" spans="16:21" ht="13.9" customHeight="1" x14ac:dyDescent="0.2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5.2053935162020282E-3</v>
      </c>
    </row>
    <row r="656" spans="16:21" ht="13.9" customHeight="1" x14ac:dyDescent="0.2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5.2053935162020282E-3</v>
      </c>
    </row>
    <row r="657" spans="16:21" ht="13.9" customHeight="1" x14ac:dyDescent="0.2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5.2053935162020282E-3</v>
      </c>
    </row>
    <row r="658" spans="16:21" ht="13.9" customHeight="1" x14ac:dyDescent="0.2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5.2053935162020282E-3</v>
      </c>
    </row>
    <row r="659" spans="16:21" ht="13.9" customHeight="1" x14ac:dyDescent="0.2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5.2053935162020282E-3</v>
      </c>
    </row>
    <row r="660" spans="16:21" ht="13.9" customHeight="1" x14ac:dyDescent="0.2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5.2053935162020282E-3</v>
      </c>
    </row>
    <row r="661" spans="16:21" ht="13.9" customHeight="1" x14ac:dyDescent="0.2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5.2053935162020282E-3</v>
      </c>
    </row>
    <row r="662" spans="16:21" ht="13.9" customHeight="1" x14ac:dyDescent="0.2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5.2053935162020282E-3</v>
      </c>
    </row>
    <row r="663" spans="16:21" ht="13.9" customHeight="1" x14ac:dyDescent="0.2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5.2053935162020282E-3</v>
      </c>
    </row>
    <row r="664" spans="16:21" ht="13.9" customHeight="1" x14ac:dyDescent="0.2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5.2053935162020282E-3</v>
      </c>
    </row>
    <row r="665" spans="16:21" ht="13.9" customHeight="1" x14ac:dyDescent="0.2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5.2053935162020282E-3</v>
      </c>
    </row>
    <row r="666" spans="16:21" ht="13.9" customHeight="1" x14ac:dyDescent="0.2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5.2053935162020282E-3</v>
      </c>
    </row>
    <row r="667" spans="16:21" ht="13.9" customHeight="1" x14ac:dyDescent="0.2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5.2053935162020282E-3</v>
      </c>
    </row>
    <row r="668" spans="16:21" ht="13.9" customHeight="1" x14ac:dyDescent="0.2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5.2053935162020282E-3</v>
      </c>
    </row>
    <row r="669" spans="16:21" ht="13.9" customHeight="1" x14ac:dyDescent="0.2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5.2053935162020282E-3</v>
      </c>
    </row>
    <row r="670" spans="16:21" ht="13.9" customHeight="1" x14ac:dyDescent="0.2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5.2053935162020282E-3</v>
      </c>
    </row>
    <row r="671" spans="16:21" ht="13.9" customHeight="1" x14ac:dyDescent="0.2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5.2053935162020282E-3</v>
      </c>
    </row>
    <row r="672" spans="16:21" ht="13.9" customHeight="1" x14ac:dyDescent="0.2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5.2053935162020282E-3</v>
      </c>
    </row>
    <row r="673" spans="16:21" ht="13.9" customHeight="1" x14ac:dyDescent="0.2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5.2053935162020282E-3</v>
      </c>
    </row>
    <row r="674" spans="16:21" ht="13.9" customHeight="1" x14ac:dyDescent="0.2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5.2053935162020282E-3</v>
      </c>
    </row>
    <row r="675" spans="16:21" ht="13.9" customHeight="1" x14ac:dyDescent="0.2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5.2053935162020282E-3</v>
      </c>
    </row>
    <row r="676" spans="16:21" ht="13.9" customHeight="1" x14ac:dyDescent="0.2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5.2053935162020282E-3</v>
      </c>
    </row>
    <row r="677" spans="16:21" ht="13.9" customHeight="1" x14ac:dyDescent="0.2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5.2053935162020282E-3</v>
      </c>
    </row>
    <row r="678" spans="16:21" ht="13.9" customHeight="1" x14ac:dyDescent="0.2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5.2053935162020282E-3</v>
      </c>
    </row>
    <row r="679" spans="16:21" ht="13.9" customHeight="1" x14ac:dyDescent="0.2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5.2053935162020282E-3</v>
      </c>
    </row>
    <row r="680" spans="16:21" ht="13.9" customHeight="1" x14ac:dyDescent="0.2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5.2053935162020282E-3</v>
      </c>
    </row>
    <row r="681" spans="16:21" ht="13.9" customHeight="1" x14ac:dyDescent="0.2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5.2053935162020282E-3</v>
      </c>
    </row>
    <row r="682" spans="16:21" ht="13.9" customHeight="1" x14ac:dyDescent="0.2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5.2053935162020282E-3</v>
      </c>
    </row>
    <row r="683" spans="16:21" ht="13.9" customHeight="1" x14ac:dyDescent="0.2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5.2053935162020282E-3</v>
      </c>
    </row>
    <row r="684" spans="16:21" ht="13.9" customHeight="1" x14ac:dyDescent="0.2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5.2053935162020282E-3</v>
      </c>
    </row>
    <row r="685" spans="16:21" ht="13.9" customHeight="1" x14ac:dyDescent="0.2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5.2053935162020282E-3</v>
      </c>
    </row>
    <row r="686" spans="16:21" ht="13.9" customHeight="1" x14ac:dyDescent="0.2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5.2053935162020282E-3</v>
      </c>
    </row>
    <row r="687" spans="16:21" ht="13.9" customHeight="1" x14ac:dyDescent="0.2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5.2053935162020282E-3</v>
      </c>
    </row>
    <row r="688" spans="16:21" ht="13.9" customHeight="1" x14ac:dyDescent="0.2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5.2053935162020282E-3</v>
      </c>
    </row>
    <row r="689" spans="16:21" ht="13.9" customHeight="1" x14ac:dyDescent="0.2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5.2053935162020282E-3</v>
      </c>
    </row>
    <row r="690" spans="16:21" ht="13.9" customHeight="1" x14ac:dyDescent="0.2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5.2053935162020282E-3</v>
      </c>
    </row>
    <row r="691" spans="16:21" ht="13.9" customHeight="1" x14ac:dyDescent="0.2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5.2053935162020282E-3</v>
      </c>
    </row>
    <row r="692" spans="16:21" ht="13.9" customHeight="1" x14ac:dyDescent="0.2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5.2053935162020282E-3</v>
      </c>
    </row>
    <row r="693" spans="16:21" ht="13.9" customHeight="1" x14ac:dyDescent="0.2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5.2053935162020282E-3</v>
      </c>
    </row>
    <row r="694" spans="16:21" ht="13.9" customHeight="1" x14ac:dyDescent="0.2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5.2053935162020282E-3</v>
      </c>
    </row>
    <row r="695" spans="16:21" ht="13.9" customHeight="1" x14ac:dyDescent="0.2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5.2053935162020282E-3</v>
      </c>
    </row>
    <row r="696" spans="16:21" ht="13.9" customHeight="1" x14ac:dyDescent="0.2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5.2053935162020282E-3</v>
      </c>
    </row>
    <row r="697" spans="16:21" ht="13.9" customHeight="1" x14ac:dyDescent="0.2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5.2053935162020282E-3</v>
      </c>
    </row>
    <row r="698" spans="16:21" ht="13.9" customHeight="1" x14ac:dyDescent="0.2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5.2053935162020282E-3</v>
      </c>
    </row>
    <row r="699" spans="16:21" ht="13.9" customHeight="1" x14ac:dyDescent="0.2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5.2053935162020282E-3</v>
      </c>
    </row>
    <row r="700" spans="16:21" ht="13.9" customHeight="1" x14ac:dyDescent="0.2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5.2053935162020282E-3</v>
      </c>
    </row>
    <row r="701" spans="16:21" ht="13.9" customHeight="1" x14ac:dyDescent="0.2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5.2053935162020282E-3</v>
      </c>
    </row>
    <row r="702" spans="16:21" ht="13.9" customHeight="1" x14ac:dyDescent="0.2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5.2053935162020282E-3</v>
      </c>
    </row>
    <row r="703" spans="16:21" ht="13.9" customHeight="1" x14ac:dyDescent="0.2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5.2053935162020282E-3</v>
      </c>
    </row>
    <row r="704" spans="16:21" ht="13.9" customHeight="1" x14ac:dyDescent="0.2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5.2053935162020282E-3</v>
      </c>
    </row>
    <row r="705" spans="16:21" ht="13.9" customHeight="1" x14ac:dyDescent="0.2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5.2053935162020282E-3</v>
      </c>
    </row>
    <row r="706" spans="16:21" ht="13.9" customHeight="1" x14ac:dyDescent="0.2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5.2053935162020282E-3</v>
      </c>
    </row>
    <row r="707" spans="16:21" ht="13.9" customHeight="1" x14ac:dyDescent="0.2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5.2053935162020282E-3</v>
      </c>
    </row>
    <row r="708" spans="16:21" ht="13.9" customHeight="1" x14ac:dyDescent="0.2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5.2053935162020282E-3</v>
      </c>
    </row>
    <row r="709" spans="16:21" ht="13.9" customHeight="1" x14ac:dyDescent="0.2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5.2053935162020282E-3</v>
      </c>
    </row>
    <row r="710" spans="16:21" ht="13.9" customHeight="1" x14ac:dyDescent="0.2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5.2053935162020282E-3</v>
      </c>
    </row>
    <row r="711" spans="16:21" ht="13.9" customHeight="1" x14ac:dyDescent="0.2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5.2053935162020282E-3</v>
      </c>
    </row>
    <row r="712" spans="16:21" ht="13.9" customHeight="1" x14ac:dyDescent="0.2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5.2053935162020282E-3</v>
      </c>
    </row>
    <row r="713" spans="16:21" ht="13.9" customHeight="1" x14ac:dyDescent="0.2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5.2053935162020282E-3</v>
      </c>
    </row>
    <row r="714" spans="16:21" ht="13.9" customHeight="1" x14ac:dyDescent="0.2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5.2053935162020282E-3</v>
      </c>
    </row>
    <row r="715" spans="16:21" ht="13.9" customHeight="1" x14ac:dyDescent="0.2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5.2053935162020282E-3</v>
      </c>
    </row>
    <row r="716" spans="16:21" ht="13.9" customHeight="1" x14ac:dyDescent="0.2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5.2053935162020282E-3</v>
      </c>
    </row>
    <row r="717" spans="16:21" ht="13.9" customHeight="1" x14ac:dyDescent="0.2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5.2053935162020282E-3</v>
      </c>
    </row>
    <row r="718" spans="16:21" ht="13.9" customHeight="1" x14ac:dyDescent="0.2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5.2053935162020282E-3</v>
      </c>
    </row>
    <row r="719" spans="16:21" ht="13.9" customHeight="1" x14ac:dyDescent="0.2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5.2053935162020282E-3</v>
      </c>
    </row>
    <row r="720" spans="16:21" ht="13.9" customHeight="1" x14ac:dyDescent="0.2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5.2053935162020282E-3</v>
      </c>
    </row>
    <row r="721" spans="16:21" ht="13.9" customHeight="1" x14ac:dyDescent="0.2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5.2053935162020282E-3</v>
      </c>
    </row>
    <row r="722" spans="16:21" ht="13.9" customHeight="1" x14ac:dyDescent="0.2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5.2053935162020282E-3</v>
      </c>
    </row>
    <row r="723" spans="16:21" ht="13.9" customHeight="1" x14ac:dyDescent="0.2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5.2053935162020282E-3</v>
      </c>
    </row>
    <row r="724" spans="16:21" ht="13.9" customHeight="1" x14ac:dyDescent="0.2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5.2053935162020282E-3</v>
      </c>
    </row>
    <row r="725" spans="16:21" ht="13.9" customHeight="1" x14ac:dyDescent="0.2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5.2053935162020282E-3</v>
      </c>
    </row>
    <row r="726" spans="16:21" ht="13.9" customHeight="1" x14ac:dyDescent="0.2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5.2053935162020282E-3</v>
      </c>
    </row>
    <row r="727" spans="16:21" ht="13.9" customHeight="1" x14ac:dyDescent="0.2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5.2053935162020282E-3</v>
      </c>
    </row>
    <row r="728" spans="16:21" ht="13.9" customHeight="1" x14ac:dyDescent="0.2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5.2053935162020282E-3</v>
      </c>
    </row>
    <row r="729" spans="16:21" ht="13.9" customHeight="1" x14ac:dyDescent="0.2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5.2053935162020282E-3</v>
      </c>
    </row>
    <row r="730" spans="16:21" ht="13.9" customHeight="1" x14ac:dyDescent="0.2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5.2053935162020282E-3</v>
      </c>
    </row>
    <row r="731" spans="16:21" ht="13.9" customHeight="1" x14ac:dyDescent="0.2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5.2053935162020282E-3</v>
      </c>
    </row>
    <row r="732" spans="16:21" ht="13.9" customHeight="1" x14ac:dyDescent="0.2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5.2053935162020282E-3</v>
      </c>
    </row>
    <row r="733" spans="16:21" ht="13.9" customHeight="1" x14ac:dyDescent="0.2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5.2053935162020282E-3</v>
      </c>
    </row>
    <row r="734" spans="16:21" ht="13.9" customHeight="1" x14ac:dyDescent="0.2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5.2053935162020282E-3</v>
      </c>
    </row>
    <row r="735" spans="16:21" ht="13.9" customHeight="1" x14ac:dyDescent="0.2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5.2053935162020282E-3</v>
      </c>
    </row>
    <row r="736" spans="16:21" ht="13.9" customHeight="1" x14ac:dyDescent="0.2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5.2053935162020282E-3</v>
      </c>
    </row>
    <row r="737" spans="16:21" ht="13.9" customHeight="1" x14ac:dyDescent="0.2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5.2053935162020282E-3</v>
      </c>
    </row>
    <row r="738" spans="16:21" ht="13.9" customHeight="1" x14ac:dyDescent="0.2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5.2053935162020282E-3</v>
      </c>
    </row>
    <row r="739" spans="16:21" ht="13.9" customHeight="1" x14ac:dyDescent="0.2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5.2053935162020282E-3</v>
      </c>
    </row>
    <row r="740" spans="16:21" ht="13.9" customHeight="1" x14ac:dyDescent="0.2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5.2053935162020282E-3</v>
      </c>
    </row>
    <row r="741" spans="16:21" ht="13.9" customHeight="1" x14ac:dyDescent="0.2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5.2053935162020282E-3</v>
      </c>
    </row>
    <row r="742" spans="16:21" ht="13.9" customHeight="1" x14ac:dyDescent="0.2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5.2053935162020282E-3</v>
      </c>
    </row>
    <row r="743" spans="16:21" ht="13.9" customHeight="1" x14ac:dyDescent="0.2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5.2053935162020282E-3</v>
      </c>
    </row>
    <row r="744" spans="16:21" ht="13.9" customHeight="1" x14ac:dyDescent="0.2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5.2053935162020282E-3</v>
      </c>
    </row>
    <row r="745" spans="16:21" ht="13.9" customHeight="1" x14ac:dyDescent="0.2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5.2053935162020282E-3</v>
      </c>
    </row>
    <row r="746" spans="16:21" ht="13.9" customHeight="1" x14ac:dyDescent="0.2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5.2053935162020282E-3</v>
      </c>
    </row>
    <row r="747" spans="16:21" ht="13.9" customHeight="1" x14ac:dyDescent="0.2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5.2053935162020282E-3</v>
      </c>
    </row>
    <row r="748" spans="16:21" ht="13.9" customHeight="1" x14ac:dyDescent="0.2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5.2053935162020282E-3</v>
      </c>
    </row>
    <row r="749" spans="16:21" ht="13.9" customHeight="1" x14ac:dyDescent="0.2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5.2053935162020282E-3</v>
      </c>
    </row>
    <row r="750" spans="16:21" ht="13.9" customHeight="1" x14ac:dyDescent="0.2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5.2053935162020282E-3</v>
      </c>
    </row>
    <row r="751" spans="16:21" ht="13.9" customHeight="1" x14ac:dyDescent="0.2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5.2053935162020282E-3</v>
      </c>
    </row>
    <row r="752" spans="16:21" ht="13.9" customHeight="1" x14ac:dyDescent="0.2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5.2053935162020282E-3</v>
      </c>
    </row>
    <row r="753" spans="16:21" ht="13.9" customHeight="1" x14ac:dyDescent="0.2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5.2053935162020282E-3</v>
      </c>
    </row>
    <row r="754" spans="16:21" ht="13.9" customHeight="1" x14ac:dyDescent="0.2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5.2053935162020282E-3</v>
      </c>
    </row>
    <row r="755" spans="16:21" ht="13.9" customHeight="1" x14ac:dyDescent="0.2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5.2053935162020282E-3</v>
      </c>
    </row>
    <row r="756" spans="16:21" ht="13.9" customHeight="1" x14ac:dyDescent="0.2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5.2053935162020282E-3</v>
      </c>
    </row>
    <row r="757" spans="16:21" ht="13.9" customHeight="1" x14ac:dyDescent="0.2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5.2053935162020282E-3</v>
      </c>
    </row>
    <row r="758" spans="16:21" ht="13.9" customHeight="1" x14ac:dyDescent="0.2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5.2053935162020282E-3</v>
      </c>
    </row>
    <row r="759" spans="16:21" ht="13.9" customHeight="1" x14ac:dyDescent="0.2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5.2053935162020282E-3</v>
      </c>
    </row>
    <row r="760" spans="16:21" ht="13.9" customHeight="1" x14ac:dyDescent="0.2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5.2053935162020282E-3</v>
      </c>
    </row>
    <row r="761" spans="16:21" ht="13.9" customHeight="1" x14ac:dyDescent="0.2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5.2053935162020282E-3</v>
      </c>
    </row>
    <row r="762" spans="16:21" ht="13.9" customHeight="1" x14ac:dyDescent="0.2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5.2053935162020282E-3</v>
      </c>
    </row>
    <row r="763" spans="16:21" ht="13.9" customHeight="1" x14ac:dyDescent="0.2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5.2053935162020282E-3</v>
      </c>
    </row>
    <row r="764" spans="16:21" ht="13.9" customHeight="1" x14ac:dyDescent="0.2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5.2053935162020282E-3</v>
      </c>
    </row>
    <row r="765" spans="16:21" ht="13.9" customHeight="1" x14ac:dyDescent="0.2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5.2053935162020282E-3</v>
      </c>
    </row>
    <row r="766" spans="16:21" ht="13.9" customHeight="1" x14ac:dyDescent="0.2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5.2053935162020282E-3</v>
      </c>
    </row>
    <row r="767" spans="16:21" ht="13.9" customHeight="1" x14ac:dyDescent="0.2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5.2053935162020282E-3</v>
      </c>
    </row>
    <row r="768" spans="16:21" ht="13.9" customHeight="1" x14ac:dyDescent="0.2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5.2053935162020282E-3</v>
      </c>
    </row>
    <row r="769" spans="16:21" ht="13.9" customHeight="1" x14ac:dyDescent="0.2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5.2053935162020282E-3</v>
      </c>
    </row>
    <row r="770" spans="16:21" ht="13.9" customHeight="1" x14ac:dyDescent="0.2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5.2053935162020282E-3</v>
      </c>
    </row>
    <row r="771" spans="16:21" ht="13.9" customHeight="1" x14ac:dyDescent="0.2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5.2053935162020282E-3</v>
      </c>
    </row>
    <row r="772" spans="16:21" ht="13.9" customHeight="1" x14ac:dyDescent="0.2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5.2053935162020282E-3</v>
      </c>
    </row>
    <row r="773" spans="16:21" ht="13.9" customHeight="1" x14ac:dyDescent="0.2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5.2053935162020282E-3</v>
      </c>
    </row>
    <row r="774" spans="16:21" ht="13.9" customHeight="1" x14ac:dyDescent="0.2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5.2053935162020282E-3</v>
      </c>
    </row>
    <row r="775" spans="16:21" ht="13.9" customHeight="1" x14ac:dyDescent="0.2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5.2053935162020282E-3</v>
      </c>
    </row>
    <row r="776" spans="16:21" ht="13.9" customHeight="1" x14ac:dyDescent="0.2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5.2053935162020282E-3</v>
      </c>
    </row>
    <row r="777" spans="16:21" ht="13.9" customHeight="1" x14ac:dyDescent="0.2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5.2053935162020282E-3</v>
      </c>
    </row>
    <row r="778" spans="16:21" ht="13.9" customHeight="1" x14ac:dyDescent="0.2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5.2053935162020282E-3</v>
      </c>
    </row>
    <row r="779" spans="16:21" ht="13.9" customHeight="1" x14ac:dyDescent="0.2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5.2053935162020282E-3</v>
      </c>
    </row>
    <row r="780" spans="16:21" ht="13.9" customHeight="1" x14ac:dyDescent="0.2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5.2053935162020282E-3</v>
      </c>
    </row>
    <row r="781" spans="16:21" ht="13.9" customHeight="1" x14ac:dyDescent="0.2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5.2053935162020282E-3</v>
      </c>
    </row>
    <row r="782" spans="16:21" ht="13.9" customHeight="1" x14ac:dyDescent="0.2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5.2053935162020282E-3</v>
      </c>
    </row>
    <row r="783" spans="16:21" ht="13.9" customHeight="1" x14ac:dyDescent="0.2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5.2053935162020282E-3</v>
      </c>
    </row>
    <row r="784" spans="16:21" ht="13.9" customHeight="1" x14ac:dyDescent="0.2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5.2053935162020282E-3</v>
      </c>
    </row>
    <row r="785" spans="16:21" ht="13.9" customHeight="1" x14ac:dyDescent="0.2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5.2053935162020282E-3</v>
      </c>
    </row>
    <row r="786" spans="16:21" ht="13.9" customHeight="1" x14ac:dyDescent="0.2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5.2053935162020282E-3</v>
      </c>
    </row>
    <row r="787" spans="16:21" ht="13.9" customHeight="1" x14ac:dyDescent="0.2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5.2053935162020282E-3</v>
      </c>
    </row>
    <row r="788" spans="16:21" ht="13.9" customHeight="1" x14ac:dyDescent="0.2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5.2053935162020282E-3</v>
      </c>
    </row>
    <row r="789" spans="16:21" ht="13.9" customHeight="1" x14ac:dyDescent="0.2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5.2053935162020282E-3</v>
      </c>
    </row>
    <row r="790" spans="16:21" ht="13.9" customHeight="1" x14ac:dyDescent="0.2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5.2053935162020282E-3</v>
      </c>
    </row>
    <row r="791" spans="16:21" ht="13.9" customHeight="1" x14ac:dyDescent="0.2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5.2053935162020282E-3</v>
      </c>
    </row>
    <row r="792" spans="16:21" ht="13.9" customHeight="1" x14ac:dyDescent="0.2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5.2053935162020282E-3</v>
      </c>
    </row>
    <row r="793" spans="16:21" ht="13.9" customHeight="1" x14ac:dyDescent="0.2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5.2053935162020282E-3</v>
      </c>
    </row>
    <row r="794" spans="16:21" ht="13.9" customHeight="1" x14ac:dyDescent="0.2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5.2053935162020282E-3</v>
      </c>
    </row>
    <row r="795" spans="16:21" ht="13.9" customHeight="1" x14ac:dyDescent="0.2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5.2053935162020282E-3</v>
      </c>
    </row>
    <row r="796" spans="16:21" ht="13.9" customHeight="1" x14ac:dyDescent="0.2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5.2053935162020282E-3</v>
      </c>
    </row>
    <row r="797" spans="16:21" ht="13.9" customHeight="1" x14ac:dyDescent="0.2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5.2053935162020282E-3</v>
      </c>
    </row>
    <row r="798" spans="16:21" ht="13.9" customHeight="1" x14ac:dyDescent="0.2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5.2053935162020282E-3</v>
      </c>
    </row>
    <row r="799" spans="16:21" ht="13.9" customHeight="1" x14ac:dyDescent="0.2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5.2053935162020282E-3</v>
      </c>
    </row>
    <row r="800" spans="16:21" ht="13.9" customHeight="1" x14ac:dyDescent="0.2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5.2053935162020282E-3</v>
      </c>
    </row>
    <row r="801" spans="16:21" ht="13.9" customHeight="1" x14ac:dyDescent="0.2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5.2053935162020282E-3</v>
      </c>
    </row>
    <row r="802" spans="16:21" ht="13.9" customHeight="1" x14ac:dyDescent="0.2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5.2053935162020282E-3</v>
      </c>
    </row>
    <row r="803" spans="16:21" ht="13.9" customHeight="1" x14ac:dyDescent="0.2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5.2053935162020282E-3</v>
      </c>
    </row>
    <row r="804" spans="16:21" ht="13.9" customHeight="1" x14ac:dyDescent="0.2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5.2053935162020282E-3</v>
      </c>
    </row>
    <row r="805" spans="16:21" ht="13.9" customHeight="1" x14ac:dyDescent="0.2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5.2053935162020282E-3</v>
      </c>
    </row>
    <row r="806" spans="16:21" ht="13.9" customHeight="1" x14ac:dyDescent="0.2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5.2053935162020282E-3</v>
      </c>
    </row>
    <row r="807" spans="16:21" ht="13.9" customHeight="1" x14ac:dyDescent="0.2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5.2053935162020282E-3</v>
      </c>
    </row>
    <row r="808" spans="16:21" ht="13.9" customHeight="1" x14ac:dyDescent="0.2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5.2053935162020282E-3</v>
      </c>
    </row>
    <row r="809" spans="16:21" ht="13.9" customHeight="1" x14ac:dyDescent="0.2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5.2053935162020282E-3</v>
      </c>
    </row>
    <row r="810" spans="16:21" ht="13.9" customHeight="1" x14ac:dyDescent="0.2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5.2053935162020282E-3</v>
      </c>
    </row>
    <row r="811" spans="16:21" ht="13.9" customHeight="1" x14ac:dyDescent="0.2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5.2053935162020282E-3</v>
      </c>
    </row>
    <row r="812" spans="16:21" ht="13.9" customHeight="1" x14ac:dyDescent="0.2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5.2053935162020282E-3</v>
      </c>
    </row>
    <row r="813" spans="16:21" ht="13.9" customHeight="1" x14ac:dyDescent="0.2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5.2053935162020282E-3</v>
      </c>
    </row>
    <row r="814" spans="16:21" ht="13.9" customHeight="1" x14ac:dyDescent="0.2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5.2053935162020282E-3</v>
      </c>
    </row>
    <row r="815" spans="16:21" ht="13.9" customHeight="1" x14ac:dyDescent="0.2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5.2053935162020282E-3</v>
      </c>
    </row>
    <row r="816" spans="16:21" ht="13.9" customHeight="1" x14ac:dyDescent="0.2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5.2053935162020282E-3</v>
      </c>
    </row>
    <row r="817" spans="16:21" ht="13.9" customHeight="1" x14ac:dyDescent="0.2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5.2053935162020282E-3</v>
      </c>
    </row>
    <row r="818" spans="16:21" ht="13.9" customHeight="1" x14ac:dyDescent="0.2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5.2053935162020282E-3</v>
      </c>
    </row>
    <row r="819" spans="16:21" ht="13.9" customHeight="1" x14ac:dyDescent="0.2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5.2053935162020282E-3</v>
      </c>
    </row>
    <row r="820" spans="16:21" ht="13.9" customHeight="1" x14ac:dyDescent="0.2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5.2053935162020282E-3</v>
      </c>
    </row>
    <row r="821" spans="16:21" ht="13.9" customHeight="1" x14ac:dyDescent="0.2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5.2053935162020282E-3</v>
      </c>
    </row>
    <row r="822" spans="16:21" ht="13.9" customHeight="1" x14ac:dyDescent="0.2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5.2053935162020282E-3</v>
      </c>
    </row>
    <row r="823" spans="16:21" ht="13.9" customHeight="1" x14ac:dyDescent="0.2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5.2053935162020282E-3</v>
      </c>
    </row>
    <row r="824" spans="16:21" ht="13.9" customHeight="1" x14ac:dyDescent="0.2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5.2053935162020282E-3</v>
      </c>
    </row>
    <row r="825" spans="16:21" ht="13.9" customHeight="1" x14ac:dyDescent="0.2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5.2053935162020282E-3</v>
      </c>
    </row>
    <row r="826" spans="16:21" ht="13.9" customHeight="1" x14ac:dyDescent="0.2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5.2053935162020282E-3</v>
      </c>
    </row>
    <row r="827" spans="16:21" ht="13.9" customHeight="1" x14ac:dyDescent="0.2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5.2053935162020282E-3</v>
      </c>
    </row>
    <row r="828" spans="16:21" ht="13.9" customHeight="1" x14ac:dyDescent="0.2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5.2053935162020282E-3</v>
      </c>
    </row>
    <row r="829" spans="16:21" ht="13.9" customHeight="1" x14ac:dyDescent="0.2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5.2053935162020282E-3</v>
      </c>
    </row>
    <row r="830" spans="16:21" ht="13.9" customHeight="1" x14ac:dyDescent="0.2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5.2053935162020282E-3</v>
      </c>
    </row>
    <row r="831" spans="16:21" ht="13.9" customHeight="1" x14ac:dyDescent="0.2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5.2053935162020282E-3</v>
      </c>
    </row>
    <row r="832" spans="16:21" ht="13.9" customHeight="1" x14ac:dyDescent="0.2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5.2053935162020282E-3</v>
      </c>
    </row>
    <row r="833" spans="16:21" ht="13.9" customHeight="1" x14ac:dyDescent="0.2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5.2053935162020282E-3</v>
      </c>
    </row>
    <row r="834" spans="16:21" ht="13.9" customHeight="1" x14ac:dyDescent="0.2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5.2053935162020282E-3</v>
      </c>
    </row>
    <row r="835" spans="16:21" ht="13.9" customHeight="1" x14ac:dyDescent="0.2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5.2053935162020282E-3</v>
      </c>
    </row>
    <row r="836" spans="16:21" ht="13.9" customHeight="1" x14ac:dyDescent="0.2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5.2053935162020282E-3</v>
      </c>
    </row>
    <row r="837" spans="16:21" ht="13.9" customHeight="1" x14ac:dyDescent="0.2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5.2053935162020282E-3</v>
      </c>
    </row>
    <row r="838" spans="16:21" ht="13.9" customHeight="1" x14ac:dyDescent="0.2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5.2053935162020282E-3</v>
      </c>
    </row>
    <row r="839" spans="16:21" ht="13.9" customHeight="1" x14ac:dyDescent="0.2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5.2053935162020282E-3</v>
      </c>
    </row>
    <row r="840" spans="16:21" ht="13.9" customHeight="1" x14ac:dyDescent="0.2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5.2053935162020282E-3</v>
      </c>
    </row>
    <row r="841" spans="16:21" ht="13.9" customHeight="1" x14ac:dyDescent="0.2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5.2053935162020282E-3</v>
      </c>
    </row>
    <row r="842" spans="16:21" ht="13.9" customHeight="1" x14ac:dyDescent="0.2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5.2053935162020282E-3</v>
      </c>
    </row>
    <row r="843" spans="16:21" ht="13.9" customHeight="1" x14ac:dyDescent="0.2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5.2053935162020282E-3</v>
      </c>
    </row>
    <row r="844" spans="16:21" ht="13.9" customHeight="1" x14ac:dyDescent="0.2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5.2053935162020282E-3</v>
      </c>
    </row>
    <row r="845" spans="16:21" ht="13.9" customHeight="1" x14ac:dyDescent="0.2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5.2053935162020282E-3</v>
      </c>
    </row>
    <row r="846" spans="16:21" ht="13.9" customHeight="1" x14ac:dyDescent="0.2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5.2053935162020282E-3</v>
      </c>
    </row>
    <row r="847" spans="16:21" ht="13.9" customHeight="1" x14ac:dyDescent="0.2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5.2053935162020282E-3</v>
      </c>
    </row>
    <row r="848" spans="16:21" ht="13.9" customHeight="1" x14ac:dyDescent="0.2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5.2053935162020282E-3</v>
      </c>
    </row>
    <row r="849" spans="16:21" ht="13.9" customHeight="1" x14ac:dyDescent="0.2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5.2053935162020282E-3</v>
      </c>
    </row>
    <row r="850" spans="16:21" ht="13.9" customHeight="1" x14ac:dyDescent="0.2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5.2053935162020282E-3</v>
      </c>
    </row>
    <row r="851" spans="16:21" ht="13.9" customHeight="1" x14ac:dyDescent="0.2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5.2053935162020282E-3</v>
      </c>
    </row>
    <row r="852" spans="16:21" ht="13.9" customHeight="1" x14ac:dyDescent="0.2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5.2053935162020282E-3</v>
      </c>
    </row>
    <row r="853" spans="16:21" ht="13.9" customHeight="1" x14ac:dyDescent="0.2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5.2053935162020282E-3</v>
      </c>
    </row>
    <row r="854" spans="16:21" ht="13.9" customHeight="1" x14ac:dyDescent="0.2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5.2053935162020282E-3</v>
      </c>
    </row>
    <row r="855" spans="16:21" ht="13.9" customHeight="1" x14ac:dyDescent="0.2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5.2053935162020282E-3</v>
      </c>
    </row>
    <row r="856" spans="16:21" ht="13.9" customHeight="1" x14ac:dyDescent="0.2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5.2053935162020282E-3</v>
      </c>
    </row>
    <row r="857" spans="16:21" ht="13.9" customHeight="1" x14ac:dyDescent="0.2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5.2053935162020282E-3</v>
      </c>
    </row>
    <row r="858" spans="16:21" ht="13.9" customHeight="1" x14ac:dyDescent="0.2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5.2053935162020282E-3</v>
      </c>
    </row>
    <row r="859" spans="16:21" ht="13.9" customHeight="1" x14ac:dyDescent="0.2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5.2053935162020282E-3</v>
      </c>
    </row>
    <row r="860" spans="16:21" ht="13.9" customHeight="1" x14ac:dyDescent="0.2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5.2053935162020282E-3</v>
      </c>
    </row>
    <row r="861" spans="16:21" ht="13.9" customHeight="1" x14ac:dyDescent="0.2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5.2053935162020282E-3</v>
      </c>
    </row>
    <row r="862" spans="16:21" ht="13.9" customHeight="1" x14ac:dyDescent="0.2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5.2053935162020282E-3</v>
      </c>
    </row>
    <row r="863" spans="16:21" ht="13.9" customHeight="1" x14ac:dyDescent="0.2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5.2053935162020282E-3</v>
      </c>
    </row>
    <row r="864" spans="16:21" ht="13.9" customHeight="1" x14ac:dyDescent="0.2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5.2053935162020282E-3</v>
      </c>
    </row>
    <row r="865" spans="16:21" ht="13.9" customHeight="1" x14ac:dyDescent="0.2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5.2053935162020282E-3</v>
      </c>
    </row>
    <row r="866" spans="16:21" ht="13.9" customHeight="1" x14ac:dyDescent="0.2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5.2053935162020282E-3</v>
      </c>
    </row>
    <row r="867" spans="16:21" ht="13.9" customHeight="1" x14ac:dyDescent="0.2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5.2053935162020282E-3</v>
      </c>
    </row>
    <row r="868" spans="16:21" ht="13.9" customHeight="1" x14ac:dyDescent="0.2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5.2053935162020282E-3</v>
      </c>
    </row>
    <row r="869" spans="16:21" ht="13.9" customHeight="1" x14ac:dyDescent="0.2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5.2053935162020282E-3</v>
      </c>
    </row>
    <row r="870" spans="16:21" ht="13.9" customHeight="1" x14ac:dyDescent="0.2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5.2053935162020282E-3</v>
      </c>
    </row>
    <row r="871" spans="16:21" ht="13.9" customHeight="1" x14ac:dyDescent="0.2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5.2053935162020282E-3</v>
      </c>
    </row>
    <row r="872" spans="16:21" ht="13.9" customHeight="1" x14ac:dyDescent="0.2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5.2053935162020282E-3</v>
      </c>
    </row>
    <row r="873" spans="16:21" ht="13.9" customHeight="1" x14ac:dyDescent="0.2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5.2053935162020282E-3</v>
      </c>
    </row>
    <row r="874" spans="16:21" ht="13.9" customHeight="1" x14ac:dyDescent="0.2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5.2053935162020282E-3</v>
      </c>
    </row>
    <row r="875" spans="16:21" ht="13.9" customHeight="1" x14ac:dyDescent="0.2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5.2053935162020282E-3</v>
      </c>
    </row>
    <row r="876" spans="16:21" ht="13.9" customHeight="1" x14ac:dyDescent="0.2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5.2053935162020282E-3</v>
      </c>
    </row>
    <row r="877" spans="16:21" ht="13.9" customHeight="1" x14ac:dyDescent="0.2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5.2053935162020282E-3</v>
      </c>
    </row>
    <row r="878" spans="16:21" ht="13.9" customHeight="1" x14ac:dyDescent="0.2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5.2053935162020282E-3</v>
      </c>
    </row>
    <row r="879" spans="16:21" ht="13.9" customHeight="1" x14ac:dyDescent="0.2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5.2053935162020282E-3</v>
      </c>
    </row>
    <row r="880" spans="16:21" ht="13.9" customHeight="1" x14ac:dyDescent="0.2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5.2053935162020282E-3</v>
      </c>
    </row>
    <row r="881" spans="16:21" ht="13.9" customHeight="1" x14ac:dyDescent="0.2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5.2053935162020282E-3</v>
      </c>
    </row>
    <row r="882" spans="16:21" ht="13.9" customHeight="1" x14ac:dyDescent="0.2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5.2053935162020282E-3</v>
      </c>
    </row>
    <row r="883" spans="16:21" ht="13.9" customHeight="1" x14ac:dyDescent="0.2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5.2053935162020282E-3</v>
      </c>
    </row>
    <row r="884" spans="16:21" ht="13.9" customHeight="1" x14ac:dyDescent="0.2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5.2053935162020282E-3</v>
      </c>
    </row>
    <row r="885" spans="16:21" ht="13.9" customHeight="1" x14ac:dyDescent="0.2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5.2053935162020282E-3</v>
      </c>
    </row>
    <row r="886" spans="16:21" ht="13.9" customHeight="1" x14ac:dyDescent="0.2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5.2053935162020282E-3</v>
      </c>
    </row>
    <row r="887" spans="16:21" ht="13.9" customHeight="1" x14ac:dyDescent="0.2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5.2053935162020282E-3</v>
      </c>
    </row>
    <row r="888" spans="16:21" ht="13.9" customHeight="1" x14ac:dyDescent="0.2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5.2053935162020282E-3</v>
      </c>
    </row>
    <row r="889" spans="16:21" ht="13.9" customHeight="1" x14ac:dyDescent="0.2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5.2053935162020282E-3</v>
      </c>
    </row>
    <row r="890" spans="16:21" ht="13.9" customHeight="1" x14ac:dyDescent="0.2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5.2053935162020282E-3</v>
      </c>
    </row>
    <row r="891" spans="16:21" ht="13.9" customHeight="1" x14ac:dyDescent="0.2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5.2053935162020282E-3</v>
      </c>
    </row>
    <row r="892" spans="16:21" ht="13.9" customHeight="1" x14ac:dyDescent="0.2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5.2053935162020282E-3</v>
      </c>
    </row>
    <row r="893" spans="16:21" ht="13.9" customHeight="1" x14ac:dyDescent="0.2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5.2053935162020282E-3</v>
      </c>
    </row>
    <row r="894" spans="16:21" ht="13.9" customHeight="1" x14ac:dyDescent="0.2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5.2053935162020282E-3</v>
      </c>
    </row>
    <row r="895" spans="16:21" ht="13.9" customHeight="1" x14ac:dyDescent="0.2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5.2053935162020282E-3</v>
      </c>
    </row>
    <row r="896" spans="16:21" ht="13.9" customHeight="1" x14ac:dyDescent="0.2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5.2053935162020282E-3</v>
      </c>
    </row>
    <row r="897" spans="16:21" ht="13.9" customHeight="1" x14ac:dyDescent="0.2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5.2053935162020282E-3</v>
      </c>
    </row>
    <row r="898" spans="16:21" ht="13.9" customHeight="1" x14ac:dyDescent="0.2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5.2053935162020282E-3</v>
      </c>
    </row>
    <row r="899" spans="16:21" ht="13.9" customHeight="1" x14ac:dyDescent="0.2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5.2053935162020282E-3</v>
      </c>
    </row>
    <row r="900" spans="16:21" ht="13.9" customHeight="1" x14ac:dyDescent="0.2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5.2053935162020282E-3</v>
      </c>
    </row>
    <row r="901" spans="16:21" ht="13.9" customHeight="1" x14ac:dyDescent="0.2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5.2053935162020282E-3</v>
      </c>
    </row>
    <row r="902" spans="16:21" ht="13.9" customHeight="1" x14ac:dyDescent="0.2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5.2053935162020282E-3</v>
      </c>
    </row>
    <row r="903" spans="16:21" ht="13.9" customHeight="1" x14ac:dyDescent="0.2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5.2053935162020282E-3</v>
      </c>
    </row>
    <row r="904" spans="16:21" ht="13.9" customHeight="1" x14ac:dyDescent="0.2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5.2053935162020282E-3</v>
      </c>
    </row>
    <row r="905" spans="16:21" ht="13.9" customHeight="1" x14ac:dyDescent="0.2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5.2053935162020282E-3</v>
      </c>
    </row>
    <row r="906" spans="16:21" ht="13.9" customHeight="1" x14ac:dyDescent="0.2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5.2053935162020282E-3</v>
      </c>
    </row>
    <row r="907" spans="16:21" ht="13.9" customHeight="1" x14ac:dyDescent="0.2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5.2053935162020282E-3</v>
      </c>
    </row>
    <row r="908" spans="16:21" ht="13.9" customHeight="1" x14ac:dyDescent="0.2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5.2053935162020282E-3</v>
      </c>
    </row>
    <row r="909" spans="16:21" ht="13.9" customHeight="1" x14ac:dyDescent="0.2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5.2053935162020282E-3</v>
      </c>
    </row>
    <row r="910" spans="16:21" ht="13.9" customHeight="1" x14ac:dyDescent="0.2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5.2053935162020282E-3</v>
      </c>
    </row>
    <row r="911" spans="16:21" ht="13.9" customHeight="1" x14ac:dyDescent="0.2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5.2053935162020282E-3</v>
      </c>
    </row>
    <row r="912" spans="16:21" ht="13.9" customHeight="1" x14ac:dyDescent="0.2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5.2053935162020282E-3</v>
      </c>
    </row>
    <row r="913" spans="16:21" ht="13.9" customHeight="1" x14ac:dyDescent="0.2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5.2053935162020282E-3</v>
      </c>
    </row>
    <row r="914" spans="16:21" ht="13.9" customHeight="1" x14ac:dyDescent="0.2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5.2053935162020282E-3</v>
      </c>
    </row>
    <row r="915" spans="16:21" ht="13.9" customHeight="1" x14ac:dyDescent="0.2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5.2053935162020282E-3</v>
      </c>
    </row>
    <row r="916" spans="16:21" ht="13.9" customHeight="1" x14ac:dyDescent="0.2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5.2053935162020282E-3</v>
      </c>
    </row>
    <row r="917" spans="16:21" ht="13.9" customHeight="1" x14ac:dyDescent="0.2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5.2053935162020282E-3</v>
      </c>
    </row>
    <row r="918" spans="16:21" ht="13.9" customHeight="1" x14ac:dyDescent="0.2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5.2053935162020282E-3</v>
      </c>
    </row>
    <row r="919" spans="16:21" ht="13.9" customHeight="1" x14ac:dyDescent="0.2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5.2053935162020282E-3</v>
      </c>
    </row>
    <row r="920" spans="16:21" ht="13.9" customHeight="1" x14ac:dyDescent="0.2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5.2053935162020282E-3</v>
      </c>
    </row>
    <row r="921" spans="16:21" ht="13.9" customHeight="1" x14ac:dyDescent="0.2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5.2053935162020282E-3</v>
      </c>
    </row>
    <row r="922" spans="16:21" ht="13.9" customHeight="1" x14ac:dyDescent="0.2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5.2053935162020282E-3</v>
      </c>
    </row>
    <row r="923" spans="16:21" ht="13.9" customHeight="1" x14ac:dyDescent="0.2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5.2053935162020282E-3</v>
      </c>
    </row>
    <row r="924" spans="16:21" ht="13.9" customHeight="1" x14ac:dyDescent="0.2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5.2053935162020282E-3</v>
      </c>
    </row>
    <row r="925" spans="16:21" ht="13.9" customHeight="1" x14ac:dyDescent="0.2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5.2053935162020282E-3</v>
      </c>
    </row>
    <row r="926" spans="16:21" ht="13.9" customHeight="1" x14ac:dyDescent="0.2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5.2053935162020282E-3</v>
      </c>
    </row>
    <row r="927" spans="16:21" ht="13.9" customHeight="1" x14ac:dyDescent="0.2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5.2053935162020282E-3</v>
      </c>
    </row>
    <row r="928" spans="16:21" ht="13.9" customHeight="1" x14ac:dyDescent="0.2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5.2053935162020282E-3</v>
      </c>
    </row>
    <row r="929" spans="16:21" ht="13.9" customHeight="1" x14ac:dyDescent="0.2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5.2053935162020282E-3</v>
      </c>
    </row>
    <row r="930" spans="16:21" ht="13.9" customHeight="1" x14ac:dyDescent="0.2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5.2053935162020282E-3</v>
      </c>
    </row>
    <row r="931" spans="16:21" ht="13.9" customHeight="1" x14ac:dyDescent="0.2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5.2053935162020282E-3</v>
      </c>
    </row>
    <row r="932" spans="16:21" ht="13.9" customHeight="1" x14ac:dyDescent="0.2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5.2053935162020282E-3</v>
      </c>
    </row>
    <row r="933" spans="16:21" ht="13.9" customHeight="1" x14ac:dyDescent="0.2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5.2053935162020282E-3</v>
      </c>
    </row>
    <row r="934" spans="16:21" ht="13.9" customHeight="1" x14ac:dyDescent="0.2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5.2053935162020282E-3</v>
      </c>
    </row>
    <row r="935" spans="16:21" ht="13.9" customHeight="1" x14ac:dyDescent="0.2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5.2053935162020282E-3</v>
      </c>
    </row>
    <row r="936" spans="16:21" ht="13.9" customHeight="1" x14ac:dyDescent="0.2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5.2053935162020282E-3</v>
      </c>
    </row>
    <row r="937" spans="16:21" ht="13.9" customHeight="1" x14ac:dyDescent="0.2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5.2053935162020282E-3</v>
      </c>
    </row>
    <row r="938" spans="16:21" ht="13.9" customHeight="1" x14ac:dyDescent="0.2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5.2053935162020282E-3</v>
      </c>
    </row>
    <row r="939" spans="16:21" ht="13.9" customHeight="1" x14ac:dyDescent="0.2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5.2053935162020282E-3</v>
      </c>
    </row>
    <row r="940" spans="16:21" ht="13.9" customHeight="1" x14ac:dyDescent="0.2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5.2053935162020282E-3</v>
      </c>
    </row>
    <row r="941" spans="16:21" ht="13.9" customHeight="1" x14ac:dyDescent="0.2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5.2053935162020282E-3</v>
      </c>
    </row>
    <row r="942" spans="16:21" ht="13.9" customHeight="1" x14ac:dyDescent="0.2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5.2053935162020282E-3</v>
      </c>
    </row>
    <row r="943" spans="16:21" ht="13.9" customHeight="1" x14ac:dyDescent="0.2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5.2053935162020282E-3</v>
      </c>
    </row>
    <row r="944" spans="16:21" ht="13.9" customHeight="1" x14ac:dyDescent="0.2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5.2053935162020282E-3</v>
      </c>
    </row>
    <row r="945" spans="16:21" ht="13.9" customHeight="1" x14ac:dyDescent="0.2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5.2053935162020282E-3</v>
      </c>
    </row>
    <row r="946" spans="16:21" ht="13.9" customHeight="1" x14ac:dyDescent="0.2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5.2053935162020282E-3</v>
      </c>
    </row>
    <row r="947" spans="16:21" ht="13.9" customHeight="1" x14ac:dyDescent="0.2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5.2053935162020282E-3</v>
      </c>
    </row>
    <row r="948" spans="16:21" ht="13.9" customHeight="1" x14ac:dyDescent="0.2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5.2053935162020282E-3</v>
      </c>
    </row>
    <row r="949" spans="16:21" ht="13.9" customHeight="1" x14ac:dyDescent="0.2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5.2053935162020282E-3</v>
      </c>
    </row>
    <row r="950" spans="16:21" ht="13.9" customHeight="1" x14ac:dyDescent="0.2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5.2053935162020282E-3</v>
      </c>
    </row>
    <row r="951" spans="16:21" ht="13.9" customHeight="1" x14ac:dyDescent="0.2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5.2053935162020282E-3</v>
      </c>
    </row>
    <row r="952" spans="16:21" ht="13.9" customHeight="1" x14ac:dyDescent="0.2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5.2053935162020282E-3</v>
      </c>
    </row>
    <row r="953" spans="16:21" ht="13.9" customHeight="1" x14ac:dyDescent="0.2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5.2053935162020282E-3</v>
      </c>
    </row>
    <row r="954" spans="16:21" ht="13.9" customHeight="1" x14ac:dyDescent="0.2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5.2053935162020282E-3</v>
      </c>
    </row>
    <row r="955" spans="16:21" ht="13.9" customHeight="1" x14ac:dyDescent="0.2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5.2053935162020282E-3</v>
      </c>
    </row>
    <row r="956" spans="16:21" ht="13.9" customHeight="1" x14ac:dyDescent="0.2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5.2053935162020282E-3</v>
      </c>
    </row>
    <row r="957" spans="16:21" ht="13.9" customHeight="1" x14ac:dyDescent="0.2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5.2053935162020282E-3</v>
      </c>
    </row>
    <row r="958" spans="16:21" ht="13.9" customHeight="1" x14ac:dyDescent="0.2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5.2053935162020282E-3</v>
      </c>
    </row>
    <row r="959" spans="16:21" ht="13.9" customHeight="1" x14ac:dyDescent="0.2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5.2053935162020282E-3</v>
      </c>
    </row>
    <row r="960" spans="16:21" ht="13.9" customHeight="1" x14ac:dyDescent="0.2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5.2053935162020282E-3</v>
      </c>
    </row>
    <row r="961" spans="16:21" ht="13.9" customHeight="1" x14ac:dyDescent="0.2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5.2053935162020282E-3</v>
      </c>
    </row>
    <row r="962" spans="16:21" ht="13.9" customHeight="1" x14ac:dyDescent="0.2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5.2053935162020282E-3</v>
      </c>
    </row>
    <row r="963" spans="16:21" ht="13.9" customHeight="1" x14ac:dyDescent="0.2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5.2053935162020282E-3</v>
      </c>
    </row>
    <row r="964" spans="16:21" ht="13.9" customHeight="1" x14ac:dyDescent="0.2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5.2053935162020282E-3</v>
      </c>
    </row>
    <row r="965" spans="16:21" ht="13.9" customHeight="1" x14ac:dyDescent="0.2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5.2053935162020282E-3</v>
      </c>
    </row>
    <row r="966" spans="16:21" ht="13.9" customHeight="1" x14ac:dyDescent="0.2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5.2053935162020282E-3</v>
      </c>
    </row>
    <row r="967" spans="16:21" ht="13.9" customHeight="1" x14ac:dyDescent="0.2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5.2053935162020282E-3</v>
      </c>
    </row>
    <row r="968" spans="16:21" ht="13.9" customHeight="1" x14ac:dyDescent="0.2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5.2053935162020282E-3</v>
      </c>
    </row>
    <row r="969" spans="16:21" ht="13.9" customHeight="1" x14ac:dyDescent="0.2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5.2053935162020282E-3</v>
      </c>
    </row>
    <row r="970" spans="16:21" ht="13.9" customHeight="1" x14ac:dyDescent="0.2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5.2053935162020282E-3</v>
      </c>
    </row>
    <row r="971" spans="16:21" ht="13.9" customHeight="1" x14ac:dyDescent="0.2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5.2053935162020282E-3</v>
      </c>
    </row>
    <row r="972" spans="16:21" ht="13.9" customHeight="1" x14ac:dyDescent="0.2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5.2053935162020282E-3</v>
      </c>
    </row>
    <row r="973" spans="16:21" ht="13.9" customHeight="1" x14ac:dyDescent="0.2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5.2053935162020282E-3</v>
      </c>
    </row>
    <row r="974" spans="16:21" ht="13.9" customHeight="1" x14ac:dyDescent="0.2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5.2053935162020282E-3</v>
      </c>
    </row>
    <row r="975" spans="16:21" ht="13.9" customHeight="1" x14ac:dyDescent="0.2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5.2053935162020282E-3</v>
      </c>
    </row>
    <row r="976" spans="16:21" ht="13.9" customHeight="1" x14ac:dyDescent="0.2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5.2053935162020282E-3</v>
      </c>
    </row>
    <row r="977" spans="16:21" ht="13.9" customHeight="1" x14ac:dyDescent="0.2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5.2053935162020282E-3</v>
      </c>
    </row>
    <row r="978" spans="16:21" ht="13.9" customHeight="1" x14ac:dyDescent="0.2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5.2053935162020282E-3</v>
      </c>
    </row>
    <row r="979" spans="16:21" ht="13.9" customHeight="1" x14ac:dyDescent="0.2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5.2053935162020282E-3</v>
      </c>
    </row>
    <row r="980" spans="16:21" ht="13.9" customHeight="1" x14ac:dyDescent="0.2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5.2053935162020282E-3</v>
      </c>
    </row>
    <row r="981" spans="16:21" ht="13.9" customHeight="1" x14ac:dyDescent="0.2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5.2053935162020282E-3</v>
      </c>
    </row>
    <row r="982" spans="16:21" ht="13.9" customHeight="1" x14ac:dyDescent="0.2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5.2053935162020282E-3</v>
      </c>
    </row>
    <row r="983" spans="16:21" ht="13.9" customHeight="1" x14ac:dyDescent="0.2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5.2053935162020282E-3</v>
      </c>
    </row>
    <row r="984" spans="16:21" ht="13.9" customHeight="1" x14ac:dyDescent="0.2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5.2053935162020282E-3</v>
      </c>
    </row>
    <row r="985" spans="16:21" ht="13.9" customHeight="1" x14ac:dyDescent="0.2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5.2053935162020282E-3</v>
      </c>
    </row>
    <row r="986" spans="16:21" ht="13.9" customHeight="1" x14ac:dyDescent="0.2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5.2053935162020282E-3</v>
      </c>
    </row>
    <row r="987" spans="16:21" ht="13.9" customHeight="1" x14ac:dyDescent="0.2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5.2053935162020282E-3</v>
      </c>
    </row>
    <row r="988" spans="16:21" ht="13.9" customHeight="1" x14ac:dyDescent="0.2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5.2053935162020282E-3</v>
      </c>
    </row>
    <row r="989" spans="16:21" ht="13.9" customHeight="1" x14ac:dyDescent="0.2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5.2053935162020282E-3</v>
      </c>
    </row>
    <row r="990" spans="16:21" ht="13.9" customHeight="1" x14ac:dyDescent="0.2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5.2053935162020282E-3</v>
      </c>
    </row>
    <row r="991" spans="16:21" ht="13.9" customHeight="1" x14ac:dyDescent="0.2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5.2053935162020282E-3</v>
      </c>
    </row>
    <row r="992" spans="16:21" ht="13.9" customHeight="1" x14ac:dyDescent="0.2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5.2053935162020282E-3</v>
      </c>
    </row>
    <row r="993" spans="16:21" ht="13.9" customHeight="1" x14ac:dyDescent="0.2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5.2053935162020282E-3</v>
      </c>
    </row>
    <row r="994" spans="16:21" ht="13.9" customHeight="1" x14ac:dyDescent="0.2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5.2053935162020282E-3</v>
      </c>
    </row>
    <row r="995" spans="16:21" ht="13.9" customHeight="1" x14ac:dyDescent="0.2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5.2053935162020282E-3</v>
      </c>
    </row>
    <row r="996" spans="16:21" ht="13.9" customHeight="1" x14ac:dyDescent="0.2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5.2053935162020282E-3</v>
      </c>
    </row>
    <row r="997" spans="16:21" ht="13.9" customHeight="1" x14ac:dyDescent="0.2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5.2053935162020282E-3</v>
      </c>
    </row>
    <row r="998" spans="16:21" ht="13.9" customHeight="1" x14ac:dyDescent="0.2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5.2053935162020282E-3</v>
      </c>
    </row>
    <row r="999" spans="16:21" ht="13.9" customHeight="1" x14ac:dyDescent="0.2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5.2053935162020282E-3</v>
      </c>
    </row>
    <row r="1000" spans="16:21" ht="13.9" customHeight="1" x14ac:dyDescent="0.2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5.2053935162020282E-3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951</v>
      </c>
      <c r="F4" s="34" t="s">
        <v>952</v>
      </c>
      <c r="G4" s="54" t="s">
        <v>11</v>
      </c>
      <c r="K4" s="34" t="s">
        <v>951</v>
      </c>
      <c r="L4" s="34" t="s">
        <v>952</v>
      </c>
      <c r="P4" s="54" t="s">
        <v>7</v>
      </c>
      <c r="Q4" s="34" t="s">
        <v>8</v>
      </c>
      <c r="R4" s="34" t="s">
        <v>9</v>
      </c>
      <c r="S4" s="34" t="s">
        <v>951</v>
      </c>
      <c r="T4" s="34" t="s">
        <v>952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953</v>
      </c>
      <c r="G5" s="54"/>
      <c r="K5" s="25" t="s">
        <v>6</v>
      </c>
      <c r="L5" s="25" t="s">
        <v>953</v>
      </c>
      <c r="P5" s="54"/>
      <c r="Q5" s="25" t="s">
        <v>6</v>
      </c>
      <c r="R5" s="25" t="s">
        <v>10</v>
      </c>
      <c r="S5" s="25" t="s">
        <v>6</v>
      </c>
      <c r="T5" s="25" t="s">
        <v>953</v>
      </c>
      <c r="U5" s="54"/>
    </row>
    <row r="6" spans="2:21" ht="13.9" customHeight="1" x14ac:dyDescent="0.2">
      <c r="B6" s="27">
        <v>0</v>
      </c>
      <c r="C6" s="30">
        <v>-3.9530487863093982E-7</v>
      </c>
      <c r="D6" s="30">
        <v>2.9991497285664074E-11</v>
      </c>
      <c r="E6" s="30">
        <f>ABS(C6)/'İtme Analizi'!$G$17</f>
        <v>2.866860195583765E-7</v>
      </c>
      <c r="F6" s="30">
        <f>ABS(D6)/'İtme Analizi'!$G$14</f>
        <v>1.7229363918451072E-14</v>
      </c>
      <c r="G6" s="30"/>
      <c r="K6" s="30">
        <v>0</v>
      </c>
      <c r="L6" s="30">
        <v>0</v>
      </c>
      <c r="P6" s="27">
        <v>0</v>
      </c>
      <c r="Q6" s="30">
        <v>-3.9530487863093982E-7</v>
      </c>
      <c r="R6" s="30">
        <v>2.9991497285664074E-11</v>
      </c>
      <c r="S6" s="30">
        <f>ABS(Q6)/'İtme Analizi'!$G$17</f>
        <v>2.866860195583765E-7</v>
      </c>
      <c r="T6" s="30">
        <f>ABS(R6)/'İtme Analizi'!$G$14</f>
        <v>1.7229363918451072E-14</v>
      </c>
      <c r="U6" s="30"/>
    </row>
    <row r="7" spans="2:21" ht="13.9" customHeight="1" x14ac:dyDescent="0.2">
      <c r="B7" s="27">
        <v>1</v>
      </c>
      <c r="C7" s="30">
        <v>1.8985643284547026E-3</v>
      </c>
      <c r="D7" s="30">
        <v>-54.849050135264015</v>
      </c>
      <c r="E7" s="30">
        <f>ABS(C7)/'İtme Analizi'!$G$17</f>
        <v>1.3768913049726273E-3</v>
      </c>
      <c r="F7" s="30">
        <f>ABS(D7)/'İtme Analizi'!$G$14</f>
        <v>3.1509405361150412E-2</v>
      </c>
      <c r="G7" s="30">
        <f>G6+(E7-E6)*((F7+F6)/2)</f>
        <v>2.1687996480323984E-5</v>
      </c>
      <c r="K7" s="30">
        <f>'İtme Analizi'!$G$24</f>
        <v>8.2630679184392805E-2</v>
      </c>
      <c r="L7" s="30">
        <f>'İtme Analizi'!$G$21</f>
        <v>1.9020071875632758</v>
      </c>
      <c r="P7" s="27">
        <v>1</v>
      </c>
      <c r="Q7" s="30">
        <v>9.4908449512136903E-4</v>
      </c>
      <c r="R7" s="30">
        <v>-27.424524582363318</v>
      </c>
      <c r="S7" s="30">
        <f>ABS(Q7)/'İtme Analizi'!$G$17</f>
        <v>6.8830229738940727E-4</v>
      </c>
      <c r="T7" s="30">
        <f>ABS(R7)/'İtme Analizi'!$G$14</f>
        <v>1.5754702401800501E-2</v>
      </c>
      <c r="U7" s="30">
        <f>U6+(S7-S6)*((T7+T6)/2)</f>
        <v>5.4197406024683267E-6</v>
      </c>
    </row>
    <row r="8" spans="2:21" ht="13.9" customHeight="1" x14ac:dyDescent="0.2">
      <c r="B8" s="27">
        <v>2</v>
      </c>
      <c r="C8" s="30">
        <v>3.7975239617880361E-3</v>
      </c>
      <c r="D8" s="30">
        <v>-109.68517175794317</v>
      </c>
      <c r="E8" s="30">
        <f>ABS(C8)/'İtme Analizi'!$G$17</f>
        <v>2.754069295964813E-3</v>
      </c>
      <c r="F8" s="30">
        <f>ABS(D8)/'İtme Analizi'!$G$14</f>
        <v>6.3011383615673669E-2</v>
      </c>
      <c r="G8" s="30">
        <f>G7+(E8-E7)*((F8+F7)/2)</f>
        <v>8.6773971615373448E-5</v>
      </c>
      <c r="H8" s="47"/>
      <c r="I8" s="47"/>
      <c r="J8" s="47"/>
      <c r="K8" s="30">
        <f>'İtme Analizi'!$G$24</f>
        <v>8.2630679184392805E-2</v>
      </c>
      <c r="L8" s="30">
        <v>0</v>
      </c>
      <c r="P8" s="27">
        <v>2</v>
      </c>
      <c r="Q8" s="30">
        <v>1.8985642951213691E-3</v>
      </c>
      <c r="R8" s="30">
        <v>-54.847490773385744</v>
      </c>
      <c r="S8" s="30">
        <f>ABS(Q8)/'İtme Analizi'!$G$17</f>
        <v>1.3768912807983729E-3</v>
      </c>
      <c r="T8" s="30">
        <f>ABS(R8)/'İtme Analizi'!$G$14</f>
        <v>3.1508509546812592E-2</v>
      </c>
      <c r="U8" s="30">
        <f>U7+(S8-S7)*((T8+T7)/2)</f>
        <v>2.169220413663731E-5</v>
      </c>
    </row>
    <row r="9" spans="2:21" ht="13.9" customHeight="1" x14ac:dyDescent="0.2">
      <c r="B9" s="27">
        <v>3</v>
      </c>
      <c r="C9" s="30">
        <v>5.6964835951213702E-3</v>
      </c>
      <c r="D9" s="30">
        <v>-164.52126370105026</v>
      </c>
      <c r="E9" s="30">
        <f>ABS(C9)/'İtme Analizi'!$G$17</f>
        <v>4.1312472869569992E-3</v>
      </c>
      <c r="F9" s="30">
        <f>ABS(D9)/'İtme Analizi'!$G$14</f>
        <v>9.4513344820026227E-2</v>
      </c>
      <c r="G9" s="30">
        <f t="shared" ref="G9:G72" si="0">G8+(E9-E8)*((F9+F8)/2)</f>
        <v>1.9524376613470689E-4</v>
      </c>
      <c r="H9" s="47"/>
      <c r="I9" s="47"/>
      <c r="J9" s="47"/>
      <c r="P9" s="27">
        <v>3</v>
      </c>
      <c r="Q9" s="30">
        <v>2.8480440951213692E-3</v>
      </c>
      <c r="R9" s="30">
        <v>-82.266481580341491</v>
      </c>
      <c r="S9" s="30">
        <f>ABS(Q9)/'İtme Analizi'!$G$17</f>
        <v>2.0654802642073385E-3</v>
      </c>
      <c r="T9" s="30">
        <f>ABS(R9)/'İtme Analizi'!$G$14</f>
        <v>4.7260032933259775E-2</v>
      </c>
      <c r="U9" s="30">
        <f t="shared" ref="U9:U72" si="1">U8+(S9-S8)*((T9+T8)/2)</f>
        <v>4.881177943211678E-5</v>
      </c>
    </row>
    <row r="10" spans="2:21" ht="13.9" customHeight="1" x14ac:dyDescent="0.2">
      <c r="B10" s="27">
        <v>4</v>
      </c>
      <c r="C10" s="30">
        <v>7.5954432284547034E-3</v>
      </c>
      <c r="D10" s="30">
        <v>-219.33995805075685</v>
      </c>
      <c r="E10" s="30">
        <f>ABS(C10)/'İtme Analizi'!$G$17</f>
        <v>5.5084252779491845E-3</v>
      </c>
      <c r="F10" s="30">
        <f>ABS(D10)/'İtme Analizi'!$G$14</f>
        <v>0.12600531154277131</v>
      </c>
      <c r="G10" s="30">
        <f t="shared" si="0"/>
        <v>3.4709048620771372E-4</v>
      </c>
      <c r="H10" s="47"/>
      <c r="I10" s="47"/>
      <c r="J10" s="47"/>
      <c r="K10" s="82" t="s">
        <v>20</v>
      </c>
      <c r="L10" s="83"/>
      <c r="P10" s="27">
        <v>4</v>
      </c>
      <c r="Q10" s="30">
        <v>3.7975238951213691E-3</v>
      </c>
      <c r="R10" s="30">
        <v>-109.68611814046584</v>
      </c>
      <c r="S10" s="30">
        <f>ABS(Q10)/'İtme Analizi'!$G$17</f>
        <v>2.7540692476163042E-3</v>
      </c>
      <c r="T10" s="30">
        <f>ABS(R10)/'İtme Analizi'!$G$14</f>
        <v>6.3011927288726524E-2</v>
      </c>
      <c r="U10" s="30">
        <f t="shared" si="1"/>
        <v>8.6777807926002507E-5</v>
      </c>
    </row>
    <row r="11" spans="2:21" ht="13.9" customHeight="1" x14ac:dyDescent="0.2">
      <c r="B11" s="27">
        <v>5</v>
      </c>
      <c r="C11" s="30">
        <v>9.4944028617880375E-3</v>
      </c>
      <c r="D11" s="30">
        <v>-274.13116955453057</v>
      </c>
      <c r="E11" s="30">
        <f>ABS(C11)/'İtme Analizi'!$G$17</f>
        <v>6.8856032689413706E-3</v>
      </c>
      <c r="F11" s="30">
        <f>ABS(D11)/'İtme Analizi'!$G$14</f>
        <v>0.15748149005895964</v>
      </c>
      <c r="G11" s="30">
        <f t="shared" si="0"/>
        <v>5.4229637815904992E-4</v>
      </c>
      <c r="H11" s="47"/>
      <c r="I11" s="47"/>
      <c r="J11" s="47"/>
      <c r="K11" s="84"/>
      <c r="L11" s="85"/>
      <c r="P11" s="27">
        <v>5</v>
      </c>
      <c r="Q11" s="30">
        <v>4.747003695121369E-3</v>
      </c>
      <c r="R11" s="30">
        <v>-137.10366033296978</v>
      </c>
      <c r="S11" s="30">
        <f>ABS(Q11)/'İtme Analizi'!$G$17</f>
        <v>3.4426582310252696E-3</v>
      </c>
      <c r="T11" s="30">
        <f>ABS(R11)/'İtme Analizi'!$G$14</f>
        <v>7.8762618482458233E-2</v>
      </c>
      <c r="U11" s="30">
        <f t="shared" si="1"/>
        <v>1.3559000309892649E-4</v>
      </c>
    </row>
    <row r="12" spans="2:21" ht="13.9" customHeight="1" x14ac:dyDescent="0.2">
      <c r="B12" s="27">
        <v>6</v>
      </c>
      <c r="C12" s="30">
        <v>1.1393362495121372E-2</v>
      </c>
      <c r="D12" s="30">
        <v>-328.90242896748089</v>
      </c>
      <c r="E12" s="30">
        <f>ABS(C12)/'İtme Analizi'!$G$17</f>
        <v>8.2627812599335576E-3</v>
      </c>
      <c r="F12" s="30">
        <f>ABS(D12)/'İtme Analizi'!$G$14</f>
        <v>0.18894620659875994</v>
      </c>
      <c r="G12" s="30">
        <f t="shared" si="0"/>
        <v>7.8084267781261443E-4</v>
      </c>
      <c r="H12" s="47"/>
      <c r="I12" s="47"/>
      <c r="J12" s="47"/>
      <c r="K12" s="34" t="s">
        <v>951</v>
      </c>
      <c r="L12" s="34" t="s">
        <v>952</v>
      </c>
      <c r="P12" s="27">
        <v>6</v>
      </c>
      <c r="Q12" s="30">
        <v>5.6964834951213688E-3</v>
      </c>
      <c r="R12" s="30">
        <v>-164.52100566658729</v>
      </c>
      <c r="S12" s="30">
        <f>ABS(Q12)/'İtme Analizi'!$G$17</f>
        <v>4.1312472144342353E-3</v>
      </c>
      <c r="T12" s="30">
        <f>ABS(R12)/'İtme Analizi'!$G$14</f>
        <v>9.4513196585690892E-2</v>
      </c>
      <c r="U12" s="30">
        <f t="shared" si="1"/>
        <v>1.9524791177249486E-4</v>
      </c>
    </row>
    <row r="13" spans="2:21" ht="13.9" customHeight="1" x14ac:dyDescent="0.2">
      <c r="B13" s="27">
        <v>7</v>
      </c>
      <c r="C13" s="30">
        <v>1.3292322128454706E-2</v>
      </c>
      <c r="D13" s="30">
        <v>-383.65249611273458</v>
      </c>
      <c r="E13" s="30">
        <f>ABS(C13)/'İtme Analizi'!$G$17</f>
        <v>9.6399592509257438E-3</v>
      </c>
      <c r="F13" s="30">
        <f>ABS(D13)/'İtme Analizi'!$G$14</f>
        <v>0.22039874871162432</v>
      </c>
      <c r="G13" s="30">
        <f t="shared" si="0"/>
        <v>1.062713109401185E-3</v>
      </c>
      <c r="H13" s="47"/>
      <c r="I13" s="47"/>
      <c r="J13" s="47"/>
      <c r="K13" s="25" t="s">
        <v>6</v>
      </c>
      <c r="L13" s="25" t="s">
        <v>953</v>
      </c>
      <c r="P13" s="27">
        <v>7</v>
      </c>
      <c r="Q13" s="30">
        <v>6.6459632951213687E-3</v>
      </c>
      <c r="R13" s="30">
        <v>-191.92897212937172</v>
      </c>
      <c r="S13" s="30">
        <f>ABS(Q13)/'İtme Analizi'!$G$17</f>
        <v>4.8198361978432011E-3</v>
      </c>
      <c r="T13" s="30">
        <f>ABS(R13)/'İtme Analizi'!$G$14</f>
        <v>0.11025838676256602</v>
      </c>
      <c r="U13" s="30">
        <f t="shared" si="1"/>
        <v>2.6574963997690515E-4</v>
      </c>
    </row>
    <row r="14" spans="2:21" ht="13.9" customHeight="1" x14ac:dyDescent="0.2">
      <c r="B14" s="27">
        <v>8</v>
      </c>
      <c r="C14" s="30">
        <v>1.519128176178804E-2</v>
      </c>
      <c r="D14" s="30">
        <v>-438.39786807932262</v>
      </c>
      <c r="E14" s="30">
        <f>ABS(C14)/'İtme Analizi'!$G$17</f>
        <v>1.1017137241917928E-2</v>
      </c>
      <c r="F14" s="30">
        <f>ABS(D14)/'İtme Analizi'!$G$14</f>
        <v>0.25184859356195721</v>
      </c>
      <c r="G14" s="30">
        <f t="shared" si="0"/>
        <v>1.3878974324430498E-3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7.5954430951213686E-3</v>
      </c>
      <c r="R14" s="30">
        <v>-219.32842826883288</v>
      </c>
      <c r="S14" s="30">
        <f>ABS(Q14)/'İtme Analizi'!$G$17</f>
        <v>5.508425181252166E-3</v>
      </c>
      <c r="T14" s="30">
        <f>ABS(R14)/'İtme Analizi'!$G$14</f>
        <v>0.12599868797187133</v>
      </c>
      <c r="U14" s="30">
        <f t="shared" si="1"/>
        <v>3.4709164943418617E-4</v>
      </c>
    </row>
    <row r="15" spans="2:21" ht="13.9" customHeight="1" x14ac:dyDescent="0.2">
      <c r="B15" s="27">
        <v>9</v>
      </c>
      <c r="C15" s="30">
        <v>1.7090241395121372E-2</v>
      </c>
      <c r="D15" s="30">
        <v>-493.15546612574383</v>
      </c>
      <c r="E15" s="30">
        <f>ABS(C15)/'İtme Analizi'!$G$17</f>
        <v>1.2394315232910114E-2</v>
      </c>
      <c r="F15" s="30">
        <f>ABS(D15)/'İtme Analizi'!$G$14</f>
        <v>0.283305461988897</v>
      </c>
      <c r="G15" s="30">
        <f t="shared" si="0"/>
        <v>1.7563986259904729E-3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8.5449228951213693E-3</v>
      </c>
      <c r="R15" s="30">
        <v>-246.72962665598615</v>
      </c>
      <c r="S15" s="30">
        <f>ABS(Q15)/'İtme Analizi'!$G$17</f>
        <v>6.1970141646611326E-3</v>
      </c>
      <c r="T15" s="30">
        <f>ABS(R15)/'İtme Analizi'!$G$14</f>
        <v>0.14173999005883328</v>
      </c>
      <c r="U15" s="30">
        <f t="shared" si="1"/>
        <v>4.3927260149639793E-4</v>
      </c>
    </row>
    <row r="16" spans="2:21" ht="13.9" customHeight="1" x14ac:dyDescent="0.2">
      <c r="B16" s="27">
        <v>10</v>
      </c>
      <c r="C16" s="30">
        <v>1.8989201028454705E-2</v>
      </c>
      <c r="D16" s="30">
        <v>-547.92967259698378</v>
      </c>
      <c r="E16" s="30">
        <f>ABS(C16)/'İtme Analizi'!$G$17</f>
        <v>1.3771493223902299E-2</v>
      </c>
      <c r="F16" s="30">
        <f>ABS(D16)/'İtme Analizi'!$G$14</f>
        <v>0.3147718715398623</v>
      </c>
      <c r="G16" s="30">
        <f t="shared" si="0"/>
        <v>2.1682280963140226E-3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9.4944026951213675E-3</v>
      </c>
      <c r="R16" s="30">
        <v>-274.12115655883781</v>
      </c>
      <c r="S16" s="30">
        <f>ABS(Q16)/'İtme Analizi'!$G$17</f>
        <v>6.8856031480700967E-3</v>
      </c>
      <c r="T16" s="30">
        <f>ABS(R16)/'İtme Analizi'!$G$14</f>
        <v>0.15747573784375474</v>
      </c>
      <c r="U16" s="30">
        <f t="shared" si="1"/>
        <v>5.422909284446061E-4</v>
      </c>
    </row>
    <row r="17" spans="2:21" ht="13.9" customHeight="1" x14ac:dyDescent="0.2">
      <c r="B17" s="27">
        <v>11</v>
      </c>
      <c r="C17" s="30">
        <v>2.088816066178804E-2</v>
      </c>
      <c r="D17" s="30">
        <v>-602.69758043753279</v>
      </c>
      <c r="E17" s="30">
        <f>ABS(C17)/'İtme Analizi'!$G$17</f>
        <v>1.5148671214894487E-2</v>
      </c>
      <c r="F17" s="30">
        <f>ABS(D17)/'İtme Analizi'!$G$14</f>
        <v>0.34623466268527331</v>
      </c>
      <c r="G17" s="30">
        <f t="shared" si="0"/>
        <v>2.6233899217324632E-3</v>
      </c>
      <c r="H17" s="47"/>
      <c r="I17" s="47"/>
      <c r="J17" s="47"/>
      <c r="P17" s="27">
        <v>0</v>
      </c>
      <c r="Q17" s="30">
        <v>9.4944026951213675E-3</v>
      </c>
      <c r="R17" s="30">
        <v>-274.12115655883781</v>
      </c>
      <c r="S17" s="30">
        <f>ABS(Q17)/'İtme Analizi'!$G$17</f>
        <v>6.8856031480700967E-3</v>
      </c>
      <c r="T17" s="30">
        <f>ABS(R17)/'İtme Analizi'!$G$14</f>
        <v>0.15747573784375474</v>
      </c>
      <c r="U17" s="30">
        <f t="shared" si="1"/>
        <v>5.422909284446061E-4</v>
      </c>
    </row>
    <row r="18" spans="2:21" ht="13.9" customHeight="1" x14ac:dyDescent="0.2">
      <c r="B18" s="27">
        <v>12</v>
      </c>
      <c r="C18" s="30">
        <v>2.2787120295121373E-2</v>
      </c>
      <c r="D18" s="30">
        <v>-657.49143373922129</v>
      </c>
      <c r="E18" s="30">
        <f>ABS(C18)/'İtme Analizi'!$G$17</f>
        <v>1.6525849205886671E-2</v>
      </c>
      <c r="F18" s="30">
        <f>ABS(D18)/'İtme Analizi'!$G$14</f>
        <v>0.37771235884818793</v>
      </c>
      <c r="G18" s="30">
        <f t="shared" si="0"/>
        <v>3.1218918740825771E-3</v>
      </c>
      <c r="H18" s="47"/>
      <c r="I18" s="47"/>
      <c r="J18" s="47"/>
      <c r="K18" s="51" t="s">
        <v>13</v>
      </c>
      <c r="L18" s="52"/>
      <c r="P18" s="27">
        <v>1</v>
      </c>
      <c r="Q18" s="30">
        <v>1.0443882495121369E-2</v>
      </c>
      <c r="R18" s="30">
        <v>-301.53072741414826</v>
      </c>
      <c r="S18" s="30">
        <f>ABS(Q18)/'İtme Analizi'!$G$17</f>
        <v>7.5741921314790633E-3</v>
      </c>
      <c r="T18" s="30">
        <f>ABS(R18)/'İtme Analizi'!$G$14</f>
        <v>0.17322184970394683</v>
      </c>
      <c r="U18" s="30">
        <f t="shared" si="1"/>
        <v>6.5614828625724085E-4</v>
      </c>
    </row>
    <row r="19" spans="2:21" ht="13.9" customHeight="1" x14ac:dyDescent="0.2">
      <c r="B19" s="27">
        <v>13</v>
      </c>
      <c r="C19" s="30">
        <v>2.4686079928454705E-2</v>
      </c>
      <c r="D19" s="30">
        <v>-712.23948102636461</v>
      </c>
      <c r="E19" s="30">
        <f>ABS(C19)/'İtme Analizi'!$G$17</f>
        <v>1.7903027196878855E-2</v>
      </c>
      <c r="F19" s="30">
        <f>ABS(D19)/'İtme Analizi'!$G$14</f>
        <v>0.40916374060316435</v>
      </c>
      <c r="G19" s="30">
        <f t="shared" si="0"/>
        <v>3.6637260969836667E-3</v>
      </c>
      <c r="H19" s="47"/>
      <c r="I19" s="47"/>
      <c r="J19" s="47"/>
      <c r="K19" s="30" t="s">
        <v>36</v>
      </c>
      <c r="L19" s="30">
        <f>VLOOKUP($L$16,$F$6:$G$100,2,FALSE)</f>
        <v>5.8617514042438035E-3</v>
      </c>
      <c r="P19" s="27">
        <v>2</v>
      </c>
      <c r="Q19" s="30">
        <v>1.1393362295121369E-2</v>
      </c>
      <c r="R19" s="30">
        <v>-328.93617495337259</v>
      </c>
      <c r="S19" s="30">
        <f>ABS(Q19)/'İtme Analizi'!$G$17</f>
        <v>8.2627811148880299E-3</v>
      </c>
      <c r="T19" s="30">
        <f>ABS(R19)/'İtme Analizi'!$G$14</f>
        <v>0.18896559282233447</v>
      </c>
      <c r="U19" s="30">
        <f t="shared" si="1"/>
        <v>7.8084742768357366E-4</v>
      </c>
    </row>
    <row r="20" spans="2:21" ht="13.9" customHeight="1" x14ac:dyDescent="0.2">
      <c r="B20" s="27">
        <v>14</v>
      </c>
      <c r="C20" s="30">
        <v>2.6585039561788041E-2</v>
      </c>
      <c r="D20" s="30">
        <v>-766.93705221044922</v>
      </c>
      <c r="E20" s="30">
        <f>ABS(C20)/'İtme Analizi'!$G$17</f>
        <v>1.9280205187871043E-2</v>
      </c>
      <c r="F20" s="30">
        <f>ABS(D20)/'İtme Analizi'!$G$14</f>
        <v>0.44058612510133494</v>
      </c>
      <c r="G20" s="30">
        <f t="shared" si="0"/>
        <v>4.2488545034320684E-3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1.2342842095121371E-2</v>
      </c>
      <c r="R20" s="30">
        <v>-356.32934414993184</v>
      </c>
      <c r="S20" s="30">
        <f>ABS(Q20)/'İtme Analizi'!$G$17</f>
        <v>8.9513700982969957E-3</v>
      </c>
      <c r="T20" s="30">
        <f>ABS(R20)/'İtme Analizi'!$G$14</f>
        <v>0.20470228234042742</v>
      </c>
      <c r="U20" s="30">
        <f t="shared" si="1"/>
        <v>9.1638510866312063E-4</v>
      </c>
    </row>
    <row r="21" spans="2:21" ht="13.9" customHeight="1" x14ac:dyDescent="0.2">
      <c r="B21" s="27">
        <v>15</v>
      </c>
      <c r="C21" s="30">
        <v>2.8483999195121373E-2</v>
      </c>
      <c r="D21" s="30">
        <v>-821.40744606983128</v>
      </c>
      <c r="E21" s="30">
        <f>ABS(C21)/'İtme Analizi'!$G$17</f>
        <v>2.0657383178863228E-2</v>
      </c>
      <c r="F21" s="30">
        <f>ABS(D21)/'İtme Analizi'!$G$14</f>
        <v>0.47187800191714346</v>
      </c>
      <c r="G21" s="30">
        <f t="shared" si="0"/>
        <v>4.8771672600819412E-3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1.329232189512137E-2</v>
      </c>
      <c r="R21" s="30">
        <v>-383.72053112964034</v>
      </c>
      <c r="S21" s="30">
        <f>ABS(Q21)/'İtme Analizi'!$G$17</f>
        <v>9.6399590817059615E-3</v>
      </c>
      <c r="T21" s="30">
        <f>ABS(R21)/'İtme Analizi'!$G$14</f>
        <v>0.22043783312459317</v>
      </c>
      <c r="U21" s="30">
        <f t="shared" si="1"/>
        <v>1.0627585086203351E-3</v>
      </c>
    </row>
    <row r="22" spans="2:21" ht="13.9" customHeight="1" x14ac:dyDescent="0.2">
      <c r="B22" s="27">
        <v>16</v>
      </c>
      <c r="C22" s="30">
        <v>3.0382958828454709E-2</v>
      </c>
      <c r="D22" s="30">
        <v>-875.8553965979645</v>
      </c>
      <c r="E22" s="30">
        <f>ABS(C22)/'İtme Analizi'!$G$17</f>
        <v>2.2034561169855416E-2</v>
      </c>
      <c r="F22" s="30">
        <f>ABS(D22)/'İtme Analizi'!$G$14</f>
        <v>0.50315698560134392</v>
      </c>
      <c r="G22" s="30">
        <f t="shared" si="0"/>
        <v>5.5485656227108431E-3</v>
      </c>
      <c r="H22" s="47"/>
      <c r="I22" s="47"/>
      <c r="J22" s="47"/>
      <c r="P22" s="27">
        <v>5</v>
      </c>
      <c r="Q22" s="30">
        <v>1.424180169512137E-2</v>
      </c>
      <c r="R22" s="30">
        <v>-411.11597569192173</v>
      </c>
      <c r="S22" s="30">
        <f>ABS(Q22)/'İtme Analizi'!$G$17</f>
        <v>1.0328548065114927E-2</v>
      </c>
      <c r="T22" s="30">
        <f>ABS(R22)/'İtme Analizi'!$G$14</f>
        <v>0.23617582978329674</v>
      </c>
      <c r="U22" s="30">
        <f t="shared" si="1"/>
        <v>1.2199680775965291E-3</v>
      </c>
    </row>
    <row r="23" spans="2:21" ht="13.9" customHeight="1" x14ac:dyDescent="0.2">
      <c r="B23" s="27">
        <v>17</v>
      </c>
      <c r="C23" s="30">
        <v>3.2281918461788038E-2</v>
      </c>
      <c r="D23" s="30">
        <v>-930.17949593762944</v>
      </c>
      <c r="E23" s="30">
        <f>ABS(C23)/'İtme Analizi'!$G$17</f>
        <v>2.3411739160847597E-2</v>
      </c>
      <c r="F23" s="30">
        <f>ABS(D23)/'İtme Analizi'!$G$14</f>
        <v>0.53436481988018025</v>
      </c>
      <c r="G23" s="30">
        <f t="shared" si="0"/>
        <v>6.2629917205526556E-3</v>
      </c>
      <c r="H23" s="47"/>
      <c r="I23" s="47"/>
      <c r="J23" s="47"/>
      <c r="K23" s="7" t="s">
        <v>954</v>
      </c>
      <c r="L23" s="30" t="e">
        <f>Spektrum!$C$4*9.8067/$L$15</f>
        <v>#DIV/0!</v>
      </c>
      <c r="P23" s="27">
        <v>6</v>
      </c>
      <c r="Q23" s="30">
        <v>1.5191281495121372E-2</v>
      </c>
      <c r="R23" s="30">
        <v>-438.51211909569787</v>
      </c>
      <c r="S23" s="30">
        <f>ABS(Q23)/'İtme Analizi'!$G$17</f>
        <v>1.1017137048523895E-2</v>
      </c>
      <c r="T23" s="30">
        <f>ABS(R23)/'İtme Analizi'!$G$14</f>
        <v>0.25191422790893336</v>
      </c>
      <c r="U23" s="30">
        <f t="shared" si="1"/>
        <v>1.3880147959156877E-3</v>
      </c>
    </row>
    <row r="24" spans="2:21" ht="13.9" customHeight="1" x14ac:dyDescent="0.2">
      <c r="B24" s="27">
        <v>18</v>
      </c>
      <c r="C24" s="30">
        <v>3.4180878095121374E-2</v>
      </c>
      <c r="D24" s="30">
        <v>-984.0314463985934</v>
      </c>
      <c r="E24" s="30">
        <f>ABS(C24)/'İtme Analizi'!$G$17</f>
        <v>2.4788917151839784E-2</v>
      </c>
      <c r="F24" s="30">
        <f>ABS(D24)/'İtme Analizi'!$G$14</f>
        <v>0.56530141645529863</v>
      </c>
      <c r="G24" s="30">
        <f t="shared" si="0"/>
        <v>7.0202097896118736E-3</v>
      </c>
      <c r="H24" s="47"/>
      <c r="I24" s="47"/>
      <c r="J24" s="47"/>
      <c r="K24" s="7" t="s">
        <v>955</v>
      </c>
      <c r="L24" s="30" t="e">
        <f>(1+($L$23-1)*'İtme Analizi'!$G$20/'İtme Analizi'!$G$18)/$L$23</f>
        <v>#DIV/0!</v>
      </c>
      <c r="P24" s="27">
        <v>7</v>
      </c>
      <c r="Q24" s="30">
        <v>1.6140761295121372E-2</v>
      </c>
      <c r="R24" s="30">
        <v>-465.90940087906296</v>
      </c>
      <c r="S24" s="30">
        <f>ABS(Q24)/'İtme Analizi'!$G$17</f>
        <v>1.1705726031932859E-2</v>
      </c>
      <c r="T24" s="30">
        <f>ABS(R24)/'İtme Analizi'!$G$14</f>
        <v>0.267653280005128</v>
      </c>
      <c r="U24" s="30">
        <f t="shared" si="1"/>
        <v>1.5668990269591238E-3</v>
      </c>
    </row>
    <row r="25" spans="2:21" ht="13.9" customHeight="1" x14ac:dyDescent="0.2">
      <c r="B25" s="27">
        <v>19</v>
      </c>
      <c r="C25" s="30">
        <v>3.607983772845471E-2</v>
      </c>
      <c r="D25" s="30">
        <v>-1036.7402959659207</v>
      </c>
      <c r="E25" s="30">
        <f>ABS(C25)/'İtme Analizi'!$G$17</f>
        <v>2.6166095142831972E-2</v>
      </c>
      <c r="F25" s="30">
        <f>ABS(D25)/'İtme Analizi'!$G$14</f>
        <v>0.59558133020113435</v>
      </c>
      <c r="G25" s="30">
        <f t="shared" si="0"/>
        <v>7.8195808740207737E-3</v>
      </c>
      <c r="H25" s="47"/>
      <c r="I25" s="47"/>
      <c r="J25" s="47"/>
      <c r="P25" s="27">
        <v>8</v>
      </c>
      <c r="Q25" s="30">
        <v>1.7090241095121372E-2</v>
      </c>
      <c r="R25" s="30">
        <v>-493.30633649389188</v>
      </c>
      <c r="S25" s="30">
        <f>ABS(Q25)/'İtme Analizi'!$G$17</f>
        <v>1.2394315015341825E-2</v>
      </c>
      <c r="T25" s="30">
        <f>ABS(R25)/'İtme Analizi'!$G$14</f>
        <v>0.28339213323617002</v>
      </c>
      <c r="U25" s="30">
        <f t="shared" si="1"/>
        <v>1.7566209274171233E-3</v>
      </c>
    </row>
    <row r="26" spans="2:21" ht="13.9" customHeight="1" x14ac:dyDescent="0.2">
      <c r="B26" s="27">
        <v>20</v>
      </c>
      <c r="C26" s="30">
        <v>3.7978797361788039E-2</v>
      </c>
      <c r="D26" s="30">
        <v>-1087.4246186017872</v>
      </c>
      <c r="E26" s="30">
        <f>ABS(C26)/'İtme Analizi'!$G$17</f>
        <v>2.7543273133824153E-2</v>
      </c>
      <c r="F26" s="30">
        <f>ABS(D26)/'İtme Analizi'!$G$14</f>
        <v>0.62469820393824349</v>
      </c>
      <c r="G26" s="30">
        <f t="shared" si="0"/>
        <v>8.6598519326582454E-3</v>
      </c>
      <c r="H26" s="47"/>
      <c r="I26" s="47"/>
      <c r="J26" s="47"/>
      <c r="P26" s="27">
        <v>9</v>
      </c>
      <c r="Q26" s="30">
        <v>1.8039720895121372E-2</v>
      </c>
      <c r="R26" s="30">
        <v>-520.71322359335988</v>
      </c>
      <c r="S26" s="30">
        <f>ABS(Q26)/'İtme Analizi'!$G$17</f>
        <v>1.308290399875079E-2</v>
      </c>
      <c r="T26" s="30">
        <f>ABS(R26)/'İtme Analizi'!$G$14</f>
        <v>0.29913670334585735</v>
      </c>
      <c r="U26" s="30">
        <f t="shared" si="1"/>
        <v>1.957182397111336E-3</v>
      </c>
    </row>
    <row r="27" spans="2:21" ht="13.9" customHeight="1" x14ac:dyDescent="0.2">
      <c r="B27" s="27">
        <v>21</v>
      </c>
      <c r="C27" s="30">
        <v>3.9877756995121375E-2</v>
      </c>
      <c r="D27" s="30">
        <v>-1139.2290561251514</v>
      </c>
      <c r="E27" s="30">
        <f>ABS(C27)/'İtme Analizi'!$G$17</f>
        <v>2.8920451124816341E-2</v>
      </c>
      <c r="F27" s="30">
        <f>ABS(D27)/'İtme Analizi'!$G$14</f>
        <v>0.65445855561989641</v>
      </c>
      <c r="G27" s="30">
        <f t="shared" si="0"/>
        <v>9.5406652008044237E-3</v>
      </c>
      <c r="H27" s="47"/>
      <c r="I27" s="47"/>
      <c r="J27" s="47"/>
      <c r="P27" s="27">
        <v>10</v>
      </c>
      <c r="Q27" s="30">
        <v>1.8989200695121368E-2</v>
      </c>
      <c r="R27" s="30">
        <v>-548.11795748722011</v>
      </c>
      <c r="S27" s="30">
        <f>ABS(Q27)/'İtme Analizi'!$G$17</f>
        <v>1.3771492982159754E-2</v>
      </c>
      <c r="T27" s="30">
        <f>ABS(R27)/'İtme Analizi'!$G$14</f>
        <v>0.31488003649285978</v>
      </c>
      <c r="U27" s="30">
        <f t="shared" si="1"/>
        <v>2.1685849784521503E-3</v>
      </c>
    </row>
    <row r="28" spans="2:21" ht="13.9" customHeight="1" x14ac:dyDescent="0.2">
      <c r="B28" s="27">
        <v>22</v>
      </c>
      <c r="C28" s="30">
        <v>4.177671662845471E-2</v>
      </c>
      <c r="D28" s="30">
        <v>-1191.0182091014581</v>
      </c>
      <c r="E28" s="30">
        <f>ABS(C28)/'İtme Analizi'!$G$17</f>
        <v>3.0297629115808529E-2</v>
      </c>
      <c r="F28" s="30">
        <f>ABS(D28)/'İtme Analizi'!$G$14</f>
        <v>0.68421012671213521</v>
      </c>
      <c r="G28" s="30">
        <f t="shared" si="0"/>
        <v>1.0462457724073518E-2</v>
      </c>
      <c r="H28" s="47"/>
      <c r="I28" s="47"/>
      <c r="J28" s="47"/>
      <c r="P28" s="27">
        <v>0</v>
      </c>
      <c r="Q28" s="30">
        <v>1.8989200695121368E-2</v>
      </c>
      <c r="R28" s="30">
        <v>-548.11795748722011</v>
      </c>
      <c r="S28" s="30">
        <f>ABS(Q28)/'İtme Analizi'!$G$17</f>
        <v>1.3771492982159754E-2</v>
      </c>
      <c r="T28" s="30">
        <f>ABS(R28)/'İtme Analizi'!$G$14</f>
        <v>0.31488003649285978</v>
      </c>
      <c r="U28" s="30">
        <f t="shared" si="1"/>
        <v>2.1685849784521503E-3</v>
      </c>
    </row>
    <row r="29" spans="2:21" ht="13.9" customHeight="1" x14ac:dyDescent="0.2">
      <c r="B29" s="27">
        <v>23</v>
      </c>
      <c r="C29" s="30">
        <v>4.3675676261788039E-2</v>
      </c>
      <c r="D29" s="30">
        <v>-1240.4103028756251</v>
      </c>
      <c r="E29" s="30">
        <f>ABS(C29)/'İtme Analizi'!$G$17</f>
        <v>3.1674807106800713E-2</v>
      </c>
      <c r="F29" s="30">
        <f>ABS(D29)/'İtme Analizi'!$G$14</f>
        <v>0.7125846473378914</v>
      </c>
      <c r="G29" s="30">
        <f t="shared" si="0"/>
        <v>1.1424275234450817E-2</v>
      </c>
      <c r="H29" s="47"/>
      <c r="I29" s="47"/>
      <c r="J29" s="47"/>
      <c r="P29" s="27">
        <v>1</v>
      </c>
      <c r="Q29" s="30">
        <v>1.9938680495121368E-2</v>
      </c>
      <c r="R29" s="30">
        <v>-575.52003584722411</v>
      </c>
      <c r="S29" s="30">
        <f>ABS(Q29)/'İtme Analizi'!$G$17</f>
        <v>1.4460081965568718E-2</v>
      </c>
      <c r="T29" s="30">
        <f>ABS(R29)/'İtme Analizi'!$G$14</f>
        <v>0.33062184410218159</v>
      </c>
      <c r="U29" s="30">
        <f t="shared" si="1"/>
        <v>2.3908277203259073E-3</v>
      </c>
    </row>
    <row r="30" spans="2:21" ht="13.9" customHeight="1" x14ac:dyDescent="0.2">
      <c r="B30" s="27">
        <v>24</v>
      </c>
      <c r="C30" s="30">
        <v>4.5574635895121375E-2</v>
      </c>
      <c r="D30" s="30">
        <v>-1290.4151942182418</v>
      </c>
      <c r="E30" s="30">
        <f>ABS(C30)/'İtme Analizi'!$G$17</f>
        <v>3.3051985097792898E-2</v>
      </c>
      <c r="F30" s="30">
        <f>ABS(D30)/'İtme Analizi'!$G$14</f>
        <v>0.74131120481644608</v>
      </c>
      <c r="G30" s="30">
        <f t="shared" si="0"/>
        <v>1.2425411918841708E-2</v>
      </c>
      <c r="H30" s="47"/>
      <c r="I30" s="47"/>
      <c r="J30" s="47"/>
      <c r="P30" s="27">
        <v>2</v>
      </c>
      <c r="Q30" s="30">
        <v>2.0888160295121368E-2</v>
      </c>
      <c r="R30" s="30">
        <v>-602.92890576018351</v>
      </c>
      <c r="S30" s="30">
        <f>ABS(Q30)/'İtme Analizi'!$G$17</f>
        <v>1.5148670948977684E-2</v>
      </c>
      <c r="T30" s="30">
        <f>ABS(R30)/'İtme Analizi'!$G$14</f>
        <v>0.34636755328855129</v>
      </c>
      <c r="U30" s="30">
        <f t="shared" si="1"/>
        <v>2.6239114407898738E-3</v>
      </c>
    </row>
    <row r="31" spans="2:21" ht="13.9" customHeight="1" x14ac:dyDescent="0.2">
      <c r="B31" s="27">
        <v>25</v>
      </c>
      <c r="C31" s="30">
        <v>4.7473595528454711E-2</v>
      </c>
      <c r="D31" s="30">
        <v>-1340.3304763699675</v>
      </c>
      <c r="E31" s="30">
        <f>ABS(C31)/'İtme Analizi'!$G$17</f>
        <v>3.4429163088785089E-2</v>
      </c>
      <c r="F31" s="30">
        <f>ABS(D31)/'İtme Analizi'!$G$14</f>
        <v>0.76998628405949987</v>
      </c>
      <c r="G31" s="30">
        <f t="shared" si="0"/>
        <v>1.3466074738602568E-2</v>
      </c>
      <c r="H31" s="47"/>
      <c r="I31" s="47"/>
      <c r="J31" s="47"/>
      <c r="P31" s="27">
        <v>3</v>
      </c>
      <c r="Q31" s="30">
        <v>2.1837640095121368E-2</v>
      </c>
      <c r="R31" s="30">
        <v>-630.34322026855364</v>
      </c>
      <c r="S31" s="30">
        <f>ABS(Q31)/'İtme Analizi'!$G$17</f>
        <v>1.583725993238665E-2</v>
      </c>
      <c r="T31" s="30">
        <f>ABS(R31)/'İtme Analizi'!$G$14</f>
        <v>0.36211639025859998</v>
      </c>
      <c r="U31" s="30">
        <f t="shared" si="1"/>
        <v>2.8678385600142279E-3</v>
      </c>
    </row>
    <row r="32" spans="2:21" ht="13.9" customHeight="1" x14ac:dyDescent="0.2">
      <c r="B32" s="27">
        <v>26</v>
      </c>
      <c r="C32" s="30">
        <v>4.9372555161788047E-2</v>
      </c>
      <c r="D32" s="30">
        <v>-1390.3104488344384</v>
      </c>
      <c r="E32" s="30">
        <f>ABS(C32)/'İtme Analizi'!$G$17</f>
        <v>3.5806341079777274E-2</v>
      </c>
      <c r="F32" s="30">
        <f>ABS(D32)/'İtme Analizi'!$G$14</f>
        <v>0.7986985262667653</v>
      </c>
      <c r="G32" s="30">
        <f t="shared" si="0"/>
        <v>1.4546253836395108E-2</v>
      </c>
      <c r="H32" s="47"/>
      <c r="I32" s="47"/>
      <c r="J32" s="47"/>
      <c r="P32" s="27">
        <v>4</v>
      </c>
      <c r="Q32" s="30">
        <v>2.2787119895121364E-2</v>
      </c>
      <c r="R32" s="30">
        <v>-657.75391019060396</v>
      </c>
      <c r="S32" s="30">
        <f>ABS(Q32)/'İtme Analizi'!$G$17</f>
        <v>1.6525848915795612E-2</v>
      </c>
      <c r="T32" s="30">
        <f>ABS(R32)/'İtme Analizi'!$G$14</f>
        <v>0.37786314499460205</v>
      </c>
      <c r="U32" s="30">
        <f t="shared" si="1"/>
        <v>3.1226094379759473E-3</v>
      </c>
    </row>
    <row r="33" spans="2:21" ht="13.9" customHeight="1" x14ac:dyDescent="0.2">
      <c r="B33" s="27">
        <v>27</v>
      </c>
      <c r="C33" s="30">
        <v>5.1271514795121376E-2</v>
      </c>
      <c r="D33" s="30">
        <v>-1439.9845105721508</v>
      </c>
      <c r="E33" s="30">
        <f>ABS(C33)/'İtme Analizi'!$G$17</f>
        <v>3.7183519070769458E-2</v>
      </c>
      <c r="F33" s="30">
        <f>ABS(D33)/'İtme Analizi'!$G$14</f>
        <v>0.82723503042442037</v>
      </c>
      <c r="G33" s="30">
        <f t="shared" si="0"/>
        <v>1.566585379094048E-2</v>
      </c>
      <c r="H33" s="47"/>
      <c r="I33" s="47"/>
      <c r="J33" s="47"/>
      <c r="P33" s="27">
        <v>5</v>
      </c>
      <c r="Q33" s="30">
        <v>2.3736599695121364E-2</v>
      </c>
      <c r="R33" s="30">
        <v>-685.1427543828861</v>
      </c>
      <c r="S33" s="30">
        <f>ABS(Q33)/'İtme Analizi'!$G$17</f>
        <v>1.7214437899204578E-2</v>
      </c>
      <c r="T33" s="30">
        <f>ABS(R33)/'İtme Analizi'!$G$14</f>
        <v>0.39359734990607703</v>
      </c>
      <c r="U33" s="30">
        <f t="shared" si="1"/>
        <v>3.3882190369378656E-3</v>
      </c>
    </row>
    <row r="34" spans="2:21" ht="13.9" customHeight="1" x14ac:dyDescent="0.2">
      <c r="B34" s="27">
        <v>28</v>
      </c>
      <c r="C34" s="30">
        <v>5.3170474428454712E-2</v>
      </c>
      <c r="D34" s="30">
        <v>-1489.3642481043755</v>
      </c>
      <c r="E34" s="30">
        <f>ABS(C34)/'İtme Analizi'!$G$17</f>
        <v>3.8560697061761642E-2</v>
      </c>
      <c r="F34" s="30">
        <f>ABS(D34)/'İtme Analizi'!$G$14</f>
        <v>0.85560245269869839</v>
      </c>
      <c r="G34" s="30">
        <f t="shared" si="0"/>
        <v>1.6824637163027401E-2</v>
      </c>
      <c r="H34" s="47"/>
      <c r="I34" s="47"/>
      <c r="J34" s="47"/>
      <c r="P34" s="27">
        <v>6</v>
      </c>
      <c r="Q34" s="30">
        <v>2.4686079495121364E-2</v>
      </c>
      <c r="R34" s="30">
        <v>-712.53324418896784</v>
      </c>
      <c r="S34" s="30">
        <f>ABS(Q34)/'İtme Analizi'!$G$17</f>
        <v>1.7903026882613544E-2</v>
      </c>
      <c r="T34" s="30">
        <f>ABS(R34)/'İtme Analizi'!$G$14</f>
        <v>0.40933250018145811</v>
      </c>
      <c r="U34" s="30">
        <f t="shared" si="1"/>
        <v>3.6646633615481103E-3</v>
      </c>
    </row>
    <row r="35" spans="2:21" ht="13.9" customHeight="1" x14ac:dyDescent="0.2">
      <c r="B35" s="27">
        <v>29</v>
      </c>
      <c r="C35" s="30">
        <v>5.5069434061788047E-2</v>
      </c>
      <c r="D35" s="30">
        <v>-1538.5101785510808</v>
      </c>
      <c r="E35" s="30">
        <f>ABS(C35)/'İtme Analizi'!$G$17</f>
        <v>3.9937875052753834E-2</v>
      </c>
      <c r="F35" s="30">
        <f>ABS(D35)/'İtme Analizi'!$G$14</f>
        <v>0.88383555865909735</v>
      </c>
      <c r="G35" s="30">
        <f t="shared" si="0"/>
        <v>1.8022395035995991E-2</v>
      </c>
      <c r="H35" s="47"/>
      <c r="I35" s="47"/>
      <c r="J35" s="47"/>
      <c r="P35" s="27">
        <v>7</v>
      </c>
      <c r="Q35" s="30">
        <v>2.563555929512136E-2</v>
      </c>
      <c r="R35" s="30">
        <v>-739.90090502851194</v>
      </c>
      <c r="S35" s="30">
        <f>ABS(Q35)/'İtme Analizi'!$G$17</f>
        <v>1.8591615866022506E-2</v>
      </c>
      <c r="T35" s="30">
        <f>ABS(R35)/'İtme Analizi'!$G$14</f>
        <v>0.42505453578741759</v>
      </c>
      <c r="U35" s="30">
        <f t="shared" si="1"/>
        <v>3.951938221981823E-3</v>
      </c>
    </row>
    <row r="36" spans="2:21" ht="13.9" customHeight="1" x14ac:dyDescent="0.2">
      <c r="B36" s="27">
        <v>30</v>
      </c>
      <c r="C36" s="30">
        <v>5.6968393695121376E-2</v>
      </c>
      <c r="D36" s="30">
        <v>-1587.4718593672681</v>
      </c>
      <c r="E36" s="30">
        <f>ABS(C36)/'İtme Analizi'!$G$17</f>
        <v>4.1315053043746011E-2</v>
      </c>
      <c r="F36" s="30">
        <f>ABS(D36)/'İtme Analizi'!$G$14</f>
        <v>0.91196281782212563</v>
      </c>
      <c r="G36" s="30">
        <f t="shared" si="0"/>
        <v>1.9258962036170703E-2</v>
      </c>
      <c r="H36" s="47"/>
      <c r="I36" s="47"/>
      <c r="J36" s="47"/>
      <c r="P36" s="27">
        <v>8</v>
      </c>
      <c r="Q36" s="30">
        <v>2.658503909512136E-2</v>
      </c>
      <c r="R36" s="30">
        <v>-767.20083202144622</v>
      </c>
      <c r="S36" s="30">
        <f>ABS(Q36)/'İtme Analizi'!$G$17</f>
        <v>1.9280204849431472E-2</v>
      </c>
      <c r="T36" s="30">
        <f>ABS(R36)/'İtme Analizi'!$G$14</f>
        <v>0.44073765999519904</v>
      </c>
      <c r="U36" s="30">
        <f t="shared" si="1"/>
        <v>4.2500257059505074E-3</v>
      </c>
    </row>
    <row r="37" spans="2:21" ht="13.9" customHeight="1" x14ac:dyDescent="0.2">
      <c r="B37" s="27">
        <v>31</v>
      </c>
      <c r="C37" s="30">
        <v>5.8867353328454712E-2</v>
      </c>
      <c r="D37" s="30">
        <v>-1636.1805453874808</v>
      </c>
      <c r="E37" s="30">
        <f>ABS(C37)/'İtme Analizi'!$G$17</f>
        <v>4.2692231034738203E-2</v>
      </c>
      <c r="F37" s="30">
        <f>ABS(D37)/'İtme Analizi'!$G$14</f>
        <v>0.93994473781226107</v>
      </c>
      <c r="G37" s="30">
        <f t="shared" si="0"/>
        <v>2.0534165199656614E-2</v>
      </c>
      <c r="H37" s="47"/>
      <c r="I37" s="47"/>
      <c r="J37" s="47"/>
      <c r="P37" s="27">
        <v>9</v>
      </c>
      <c r="Q37" s="30">
        <v>2.753451889512136E-2</v>
      </c>
      <c r="R37" s="30">
        <v>-794.48029557094287</v>
      </c>
      <c r="S37" s="30">
        <f>ABS(Q37)/'İtme Analizi'!$G$17</f>
        <v>1.9968793832840438E-2</v>
      </c>
      <c r="T37" s="30">
        <f>ABS(R37)/'İtme Analizi'!$G$14</f>
        <v>0.45640902846732473</v>
      </c>
      <c r="U37" s="30">
        <f t="shared" si="1"/>
        <v>4.5589083690390723E-3</v>
      </c>
    </row>
    <row r="38" spans="2:21" ht="13.9" customHeight="1" x14ac:dyDescent="0.2">
      <c r="B38" s="27">
        <v>32</v>
      </c>
      <c r="C38" s="30">
        <v>6.0766312961788048E-2</v>
      </c>
      <c r="D38" s="30">
        <v>-1683.4253684189857</v>
      </c>
      <c r="E38" s="30">
        <f>ABS(C38)/'İtme Analizi'!$G$17</f>
        <v>4.4069409025730387E-2</v>
      </c>
      <c r="F38" s="30">
        <f>ABS(D38)/'İtme Analizi'!$G$14</f>
        <v>0.96708570518442716</v>
      </c>
      <c r="G38" s="30">
        <f t="shared" si="0"/>
        <v>2.184732537678017E-2</v>
      </c>
      <c r="H38" s="47"/>
      <c r="I38" s="47"/>
      <c r="J38" s="47"/>
      <c r="P38" s="27">
        <v>10</v>
      </c>
      <c r="Q38" s="30">
        <v>2.848399869512136E-2</v>
      </c>
      <c r="R38" s="30">
        <v>-821.75921995290389</v>
      </c>
      <c r="S38" s="30">
        <f>ABS(Q38)/'İtme Analizi'!$G$17</f>
        <v>2.0657382816249403E-2</v>
      </c>
      <c r="T38" s="30">
        <f>ABS(R38)/'İtme Analizi'!$G$14</f>
        <v>0.47208008720120703</v>
      </c>
      <c r="U38" s="30">
        <f t="shared" si="1"/>
        <v>4.8785820571713139E-3</v>
      </c>
    </row>
    <row r="39" spans="2:21" ht="13.9" customHeight="1" x14ac:dyDescent="0.2">
      <c r="B39" s="27">
        <v>33</v>
      </c>
      <c r="C39" s="30">
        <v>6.2665272595121377E-2</v>
      </c>
      <c r="D39" s="30">
        <v>-1727.8257224519546</v>
      </c>
      <c r="E39" s="30">
        <f>ABS(C39)/'İtme Analizi'!$G$17</f>
        <v>4.5446587016722571E-2</v>
      </c>
      <c r="F39" s="30">
        <f>ABS(D39)/'İtme Analizi'!$G$14</f>
        <v>0.99259259636947483</v>
      </c>
      <c r="G39" s="30">
        <f t="shared" si="0"/>
        <v>2.3196738289942662E-2</v>
      </c>
      <c r="H39" s="47"/>
      <c r="I39" s="47"/>
      <c r="J39" s="47"/>
      <c r="P39" s="27">
        <v>0</v>
      </c>
      <c r="Q39" s="30">
        <v>2.848399869512136E-2</v>
      </c>
      <c r="R39" s="30">
        <v>-821.75921995290389</v>
      </c>
      <c r="S39" s="30">
        <f>ABS(Q39)/'İtme Analizi'!$G$17</f>
        <v>2.0657382816249403E-2</v>
      </c>
      <c r="T39" s="30">
        <f>ABS(R39)/'İtme Analizi'!$G$14</f>
        <v>0.47208008720120703</v>
      </c>
      <c r="U39" s="30">
        <f t="shared" si="1"/>
        <v>4.8785820571713139E-3</v>
      </c>
    </row>
    <row r="40" spans="2:21" ht="13.9" customHeight="1" x14ac:dyDescent="0.2">
      <c r="B40" s="27">
        <v>34</v>
      </c>
      <c r="C40" s="30">
        <v>6.4564232228454713E-2</v>
      </c>
      <c r="D40" s="30">
        <v>-1773.7299237600585</v>
      </c>
      <c r="E40" s="30">
        <f>ABS(C40)/'İtme Analizi'!$G$17</f>
        <v>4.6823765007714756E-2</v>
      </c>
      <c r="F40" s="30">
        <f>ABS(D40)/'İtme Analizi'!$G$14</f>
        <v>1.0189634101434577</v>
      </c>
      <c r="G40" s="30">
        <f t="shared" si="0"/>
        <v>2.4581873619851532E-2</v>
      </c>
      <c r="H40" s="47"/>
      <c r="I40" s="47"/>
      <c r="J40" s="47"/>
      <c r="P40" s="27">
        <v>1</v>
      </c>
      <c r="Q40" s="30">
        <v>2.9433478495121356E-2</v>
      </c>
      <c r="R40" s="30">
        <v>-849.03886136597134</v>
      </c>
      <c r="S40" s="30">
        <f>ABS(Q40)/'İtme Analizi'!$G$17</f>
        <v>2.1345971799658366E-2</v>
      </c>
      <c r="T40" s="30">
        <f>ABS(R40)/'İtme Analizi'!$G$14</f>
        <v>0.48775155785149876</v>
      </c>
      <c r="U40" s="30">
        <f t="shared" si="1"/>
        <v>5.2090468055266109E-3</v>
      </c>
    </row>
    <row r="41" spans="2:21" ht="13.9" customHeight="1" x14ac:dyDescent="0.2">
      <c r="B41" s="27">
        <v>35</v>
      </c>
      <c r="C41" s="30">
        <v>6.6463191861788048E-2</v>
      </c>
      <c r="D41" s="30">
        <v>-1815.9137461463754</v>
      </c>
      <c r="E41" s="30">
        <f>ABS(C41)/'İtme Analizi'!$G$17</f>
        <v>4.8200942998706947E-2</v>
      </c>
      <c r="F41" s="30">
        <f>ABS(D41)/'İtme Analizi'!$G$14</f>
        <v>1.0431969594205246</v>
      </c>
      <c r="G41" s="30">
        <f t="shared" si="0"/>
        <v>2.6001854557281451E-2</v>
      </c>
      <c r="H41" s="47"/>
      <c r="I41" s="47"/>
      <c r="J41" s="47"/>
      <c r="P41" s="27">
        <v>2</v>
      </c>
      <c r="Q41" s="30">
        <v>3.0382958295121356E-2</v>
      </c>
      <c r="R41" s="30">
        <v>-876.27578572610764</v>
      </c>
      <c r="S41" s="30">
        <f>ABS(Q41)/'İtme Analizi'!$G$17</f>
        <v>2.2034560783067331E-2</v>
      </c>
      <c r="T41" s="30">
        <f>ABS(R41)/'İtme Analizi'!$G$14</f>
        <v>0.50339848862492254</v>
      </c>
      <c r="U41" s="30">
        <f t="shared" si="1"/>
        <v>5.5502943069810845E-3</v>
      </c>
    </row>
    <row r="42" spans="2:21" ht="13.9" customHeight="1" x14ac:dyDescent="0.2">
      <c r="B42" s="27">
        <v>36</v>
      </c>
      <c r="C42" s="30">
        <v>6.8362151495121384E-2</v>
      </c>
      <c r="D42" s="30">
        <v>-1861.890161224434</v>
      </c>
      <c r="E42" s="30">
        <f>ABS(C42)/'İtme Analizi'!$G$17</f>
        <v>4.9578120989699132E-2</v>
      </c>
      <c r="F42" s="30">
        <f>ABS(D42)/'İtme Analizi'!$G$14</f>
        <v>1.0696092581964272</v>
      </c>
      <c r="G42" s="30">
        <f t="shared" si="0"/>
        <v>2.7456709668348206E-2</v>
      </c>
      <c r="H42" s="47"/>
      <c r="I42" s="47"/>
      <c r="J42" s="47"/>
      <c r="P42" s="27">
        <v>3</v>
      </c>
      <c r="Q42" s="30">
        <v>3.1332438095121352E-2</v>
      </c>
      <c r="R42" s="30">
        <v>-903.49712738464052</v>
      </c>
      <c r="S42" s="30">
        <f>ABS(Q42)/'İtme Analizi'!$G$17</f>
        <v>2.2723149766476297E-2</v>
      </c>
      <c r="T42" s="30">
        <f>ABS(R42)/'İtme Analizi'!$G$14</f>
        <v>0.51903646752661414</v>
      </c>
      <c r="U42" s="30">
        <f t="shared" si="1"/>
        <v>5.9023130305101736E-3</v>
      </c>
    </row>
    <row r="43" spans="2:21" ht="13.9" customHeight="1" x14ac:dyDescent="0.2">
      <c r="B43" s="27">
        <v>37</v>
      </c>
      <c r="C43" s="30">
        <v>7.026111112845472E-2</v>
      </c>
      <c r="D43" s="30">
        <v>-1909.2182137440184</v>
      </c>
      <c r="E43" s="30">
        <f>ABS(C43)/'İtme Analizi'!$G$17</f>
        <v>5.0955298980691323E-2</v>
      </c>
      <c r="F43" s="30">
        <f>ABS(D43)/'İtme Analizi'!$G$14</f>
        <v>1.0967980388246374</v>
      </c>
      <c r="G43" s="30">
        <f t="shared" si="0"/>
        <v>2.8948473892839353E-2</v>
      </c>
      <c r="H43" s="47"/>
      <c r="I43" s="47"/>
      <c r="J43" s="47"/>
      <c r="P43" s="27">
        <v>4</v>
      </c>
      <c r="Q43" s="30">
        <v>3.2281917895121352E-2</v>
      </c>
      <c r="R43" s="30">
        <v>-930.68054453087257</v>
      </c>
      <c r="S43" s="30">
        <f>ABS(Q43)/'İtme Analizi'!$G$17</f>
        <v>2.3411738749885259E-2</v>
      </c>
      <c r="T43" s="30">
        <f>ABS(R43)/'İtme Analizi'!$G$14</f>
        <v>0.5346526597459792</v>
      </c>
      <c r="U43" s="30">
        <f t="shared" si="1"/>
        <v>6.265092392999029E-3</v>
      </c>
    </row>
    <row r="44" spans="2:21" ht="13.9" customHeight="1" x14ac:dyDescent="0.2">
      <c r="B44" s="27">
        <v>38</v>
      </c>
      <c r="C44" s="30">
        <v>7.2160070761788056E-2</v>
      </c>
      <c r="D44" s="30">
        <v>-1955.5381930537462</v>
      </c>
      <c r="E44" s="30">
        <f>ABS(C44)/'İtme Analizi'!$G$17</f>
        <v>5.2332476971683507E-2</v>
      </c>
      <c r="F44" s="30">
        <f>ABS(D44)/'İtme Analizi'!$G$14</f>
        <v>1.1234077066455201</v>
      </c>
      <c r="G44" s="30">
        <f t="shared" si="0"/>
        <v>3.0477283136907302E-2</v>
      </c>
      <c r="H44" s="47"/>
      <c r="I44" s="47"/>
      <c r="J44" s="47"/>
      <c r="P44" s="27">
        <v>5</v>
      </c>
      <c r="Q44" s="30">
        <v>3.3231397695121352E-2</v>
      </c>
      <c r="R44" s="30">
        <v>-957.60685762444098</v>
      </c>
      <c r="S44" s="30">
        <f>ABS(Q44)/'İtme Analizi'!$G$17</f>
        <v>2.4100327733294225E-2</v>
      </c>
      <c r="T44" s="30">
        <f>ABS(R44)/'İtme Analizi'!$G$14</f>
        <v>0.55012115212741819</v>
      </c>
      <c r="U44" s="30">
        <f t="shared" si="1"/>
        <v>6.6385740411723151E-3</v>
      </c>
    </row>
    <row r="45" spans="2:21" ht="13.9" customHeight="1" x14ac:dyDescent="0.2">
      <c r="B45" s="27">
        <v>39</v>
      </c>
      <c r="C45" s="30">
        <v>7.4059030395121378E-2</v>
      </c>
      <c r="D45" s="30">
        <v>-2001.0484580767984</v>
      </c>
      <c r="E45" s="30">
        <f>ABS(C45)/'İtme Analizi'!$G$17</f>
        <v>5.3709654962675685E-2</v>
      </c>
      <c r="F45" s="30">
        <f>ABS(D45)/'İtme Analizi'!$G$14</f>
        <v>1.1495522138916499</v>
      </c>
      <c r="G45" s="30">
        <f t="shared" si="0"/>
        <v>3.2042418325392862E-2</v>
      </c>
      <c r="H45" s="47"/>
      <c r="I45" s="47"/>
      <c r="J45" s="47"/>
      <c r="P45" s="27">
        <v>6</v>
      </c>
      <c r="Q45" s="30">
        <v>3.4180877495121352E-2</v>
      </c>
      <c r="R45" s="30">
        <v>-984.32276384212344</v>
      </c>
      <c r="S45" s="30">
        <f>ABS(Q45)/'İtme Analizi'!$G$17</f>
        <v>2.4788916716703191E-2</v>
      </c>
      <c r="T45" s="30">
        <f>ABS(R45)/'İtme Analizi'!$G$14</f>
        <v>0.56546877102924886</v>
      </c>
      <c r="U45" s="30">
        <f t="shared" si="1"/>
        <v>7.0226655067161829E-3</v>
      </c>
    </row>
    <row r="46" spans="2:21" ht="13.9" customHeight="1" x14ac:dyDescent="0.2">
      <c r="B46" s="27">
        <v>40</v>
      </c>
      <c r="C46" s="30">
        <v>7.5957990028454714E-2</v>
      </c>
      <c r="D46" s="30">
        <v>-2046.5882533433805</v>
      </c>
      <c r="E46" s="30">
        <f>ABS(C46)/'İtme Analizi'!$G$17</f>
        <v>5.5086832953667869E-2</v>
      </c>
      <c r="F46" s="30">
        <f>ABS(D46)/'İtme Analizi'!$G$14</f>
        <v>1.1757136855229695</v>
      </c>
      <c r="G46" s="30">
        <f t="shared" si="0"/>
        <v>3.3643570835332093E-2</v>
      </c>
      <c r="H46" s="47"/>
      <c r="I46" s="47"/>
      <c r="J46" s="47"/>
      <c r="P46" s="27">
        <v>7</v>
      </c>
      <c r="Q46" s="30">
        <v>3.5130357295121352E-2</v>
      </c>
      <c r="R46" s="30">
        <v>-1010.6892287500209</v>
      </c>
      <c r="S46" s="30">
        <f>ABS(Q46)/'İtme Analizi'!$G$17</f>
        <v>2.5477505700112157E-2</v>
      </c>
      <c r="T46" s="30">
        <f>ABS(R46)/'İtme Analizi'!$G$14</f>
        <v>0.58061564465193993</v>
      </c>
      <c r="U46" s="30">
        <f t="shared" si="1"/>
        <v>7.4172560580635667E-3</v>
      </c>
    </row>
    <row r="47" spans="2:21" ht="13.9" customHeight="1" x14ac:dyDescent="0.2">
      <c r="B47" s="27">
        <v>41</v>
      </c>
      <c r="C47" s="30">
        <v>7.785694966178805E-2</v>
      </c>
      <c r="D47" s="30">
        <v>-2091.5368906271033</v>
      </c>
      <c r="E47" s="30">
        <f>ABS(C47)/'İtme Analizi'!$G$17</f>
        <v>5.646401094466006E-2</v>
      </c>
      <c r="F47" s="30">
        <f>ABS(D47)/'İtme Analizi'!$G$14</f>
        <v>1.2015355517013511</v>
      </c>
      <c r="G47" s="30">
        <f t="shared" si="0"/>
        <v>3.5280518499636246E-2</v>
      </c>
      <c r="H47" s="47"/>
      <c r="I47" s="47"/>
      <c r="J47" s="47"/>
      <c r="P47" s="27">
        <v>8</v>
      </c>
      <c r="Q47" s="30">
        <v>3.6079837095121352E-2</v>
      </c>
      <c r="R47" s="30">
        <v>-1036.3216779628374</v>
      </c>
      <c r="S47" s="30">
        <f>ABS(Q47)/'İtme Analizi'!$G$17</f>
        <v>2.6166094683521122E-2</v>
      </c>
      <c r="T47" s="30">
        <f>ABS(R47)/'İtme Analizi'!$G$14</f>
        <v>0.59534084464453674</v>
      </c>
      <c r="U47" s="30">
        <f t="shared" si="1"/>
        <v>7.8221313998124847E-3</v>
      </c>
    </row>
    <row r="48" spans="2:21" ht="13.9" customHeight="1" x14ac:dyDescent="0.2">
      <c r="B48" s="27">
        <v>42</v>
      </c>
      <c r="C48" s="30">
        <v>7.9755909295121385E-2</v>
      </c>
      <c r="D48" s="30">
        <v>-2135.618366088956</v>
      </c>
      <c r="E48" s="30">
        <f>ABS(C48)/'İtme Analizi'!$G$17</f>
        <v>5.7841188935652245E-2</v>
      </c>
      <c r="F48" s="30">
        <f>ABS(D48)/'İtme Analizi'!$G$14</f>
        <v>1.226859255135043</v>
      </c>
      <c r="G48" s="30">
        <f t="shared" si="0"/>
        <v>3.6952684440343643E-2</v>
      </c>
      <c r="H48" s="47"/>
      <c r="I48" s="47"/>
      <c r="J48" s="47"/>
      <c r="P48" s="27">
        <v>9</v>
      </c>
      <c r="Q48" s="30">
        <v>3.7029316895121345E-2</v>
      </c>
      <c r="R48" s="30">
        <v>-1062.2628886071759</v>
      </c>
      <c r="S48" s="30">
        <f>ABS(Q48)/'İtme Analizi'!$G$17</f>
        <v>2.6854683666930085E-2</v>
      </c>
      <c r="T48" s="30">
        <f>ABS(R48)/'İtme Analizi'!$G$14</f>
        <v>0.61024342034522205</v>
      </c>
      <c r="U48" s="30">
        <f t="shared" si="1"/>
        <v>8.2372074215340541E-3</v>
      </c>
    </row>
    <row r="49" spans="2:21" ht="13.9" customHeight="1" x14ac:dyDescent="0.2">
      <c r="B49" s="27">
        <v>43</v>
      </c>
      <c r="C49" s="30">
        <v>8.1654868928454721E-2</v>
      </c>
      <c r="D49" s="30">
        <v>-2177.6796096777402</v>
      </c>
      <c r="E49" s="30">
        <f>ABS(C49)/'İtme Analizi'!$G$17</f>
        <v>5.9218366926644436E-2</v>
      </c>
      <c r="F49" s="30">
        <f>ABS(D49)/'İtme Analizi'!$G$14</f>
        <v>1.2510223859634655</v>
      </c>
      <c r="G49" s="30">
        <f t="shared" si="0"/>
        <v>3.8658926470545883E-2</v>
      </c>
      <c r="H49" s="47"/>
      <c r="I49" s="47"/>
      <c r="J49" s="47"/>
      <c r="P49" s="27">
        <v>10</v>
      </c>
      <c r="Q49" s="30">
        <v>3.7978796695121345E-2</v>
      </c>
      <c r="R49" s="30">
        <v>-1088.2047148669492</v>
      </c>
      <c r="S49" s="30">
        <f>ABS(Q49)/'İtme Analizi'!$G$17</f>
        <v>2.7543272650339051E-2</v>
      </c>
      <c r="T49" s="30">
        <f>ABS(R49)/'İtme Analizi'!$G$14</f>
        <v>0.62514634970155369</v>
      </c>
      <c r="U49" s="30">
        <f t="shared" si="1"/>
        <v>8.6625453144692274E-3</v>
      </c>
    </row>
    <row r="50" spans="2:21" ht="13.9" customHeight="1" x14ac:dyDescent="0.2">
      <c r="B50" s="27">
        <v>44</v>
      </c>
      <c r="C50" s="30">
        <v>8.3553828561788057E-2</v>
      </c>
      <c r="D50" s="30">
        <v>-2217.157743550792</v>
      </c>
      <c r="E50" s="30">
        <f>ABS(C50)/'İtme Analizi'!$G$17</f>
        <v>6.0595544917636621E-2</v>
      </c>
      <c r="F50" s="30">
        <f>ABS(D50)/'İtme Analizi'!$G$14</f>
        <v>1.2737015849658198</v>
      </c>
      <c r="G50" s="30">
        <f t="shared" si="0"/>
        <v>4.0397423613592984E-2</v>
      </c>
      <c r="H50" s="47"/>
      <c r="I50" s="47"/>
      <c r="J50" s="47"/>
      <c r="P50" s="27">
        <v>0</v>
      </c>
      <c r="Q50" s="30">
        <v>3.7978796695121345E-2</v>
      </c>
      <c r="R50" s="30">
        <v>-1088.2047148669492</v>
      </c>
      <c r="S50" s="30">
        <f>ABS(Q50)/'İtme Analizi'!$G$17</f>
        <v>2.7543272650339051E-2</v>
      </c>
      <c r="T50" s="30">
        <f>ABS(R50)/'İtme Analizi'!$G$14</f>
        <v>0.62514634970155369</v>
      </c>
      <c r="U50" s="30">
        <f t="shared" si="1"/>
        <v>8.6625453144692274E-3</v>
      </c>
    </row>
    <row r="51" spans="2:21" ht="13.9" customHeight="1" x14ac:dyDescent="0.2">
      <c r="B51" s="27">
        <v>45</v>
      </c>
      <c r="C51" s="30">
        <v>8.5452788195121393E-2</v>
      </c>
      <c r="D51" s="30">
        <v>-2257.5467064761378</v>
      </c>
      <c r="E51" s="30">
        <f>ABS(C51)/'İtme Analizi'!$G$17</f>
        <v>6.1972722908628812E-2</v>
      </c>
      <c r="F51" s="30">
        <f>ABS(D51)/'İtme Analizi'!$G$14</f>
        <v>1.2969040324428998</v>
      </c>
      <c r="G51" s="30">
        <f t="shared" si="0"/>
        <v>4.2167514353501072E-2</v>
      </c>
      <c r="H51" s="47"/>
      <c r="I51" s="47"/>
      <c r="J51" s="47"/>
      <c r="P51" s="27">
        <v>1</v>
      </c>
      <c r="Q51" s="30">
        <v>3.8928276495121344E-2</v>
      </c>
      <c r="R51" s="30">
        <v>-1114.4601811481245</v>
      </c>
      <c r="S51" s="30">
        <f>ABS(Q51)/'İtme Analizi'!$G$17</f>
        <v>2.8231861633748016E-2</v>
      </c>
      <c r="T51" s="30">
        <f>ABS(R51)/'İtme Analizi'!$G$14</f>
        <v>0.64022945739365356</v>
      </c>
      <c r="U51" s="30">
        <f t="shared" si="1"/>
        <v>9.0982072347882224E-3</v>
      </c>
    </row>
    <row r="52" spans="2:21" ht="13.9" customHeight="1" x14ac:dyDescent="0.2">
      <c r="B52" s="27">
        <v>46</v>
      </c>
      <c r="C52" s="30">
        <v>8.7351747828454715E-2</v>
      </c>
      <c r="D52" s="30">
        <v>-2297.4471840242718</v>
      </c>
      <c r="E52" s="30">
        <f>ABS(C52)/'İtme Analizi'!$G$17</f>
        <v>6.3349900899620989E-2</v>
      </c>
      <c r="F52" s="30">
        <f>ABS(D52)/'İtme Analizi'!$G$14</f>
        <v>1.3198258573070887</v>
      </c>
      <c r="G52" s="30">
        <f t="shared" si="0"/>
        <v>4.3969365759768606E-2</v>
      </c>
      <c r="H52" s="47"/>
      <c r="I52" s="47"/>
      <c r="J52" s="47"/>
      <c r="P52" s="27">
        <v>2</v>
      </c>
      <c r="Q52" s="30">
        <v>3.9877756295121344E-2</v>
      </c>
      <c r="R52" s="30">
        <v>-1140.7117847467805</v>
      </c>
      <c r="S52" s="30">
        <f>ABS(Q52)/'İtme Analizi'!$G$17</f>
        <v>2.8920450617156982E-2</v>
      </c>
      <c r="T52" s="30">
        <f>ABS(R52)/'İtme Analizi'!$G$14</f>
        <v>0.65531034607140426</v>
      </c>
      <c r="U52" s="30">
        <f t="shared" si="1"/>
        <v>9.5442544529051494E-3</v>
      </c>
    </row>
    <row r="53" spans="2:21" ht="13.9" customHeight="1" x14ac:dyDescent="0.2">
      <c r="B53" s="27">
        <v>47</v>
      </c>
      <c r="C53" s="30">
        <v>8.9250707461788051E-2</v>
      </c>
      <c r="D53" s="30">
        <v>-2336.0763432879435</v>
      </c>
      <c r="E53" s="30">
        <f>ABS(C53)/'İtme Analizi'!$G$17</f>
        <v>6.4727078890613174E-2</v>
      </c>
      <c r="F53" s="30">
        <f>ABS(D53)/'İtme Analizi'!$G$14</f>
        <v>1.3420173416627477</v>
      </c>
      <c r="G53" s="30">
        <f t="shared" si="0"/>
        <v>4.5802281694315349E-2</v>
      </c>
      <c r="H53" s="47"/>
      <c r="I53" s="47"/>
      <c r="J53" s="47"/>
      <c r="P53" s="27">
        <v>3</v>
      </c>
      <c r="Q53" s="30">
        <v>4.0827236095121344E-2</v>
      </c>
      <c r="R53" s="30">
        <v>-1166.9624761271923</v>
      </c>
      <c r="S53" s="30">
        <f>ABS(Q53)/'İtme Analizi'!$G$17</f>
        <v>2.9609039600565944E-2</v>
      </c>
      <c r="T53" s="30">
        <f>ABS(R53)/'İtme Analizi'!$G$14</f>
        <v>0.67039071070262435</v>
      </c>
      <c r="U53" s="30">
        <f t="shared" si="1"/>
        <v>1.0000686024399257E-2</v>
      </c>
    </row>
    <row r="54" spans="2:21" ht="13.9" customHeight="1" x14ac:dyDescent="0.2">
      <c r="B54" s="27">
        <v>48</v>
      </c>
      <c r="C54" s="30">
        <v>9.1149667095121387E-2</v>
      </c>
      <c r="D54" s="30">
        <v>-2370.1938741196082</v>
      </c>
      <c r="E54" s="30">
        <f>ABS(C54)/'İtme Analizi'!$G$17</f>
        <v>6.6104256881605358E-2</v>
      </c>
      <c r="F54" s="30">
        <f>ABS(D54)/'İtme Analizi'!$G$14</f>
        <v>1.3616170084982779</v>
      </c>
      <c r="G54" s="30">
        <f t="shared" si="0"/>
        <v>4.7663974555681457E-2</v>
      </c>
      <c r="H54" s="47"/>
      <c r="I54" s="47"/>
      <c r="J54" s="47"/>
      <c r="P54" s="27">
        <v>4</v>
      </c>
      <c r="Q54" s="30">
        <v>4.1776715895121344E-2</v>
      </c>
      <c r="R54" s="30">
        <v>-1192.5475442011605</v>
      </c>
      <c r="S54" s="30">
        <f>ABS(Q54)/'İtme Analizi'!$G$17</f>
        <v>3.029762858397491E-2</v>
      </c>
      <c r="T54" s="30">
        <f>ABS(R54)/'İtme Analizi'!$G$14</f>
        <v>0.68508869141782691</v>
      </c>
      <c r="U54" s="30">
        <f t="shared" si="1"/>
        <v>1.0467370116168214E-2</v>
      </c>
    </row>
    <row r="55" spans="2:21" ht="13.9" customHeight="1" x14ac:dyDescent="0.2">
      <c r="B55" s="27">
        <v>49</v>
      </c>
      <c r="C55" s="30">
        <v>9.3048626728454722E-2</v>
      </c>
      <c r="D55" s="30">
        <v>-2404.5904037445612</v>
      </c>
      <c r="E55" s="30">
        <f>ABS(C55)/'İtme Analizi'!$G$17</f>
        <v>6.7481434872597543E-2</v>
      </c>
      <c r="F55" s="30">
        <f>ABS(D55)/'İtme Analizi'!$G$14</f>
        <v>1.3813769531517706</v>
      </c>
      <c r="G55" s="30">
        <f t="shared" si="0"/>
        <v>4.9552770012385908E-2</v>
      </c>
      <c r="H55" s="47"/>
      <c r="I55" s="47"/>
      <c r="J55" s="47"/>
      <c r="P55" s="27">
        <v>5</v>
      </c>
      <c r="Q55" s="30">
        <v>4.2726195695121344E-2</v>
      </c>
      <c r="R55" s="30">
        <v>-1217.7769628918929</v>
      </c>
      <c r="S55" s="30">
        <f>ABS(Q55)/'İtme Analizi'!$G$17</f>
        <v>3.0986217567383876E-2</v>
      </c>
      <c r="T55" s="30">
        <f>ABS(R55)/'İtme Analizi'!$G$14</f>
        <v>0.69958236047120159</v>
      </c>
      <c r="U55" s="30">
        <f t="shared" si="1"/>
        <v>1.0944104732156259E-2</v>
      </c>
    </row>
    <row r="56" spans="2:21" ht="13.9" customHeight="1" x14ac:dyDescent="0.2">
      <c r="B56" s="27">
        <v>50</v>
      </c>
      <c r="C56" s="30">
        <v>9.4947586361788058E-2</v>
      </c>
      <c r="D56" s="30">
        <v>-2441.8436788438125</v>
      </c>
      <c r="E56" s="30">
        <f>ABS(C56)/'İtme Analizi'!$G$17</f>
        <v>6.8858612863589741E-2</v>
      </c>
      <c r="F56" s="30">
        <f>ABS(D56)/'İtme Analizi'!$G$14</f>
        <v>1.4027780265201875</v>
      </c>
      <c r="G56" s="30">
        <f t="shared" si="0"/>
        <v>5.146990849314368E-2</v>
      </c>
      <c r="H56" s="47"/>
      <c r="I56" s="47"/>
      <c r="J56" s="47"/>
      <c r="P56" s="27">
        <v>6</v>
      </c>
      <c r="Q56" s="30">
        <v>4.3675675495121344E-2</v>
      </c>
      <c r="R56" s="30">
        <v>-1243.2114483910486</v>
      </c>
      <c r="S56" s="30">
        <f>ABS(Q56)/'İtme Analizi'!$G$17</f>
        <v>3.1674806550792842E-2</v>
      </c>
      <c r="T56" s="30">
        <f>ABS(R56)/'İtme Analizi'!$G$14</f>
        <v>0.71419383526919344</v>
      </c>
      <c r="U56" s="30">
        <f t="shared" si="1"/>
        <v>1.1430860088852596E-2</v>
      </c>
    </row>
    <row r="57" spans="2:21" ht="13.9" customHeight="1" x14ac:dyDescent="0.2">
      <c r="B57" s="27">
        <v>51</v>
      </c>
      <c r="C57" s="30">
        <v>9.6846545995121477E-2</v>
      </c>
      <c r="D57" s="30">
        <v>-2477.7338996581584</v>
      </c>
      <c r="E57" s="30">
        <f>ABS(C57)/'İtme Analizi'!$G$17</f>
        <v>7.0235790854581981E-2</v>
      </c>
      <c r="F57" s="30">
        <f>ABS(D57)/'İtme Analizi'!$G$14</f>
        <v>1.4233960593457615</v>
      </c>
      <c r="G57" s="30">
        <f t="shared" si="0"/>
        <v>5.3415980868027277E-2</v>
      </c>
      <c r="H57" s="47"/>
      <c r="I57" s="47"/>
      <c r="J57" s="47"/>
      <c r="P57" s="27">
        <v>7</v>
      </c>
      <c r="Q57" s="30">
        <v>4.4625155295121337E-2</v>
      </c>
      <c r="R57" s="30">
        <v>-1268.5356075273253</v>
      </c>
      <c r="S57" s="30">
        <f>ABS(Q57)/'İtme Analizi'!$G$17</f>
        <v>3.2363395534201804E-2</v>
      </c>
      <c r="T57" s="30">
        <f>ABS(R57)/'İtme Analizi'!$G$14</f>
        <v>0.72874193033533208</v>
      </c>
      <c r="U57" s="30">
        <f t="shared" si="1"/>
        <v>1.1927654924833622E-2</v>
      </c>
    </row>
    <row r="58" spans="2:21" ht="13.9" customHeight="1" x14ac:dyDescent="0.2">
      <c r="B58" s="27">
        <v>52</v>
      </c>
      <c r="C58" s="30">
        <v>9.8745505628454813E-2</v>
      </c>
      <c r="D58" s="30">
        <v>-2513.2044304872811</v>
      </c>
      <c r="E58" s="30">
        <f>ABS(C58)/'İtme Analizi'!$G$17</f>
        <v>7.1612968845574165E-2</v>
      </c>
      <c r="F58" s="30">
        <f>ABS(D58)/'İtme Analizi'!$G$14</f>
        <v>1.4437729907878509</v>
      </c>
      <c r="G58" s="30">
        <f t="shared" si="0"/>
        <v>5.5390281924176263E-2</v>
      </c>
      <c r="H58" s="47"/>
      <c r="I58" s="47"/>
      <c r="J58" s="47"/>
      <c r="P58" s="27">
        <v>8</v>
      </c>
      <c r="Q58" s="30">
        <v>4.5574635095121337E-2</v>
      </c>
      <c r="R58" s="30">
        <v>-1293.8425393902746</v>
      </c>
      <c r="S58" s="30">
        <f>ABS(Q58)/'İtme Analizi'!$G$17</f>
        <v>3.3051984517610766E-2</v>
      </c>
      <c r="T58" s="30">
        <f>ABS(R58)/'İtme Analizi'!$G$14</f>
        <v>0.74328012876447869</v>
      </c>
      <c r="U58" s="30">
        <f t="shared" si="1"/>
        <v>1.2434464011449176E-2</v>
      </c>
    </row>
    <row r="59" spans="2:21" ht="13.9" customHeight="1" x14ac:dyDescent="0.2">
      <c r="B59" s="27">
        <v>53</v>
      </c>
      <c r="C59" s="30">
        <v>0.10064446526178815</v>
      </c>
      <c r="D59" s="30">
        <v>-2547.2935654737003</v>
      </c>
      <c r="E59" s="30">
        <f>ABS(C59)/'İtme Analizi'!$G$17</f>
        <v>7.2990146836566364E-2</v>
      </c>
      <c r="F59" s="30">
        <f>ABS(D59)/'İtme Analizi'!$G$14</f>
        <v>1.4633563449215896</v>
      </c>
      <c r="G59" s="30">
        <f t="shared" si="0"/>
        <v>5.739209919322967E-2</v>
      </c>
      <c r="H59" s="47"/>
      <c r="I59" s="47"/>
      <c r="J59" s="47"/>
      <c r="P59" s="27">
        <v>9</v>
      </c>
      <c r="Q59" s="30">
        <v>4.6524114895121337E-2</v>
      </c>
      <c r="R59" s="30">
        <v>-1319.159036220793</v>
      </c>
      <c r="S59" s="30">
        <f>ABS(Q59)/'İtme Analizi'!$G$17</f>
        <v>3.3740573501019736E-2</v>
      </c>
      <c r="T59" s="30">
        <f>ABS(R59)/'İtme Analizi'!$G$14</f>
        <v>0.75782382202789611</v>
      </c>
      <c r="U59" s="30">
        <f t="shared" si="1"/>
        <v>1.295128583318283E-2</v>
      </c>
    </row>
    <row r="60" spans="2:21" ht="13.9" customHeight="1" x14ac:dyDescent="0.2">
      <c r="B60" s="27">
        <v>54</v>
      </c>
      <c r="C60" s="30">
        <v>0.10254342489512147</v>
      </c>
      <c r="D60" s="30">
        <v>-2580.9935979210054</v>
      </c>
      <c r="E60" s="30">
        <f>ABS(C60)/'İtme Analizi'!$G$17</f>
        <v>7.4367324827558534E-2</v>
      </c>
      <c r="F60" s="30">
        <f>ABS(D60)/'İtme Analizi'!$G$14</f>
        <v>1.4827161693934332</v>
      </c>
      <c r="G60" s="30">
        <f t="shared" si="0"/>
        <v>5.942073230652048E-2</v>
      </c>
      <c r="H60" s="47"/>
      <c r="I60" s="47"/>
      <c r="J60" s="47"/>
      <c r="P60" s="27">
        <v>10</v>
      </c>
      <c r="Q60" s="30">
        <v>4.7473594695121336E-2</v>
      </c>
      <c r="R60" s="30">
        <v>-1344.4811032484943</v>
      </c>
      <c r="S60" s="30">
        <f>ABS(Q60)/'İtme Analizi'!$G$17</f>
        <v>3.4429162484428698E-2</v>
      </c>
      <c r="T60" s="30">
        <f>ABS(R60)/'İtme Analizi'!$G$14</f>
        <v>0.7723707152300644</v>
      </c>
      <c r="U60" s="30">
        <f t="shared" si="1"/>
        <v>1.3478123383597032E-2</v>
      </c>
    </row>
    <row r="61" spans="2:21" ht="13.9" customHeight="1" x14ac:dyDescent="0.2">
      <c r="B61" s="27">
        <v>55</v>
      </c>
      <c r="C61" s="30">
        <v>0.10444238452845483</v>
      </c>
      <c r="D61" s="30">
        <v>-2616.4030490046284</v>
      </c>
      <c r="E61" s="30">
        <f>ABS(C61)/'İtme Analizi'!$G$17</f>
        <v>7.5744502818550746E-2</v>
      </c>
      <c r="F61" s="30">
        <f>ABS(D61)/'İtme Analizi'!$G$14</f>
        <v>1.5030580120517505</v>
      </c>
      <c r="G61" s="30">
        <f t="shared" si="0"/>
        <v>6.1476703550900028E-2</v>
      </c>
      <c r="H61" s="47"/>
      <c r="I61" s="47"/>
      <c r="J61" s="47"/>
      <c r="P61" s="27">
        <v>0</v>
      </c>
      <c r="Q61" s="30">
        <v>4.7473594695121336E-2</v>
      </c>
      <c r="R61" s="30">
        <v>-1344.4811032484943</v>
      </c>
      <c r="S61" s="30">
        <f>ABS(Q61)/'İtme Analizi'!$G$17</f>
        <v>3.4429162484428698E-2</v>
      </c>
      <c r="T61" s="30">
        <f>ABS(R61)/'İtme Analizi'!$G$14</f>
        <v>0.7723707152300644</v>
      </c>
      <c r="U61" s="30">
        <f t="shared" si="1"/>
        <v>1.3478123383597032E-2</v>
      </c>
    </row>
    <row r="62" spans="2:21" ht="13.9" customHeight="1" x14ac:dyDescent="0.2">
      <c r="B62" s="27">
        <v>56</v>
      </c>
      <c r="C62" s="30">
        <v>0.10634134416178817</v>
      </c>
      <c r="D62" s="30">
        <v>-2651.6993138453672</v>
      </c>
      <c r="E62" s="30">
        <f>ABS(C62)/'İtme Analizi'!$G$17</f>
        <v>7.7121680809542931E-2</v>
      </c>
      <c r="F62" s="30">
        <f>ABS(D62)/'İtme Analizi'!$G$14</f>
        <v>1.5233348320487903</v>
      </c>
      <c r="G62" s="30">
        <f t="shared" si="0"/>
        <v>6.3560644359395777E-2</v>
      </c>
      <c r="H62" s="47"/>
      <c r="I62" s="47"/>
      <c r="J62" s="47"/>
      <c r="P62" s="27">
        <v>1</v>
      </c>
      <c r="Q62" s="30">
        <v>4.8423074495121336E-2</v>
      </c>
      <c r="R62" s="30">
        <v>-1369.9974285042563</v>
      </c>
      <c r="S62" s="30">
        <f>ABS(Q62)/'İtme Analizi'!$G$17</f>
        <v>3.5117751467837667E-2</v>
      </c>
      <c r="T62" s="30">
        <f>ABS(R62)/'İtme Analizi'!$G$14</f>
        <v>0.78702920491818118</v>
      </c>
      <c r="U62" s="30">
        <f t="shared" si="1"/>
        <v>1.4015016186468486E-2</v>
      </c>
    </row>
    <row r="63" spans="2:21" ht="13.9" customHeight="1" x14ac:dyDescent="0.2">
      <c r="B63" s="27">
        <v>57</v>
      </c>
      <c r="C63" s="30">
        <v>0.10824030379512151</v>
      </c>
      <c r="D63" s="30">
        <v>-2687.4267860598493</v>
      </c>
      <c r="E63" s="30">
        <f>ABS(C63)/'İtme Analizi'!$G$17</f>
        <v>7.8498858800535115E-2</v>
      </c>
      <c r="F63" s="30">
        <f>ABS(D63)/'İtme Analizi'!$G$14</f>
        <v>1.5438593698805143</v>
      </c>
      <c r="G63" s="30">
        <f t="shared" si="0"/>
        <v>6.5672680533893718E-2</v>
      </c>
      <c r="H63" s="47"/>
      <c r="I63" s="47"/>
      <c r="J63" s="47"/>
      <c r="P63" s="27">
        <v>2</v>
      </c>
      <c r="Q63" s="30">
        <v>4.9372554295121336E-2</v>
      </c>
      <c r="R63" s="30">
        <v>-1395.4477862934377</v>
      </c>
      <c r="S63" s="30">
        <f>ABS(Q63)/'İtme Analizi'!$G$17</f>
        <v>3.5806340451246629E-2</v>
      </c>
      <c r="T63" s="30">
        <f>ABS(R63)/'İtme Analizi'!$G$14</f>
        <v>0.80164979794919977</v>
      </c>
      <c r="U63" s="30">
        <f t="shared" si="1"/>
        <v>1.4561989616242294E-2</v>
      </c>
    </row>
    <row r="64" spans="2:21" ht="13.9" customHeight="1" x14ac:dyDescent="0.2">
      <c r="B64" s="27">
        <v>58</v>
      </c>
      <c r="C64" s="30">
        <v>0.11013926342845484</v>
      </c>
      <c r="D64" s="30">
        <v>-2722.9203279490189</v>
      </c>
      <c r="E64" s="30">
        <f>ABS(C64)/'İtme Analizi'!$G$17</f>
        <v>7.98760367915273E-2</v>
      </c>
      <c r="F64" s="30">
        <f>ABS(D64)/'İtme Analizi'!$G$14</f>
        <v>1.5642495206001852</v>
      </c>
      <c r="G64" s="30">
        <f t="shared" si="0"/>
        <v>6.7812890112682295E-2</v>
      </c>
      <c r="H64" s="47"/>
      <c r="I64" s="47"/>
      <c r="J64" s="47"/>
      <c r="P64" s="27">
        <v>3</v>
      </c>
      <c r="Q64" s="30">
        <v>5.0322034095121336E-2</v>
      </c>
      <c r="R64" s="30">
        <v>-1420.8262457598698</v>
      </c>
      <c r="S64" s="30">
        <f>ABS(Q64)/'İtme Analizi'!$G$17</f>
        <v>3.6494929434655599E-2</v>
      </c>
      <c r="T64" s="30">
        <f>ABS(R64)/'İtme Analizi'!$G$14</f>
        <v>0.81622908719481624</v>
      </c>
      <c r="U64" s="30">
        <f t="shared" si="1"/>
        <v>1.5119016404642371E-2</v>
      </c>
    </row>
    <row r="65" spans="2:21" ht="13.9" customHeight="1" x14ac:dyDescent="0.2">
      <c r="B65" s="27">
        <v>59</v>
      </c>
      <c r="C65" s="30">
        <v>0.11203822306178819</v>
      </c>
      <c r="D65" s="30">
        <v>-2758.5599895204882</v>
      </c>
      <c r="E65" s="30">
        <f>ABS(C65)/'İtme Analizi'!$G$17</f>
        <v>8.1253214782519498E-2</v>
      </c>
      <c r="F65" s="30">
        <f>ABS(D65)/'İtme Analizi'!$G$14</f>
        <v>1.5847236134171117</v>
      </c>
      <c r="G65" s="30">
        <f t="shared" si="0"/>
        <v>6.9981238359879475E-2</v>
      </c>
      <c r="H65" s="47"/>
      <c r="I65" s="47"/>
      <c r="J65" s="47"/>
      <c r="P65" s="27">
        <v>4</v>
      </c>
      <c r="Q65" s="30">
        <v>5.1271513895121329E-2</v>
      </c>
      <c r="R65" s="30">
        <v>-1446.1224200665222</v>
      </c>
      <c r="S65" s="30">
        <f>ABS(Q65)/'İtme Analizi'!$G$17</f>
        <v>3.7183518418064554E-2</v>
      </c>
      <c r="T65" s="30">
        <f>ABS(R65)/'İtme Analizi'!$G$14</f>
        <v>0.83076110567734185</v>
      </c>
      <c r="U65" s="30">
        <f t="shared" si="1"/>
        <v>1.568606605593955E-2</v>
      </c>
    </row>
    <row r="66" spans="2:21" ht="13.9" customHeight="1" x14ac:dyDescent="0.2">
      <c r="B66" s="27">
        <v>60</v>
      </c>
      <c r="C66" s="30">
        <v>0.11393718269512136</v>
      </c>
      <c r="D66" s="30">
        <v>-2794.069962420695</v>
      </c>
      <c r="E66" s="30">
        <f>ABS(C66)/'İtme Analizi'!$G$17</f>
        <v>8.2630392773511571E-2</v>
      </c>
      <c r="F66" s="30">
        <f>ABS(D66)/'İtme Analizi'!$G$14</f>
        <v>1.6051232033410348</v>
      </c>
      <c r="G66" s="30">
        <f t="shared" si="0"/>
        <v>7.2177731775217191E-2</v>
      </c>
      <c r="H66" s="47"/>
      <c r="I66" s="47"/>
      <c r="J66" s="47"/>
      <c r="P66" s="27">
        <v>5</v>
      </c>
      <c r="Q66" s="30">
        <v>5.2220993695121329E-2</v>
      </c>
      <c r="R66" s="30">
        <v>-1471.3699090538912</v>
      </c>
      <c r="S66" s="30">
        <f>ABS(Q66)/'İtme Analizi'!$G$17</f>
        <v>3.7872107401473523E-2</v>
      </c>
      <c r="T66" s="30">
        <f>ABS(R66)/'İtme Analizi'!$G$14</f>
        <v>0.84526515566348226</v>
      </c>
      <c r="U66" s="30">
        <f t="shared" si="1"/>
        <v>1.6263112665671257E-2</v>
      </c>
    </row>
    <row r="67" spans="2:21" ht="13.9" customHeight="1" x14ac:dyDescent="0.2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5.8617514042438035E-3</v>
      </c>
      <c r="H67" s="47"/>
      <c r="I67" s="47"/>
      <c r="J67" s="47"/>
      <c r="P67" s="27">
        <v>6</v>
      </c>
      <c r="Q67" s="30">
        <v>5.3170473495121329E-2</v>
      </c>
      <c r="R67" s="30">
        <v>-1496.6147708768713</v>
      </c>
      <c r="S67" s="30">
        <f>ABS(Q67)/'İtme Analizi'!$G$17</f>
        <v>3.8560696384882485E-2</v>
      </c>
      <c r="T67" s="30">
        <f>ABS(R67)/'İtme Analizi'!$G$14</f>
        <v>0.85976769640949036</v>
      </c>
      <c r="U67" s="30">
        <f t="shared" si="1"/>
        <v>1.6850146084815162E-2</v>
      </c>
    </row>
    <row r="68" spans="2:21" ht="13.9" customHeight="1" x14ac:dyDescent="0.2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5.8617514042438035E-3</v>
      </c>
      <c r="H68" s="47"/>
      <c r="I68" s="47"/>
      <c r="J68" s="47"/>
      <c r="P68" s="27">
        <v>7</v>
      </c>
      <c r="Q68" s="30">
        <v>5.4119953295121329E-2</v>
      </c>
      <c r="R68" s="30">
        <v>-1521.664065547641</v>
      </c>
      <c r="S68" s="30">
        <f>ABS(Q68)/'İtme Analizi'!$G$17</f>
        <v>3.9249285368291455E-2</v>
      </c>
      <c r="T68" s="30">
        <f>ABS(R68)/'İtme Analizi'!$G$14</f>
        <v>0.874157888725414</v>
      </c>
      <c r="U68" s="30">
        <f t="shared" si="1"/>
        <v>1.7447127112802583E-2</v>
      </c>
    </row>
    <row r="69" spans="2:21" ht="13.9" customHeight="1" x14ac:dyDescent="0.2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5.8617514042438035E-3</v>
      </c>
      <c r="H69" s="47"/>
      <c r="I69" s="47"/>
      <c r="J69" s="47"/>
      <c r="P69" s="27">
        <v>8</v>
      </c>
      <c r="Q69" s="30">
        <v>5.5069433095121328E-2</v>
      </c>
      <c r="R69" s="30">
        <v>-1546.7080505642566</v>
      </c>
      <c r="S69" s="30">
        <f>ABS(Q69)/'İtme Analizi'!$G$17</f>
        <v>3.9937874351700417E-2</v>
      </c>
      <c r="T69" s="30">
        <f>ABS(R69)/'İtme Analizi'!$G$14</f>
        <v>0.88854503077803038</v>
      </c>
      <c r="U69" s="30">
        <f t="shared" si="1"/>
        <v>1.8054016018499028E-2</v>
      </c>
    </row>
    <row r="70" spans="2:21" ht="13.9" customHeight="1" x14ac:dyDescent="0.2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5.8617514042438035E-3</v>
      </c>
      <c r="H70" s="47"/>
      <c r="I70" s="47"/>
      <c r="J70" s="47"/>
      <c r="P70" s="27">
        <v>9</v>
      </c>
      <c r="Q70" s="30">
        <v>5.6018912895121328E-2</v>
      </c>
      <c r="R70" s="30">
        <v>-1571.7096749055315</v>
      </c>
      <c r="S70" s="30">
        <f>ABS(Q70)/'İtme Analizi'!$G$17</f>
        <v>4.0626463335109386E-2</v>
      </c>
      <c r="T70" s="30">
        <f>ABS(R70)/'İtme Analizi'!$G$14</f>
        <v>0.90290783768377747</v>
      </c>
      <c r="U70" s="30">
        <f t="shared" si="1"/>
        <v>1.8670803373258629E-2</v>
      </c>
    </row>
    <row r="71" spans="2:21" ht="13.9" customHeight="1" x14ac:dyDescent="0.2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5.8617514042438035E-3</v>
      </c>
      <c r="H71" s="47"/>
      <c r="I71" s="47"/>
      <c r="J71" s="47"/>
      <c r="P71" s="27">
        <v>10</v>
      </c>
      <c r="Q71" s="30">
        <v>5.6968392695121328E-2</v>
      </c>
      <c r="R71" s="30">
        <v>-1596.6677362806802</v>
      </c>
      <c r="S71" s="30">
        <f>ABS(Q71)/'İtme Analizi'!$G$17</f>
        <v>4.1315052318518349E-2</v>
      </c>
      <c r="T71" s="30">
        <f>ABS(R71)/'İtme Analizi'!$G$14</f>
        <v>0.91724561875671573</v>
      </c>
      <c r="U71" s="30">
        <f t="shared" si="1"/>
        <v>1.9297472182367964E-2</v>
      </c>
    </row>
    <row r="72" spans="2:21" ht="13.9" customHeight="1" x14ac:dyDescent="0.2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5.8617514042438035E-3</v>
      </c>
      <c r="H72" s="47"/>
      <c r="I72" s="47"/>
      <c r="J72" s="47"/>
      <c r="P72" s="27">
        <v>0</v>
      </c>
      <c r="Q72" s="30">
        <v>5.6968392695121328E-2</v>
      </c>
      <c r="R72" s="30">
        <v>-1596.6677362806802</v>
      </c>
      <c r="S72" s="30">
        <f>ABS(Q72)/'İtme Analizi'!$G$17</f>
        <v>4.1315052318518349E-2</v>
      </c>
      <c r="T72" s="30">
        <f>ABS(R72)/'İtme Analizi'!$G$14</f>
        <v>0.91724561875671573</v>
      </c>
      <c r="U72" s="30">
        <f t="shared" si="1"/>
        <v>1.9297472182367964E-2</v>
      </c>
    </row>
    <row r="73" spans="2:21" ht="13.9" customHeight="1" x14ac:dyDescent="0.2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5.8617514042438035E-3</v>
      </c>
      <c r="H73" s="47"/>
      <c r="I73" s="47"/>
      <c r="J73" s="47"/>
      <c r="P73" s="27">
        <v>1</v>
      </c>
      <c r="Q73" s="30">
        <v>5.7917872495121321E-2</v>
      </c>
      <c r="R73" s="30">
        <v>-1621.6834487346455</v>
      </c>
      <c r="S73" s="30">
        <f>ABS(Q73)/'İtme Analizi'!$G$17</f>
        <v>4.2003641301927311E-2</v>
      </c>
      <c r="T73" s="30">
        <f>ABS(R73)/'İtme Analizi'!$G$14</f>
        <v>0.93161651893030306</v>
      </c>
      <c r="U73" s="30">
        <f t="shared" ref="U73:U136" si="3">U72+(S73-S72)*((T73+T72)/2)</f>
        <v>1.9934025232294577E-2</v>
      </c>
    </row>
    <row r="74" spans="2:21" ht="13.9" customHeight="1" x14ac:dyDescent="0.2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5.8617514042438035E-3</v>
      </c>
      <c r="H74" s="47"/>
      <c r="I74" s="47"/>
      <c r="J74" s="47"/>
      <c r="P74" s="27">
        <v>2</v>
      </c>
      <c r="Q74" s="30">
        <v>5.8867352295121321E-2</v>
      </c>
      <c r="R74" s="30">
        <v>-1646.4268015770219</v>
      </c>
      <c r="S74" s="30">
        <f>ABS(Q74)/'İtme Analizi'!$G$17</f>
        <v>4.2692230285336273E-2</v>
      </c>
      <c r="T74" s="30">
        <f>ABS(R74)/'İtme Analizi'!$G$14</f>
        <v>0.94583095532950623</v>
      </c>
      <c r="U74" s="30">
        <f t="shared" si="3"/>
        <v>2.0580420056146721E-2</v>
      </c>
    </row>
    <row r="75" spans="2:21" ht="13.9" customHeight="1" x14ac:dyDescent="0.2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5.8617514042438035E-3</v>
      </c>
      <c r="H75" s="47"/>
      <c r="I75" s="47"/>
      <c r="J75" s="47"/>
      <c r="P75" s="27">
        <v>3</v>
      </c>
      <c r="Q75" s="30">
        <v>5.9816832095121321E-2</v>
      </c>
      <c r="R75" s="30">
        <v>-1669.8221498584862</v>
      </c>
      <c r="S75" s="30">
        <f>ABS(Q75)/'İtme Analizi'!$G$17</f>
        <v>4.3380819268745242E-2</v>
      </c>
      <c r="T75" s="30">
        <f>ABS(R75)/'İtme Analizi'!$G$14</f>
        <v>0.95927099687531237</v>
      </c>
      <c r="U75" s="30">
        <f t="shared" si="3"/>
        <v>2.12363361644263E-2</v>
      </c>
    </row>
    <row r="76" spans="2:21" ht="13.9" customHeight="1" x14ac:dyDescent="0.2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5.8617514042438035E-3</v>
      </c>
      <c r="H76" s="47"/>
      <c r="I76" s="47"/>
      <c r="J76" s="47"/>
      <c r="P76" s="27">
        <v>4</v>
      </c>
      <c r="Q76" s="30">
        <v>6.0766311895121321E-2</v>
      </c>
      <c r="R76" s="30">
        <v>-1693.141301318753</v>
      </c>
      <c r="S76" s="30">
        <f>ABS(Q76)/'İtme Analizi'!$G$17</f>
        <v>4.4069408252154205E-2</v>
      </c>
      <c r="T76" s="30">
        <f>ABS(R76)/'İtme Analizi'!$G$14</f>
        <v>0.9726672652560332</v>
      </c>
      <c r="U76" s="30">
        <f t="shared" si="3"/>
        <v>2.1901491866391253E-2</v>
      </c>
    </row>
    <row r="77" spans="2:21" ht="13.9" customHeight="1" x14ac:dyDescent="0.2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5.8617514042438035E-3</v>
      </c>
      <c r="H77" s="47"/>
      <c r="I77" s="47"/>
      <c r="J77" s="47"/>
      <c r="P77" s="27">
        <v>5</v>
      </c>
      <c r="Q77" s="30">
        <v>6.1715791695121321E-2</v>
      </c>
      <c r="R77" s="30">
        <v>-1716.476813514379</v>
      </c>
      <c r="S77" s="30">
        <f>ABS(Q77)/'İtme Analizi'!$G$17</f>
        <v>4.4757997235563174E-2</v>
      </c>
      <c r="T77" s="30">
        <f>ABS(R77)/'İtme Analizi'!$G$14</f>
        <v>0.98607293246938954</v>
      </c>
      <c r="U77" s="30">
        <f t="shared" si="3"/>
        <v>2.2575875327148269E-2</v>
      </c>
    </row>
    <row r="78" spans="2:21" ht="13.9" customHeight="1" x14ac:dyDescent="0.2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5.8617514042438035E-3</v>
      </c>
      <c r="H78" s="47"/>
      <c r="I78" s="47"/>
      <c r="J78" s="47"/>
      <c r="P78" s="27">
        <v>6</v>
      </c>
      <c r="Q78" s="30">
        <v>6.2665271495121314E-2</v>
      </c>
      <c r="R78" s="30">
        <v>-1740.0427354589854</v>
      </c>
      <c r="S78" s="30">
        <f>ABS(Q78)/'İtme Analizi'!$G$17</f>
        <v>4.5446586218972136E-2</v>
      </c>
      <c r="T78" s="30">
        <f>ABS(R78)/'İtme Analizi'!$G$14</f>
        <v>0.99961096431188501</v>
      </c>
      <c r="U78" s="30">
        <f t="shared" si="3"/>
        <v>2.3259535355076352E-2</v>
      </c>
    </row>
    <row r="79" spans="2:21" ht="13.9" customHeight="1" x14ac:dyDescent="0.2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5.8617514042438035E-3</v>
      </c>
      <c r="H79" s="47"/>
      <c r="I79" s="47"/>
      <c r="J79" s="47"/>
      <c r="P79" s="27">
        <v>7</v>
      </c>
      <c r="Q79" s="30">
        <v>6.3614751295121313E-2</v>
      </c>
      <c r="R79" s="30">
        <v>-1763.3570359117145</v>
      </c>
      <c r="S79" s="30">
        <f>ABS(Q79)/'İtme Analizi'!$G$17</f>
        <v>4.6135175202381098E-2</v>
      </c>
      <c r="T79" s="30">
        <f>ABS(R79)/'İtme Analizi'!$G$14</f>
        <v>1.0130044459102907</v>
      </c>
      <c r="U79" s="30">
        <f t="shared" si="3"/>
        <v>2.3952467754735401E-2</v>
      </c>
    </row>
    <row r="80" spans="2:21" ht="13.9" customHeight="1" x14ac:dyDescent="0.2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5.8617514042438035E-3</v>
      </c>
      <c r="H80" s="47"/>
      <c r="I80" s="47"/>
      <c r="J80" s="47"/>
      <c r="P80" s="27">
        <v>8</v>
      </c>
      <c r="Q80" s="30">
        <v>6.4564231095121313E-2</v>
      </c>
      <c r="R80" s="30">
        <v>-1785.2027218671496</v>
      </c>
      <c r="S80" s="30">
        <f>ABS(Q80)/'İtme Analizi'!$G$17</f>
        <v>4.6823764185790068E-2</v>
      </c>
      <c r="T80" s="30">
        <f>ABS(R80)/'İtme Analizi'!$G$14</f>
        <v>1.0255542452680675</v>
      </c>
      <c r="U80" s="30">
        <f t="shared" si="3"/>
        <v>2.4654332283124414E-2</v>
      </c>
    </row>
    <row r="81" spans="2:21" ht="13.9" customHeight="1" x14ac:dyDescent="0.2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5.8617514042438035E-3</v>
      </c>
      <c r="H81" s="47"/>
      <c r="I81" s="47"/>
      <c r="J81" s="47"/>
      <c r="P81" s="27">
        <v>9</v>
      </c>
      <c r="Q81" s="30">
        <v>6.5513710895121327E-2</v>
      </c>
      <c r="R81" s="30">
        <v>-1807.5046808184647</v>
      </c>
      <c r="S81" s="30">
        <f>ABS(Q81)/'İtme Analizi'!$G$17</f>
        <v>4.7512353169199037E-2</v>
      </c>
      <c r="T81" s="30">
        <f>ABS(R81)/'İtme Analizi'!$G$14</f>
        <v>1.0383661620325644</v>
      </c>
      <c r="U81" s="30">
        <f t="shared" si="3"/>
        <v>2.5364928710674497E-2</v>
      </c>
    </row>
    <row r="82" spans="2:21" ht="13.9" customHeight="1" x14ac:dyDescent="0.2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5.8617514042438035E-3</v>
      </c>
      <c r="H82" s="47"/>
      <c r="I82" s="47"/>
      <c r="J82" s="47"/>
      <c r="P82" s="27">
        <v>10</v>
      </c>
      <c r="Q82" s="30">
        <v>6.6463190695121327E-2</v>
      </c>
      <c r="R82" s="30">
        <v>-1830.5595169313597</v>
      </c>
      <c r="S82" s="30">
        <f>ABS(Q82)/'İtme Analizi'!$G$17</f>
        <v>4.8200942152608006E-2</v>
      </c>
      <c r="T82" s="30">
        <f>ABS(R82)/'İtme Analizi'!$G$14</f>
        <v>1.0516105878671886</v>
      </c>
      <c r="U82" s="30">
        <f t="shared" si="3"/>
        <v>2.6084496193455424E-2</v>
      </c>
    </row>
    <row r="83" spans="2:21" ht="13.9" customHeight="1" x14ac:dyDescent="0.2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5.8617514042438035E-3</v>
      </c>
      <c r="H83" s="47"/>
      <c r="I83" s="47"/>
      <c r="J83" s="47"/>
      <c r="P83" s="27">
        <v>0</v>
      </c>
      <c r="Q83" s="30">
        <v>6.6463190695121327E-2</v>
      </c>
      <c r="R83" s="30">
        <v>-1830.5595169313597</v>
      </c>
      <c r="S83" s="30">
        <f>ABS(Q83)/'İtme Analizi'!$G$17</f>
        <v>4.8200942152608006E-2</v>
      </c>
      <c r="T83" s="30">
        <f>ABS(R83)/'İtme Analizi'!$G$14</f>
        <v>1.0516105878671886</v>
      </c>
      <c r="U83" s="30">
        <f t="shared" si="3"/>
        <v>2.6084496193455424E-2</v>
      </c>
    </row>
    <row r="84" spans="2:21" ht="13.9" customHeight="1" x14ac:dyDescent="0.2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5.8617514042438035E-3</v>
      </c>
      <c r="H84" s="47"/>
      <c r="I84" s="47"/>
      <c r="J84" s="47"/>
      <c r="P84" s="27">
        <v>1</v>
      </c>
      <c r="Q84" s="30">
        <v>6.7412670495121341E-2</v>
      </c>
      <c r="R84" s="30">
        <v>-1854.3932887319861</v>
      </c>
      <c r="S84" s="30">
        <f>ABS(Q84)/'İtme Analizi'!$G$17</f>
        <v>4.8889531136016982E-2</v>
      </c>
      <c r="T84" s="30">
        <f>ABS(R84)/'İtme Analizi'!$G$14</f>
        <v>1.0653024927424615</v>
      </c>
      <c r="U84" s="30">
        <f t="shared" si="3"/>
        <v>2.6813337706526507E-2</v>
      </c>
    </row>
    <row r="85" spans="2:21" ht="13.9" customHeight="1" x14ac:dyDescent="0.2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5.8617514042438035E-3</v>
      </c>
      <c r="H85" s="47"/>
      <c r="I85" s="47"/>
      <c r="J85" s="47"/>
      <c r="P85" s="27">
        <v>2</v>
      </c>
      <c r="Q85" s="30">
        <v>6.8362150295121341E-2</v>
      </c>
      <c r="R85" s="30">
        <v>-1878.8820129516509</v>
      </c>
      <c r="S85" s="30">
        <f>ABS(Q85)/'İtme Analizi'!$G$17</f>
        <v>4.9578120119425945E-2</v>
      </c>
      <c r="T85" s="30">
        <f>ABS(R85)/'İtme Analizi'!$G$14</f>
        <v>1.0793706513762376</v>
      </c>
      <c r="U85" s="30">
        <f t="shared" si="3"/>
        <v>2.7551736856553107E-2</v>
      </c>
    </row>
    <row r="86" spans="2:21" ht="13.9" customHeight="1" x14ac:dyDescent="0.2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5.8617514042438035E-3</v>
      </c>
      <c r="H86" s="47"/>
      <c r="I86" s="47"/>
      <c r="J86" s="47"/>
      <c r="P86" s="27">
        <v>3</v>
      </c>
      <c r="Q86" s="30">
        <v>6.931163009512134E-2</v>
      </c>
      <c r="R86" s="30">
        <v>-1903.0921867408783</v>
      </c>
      <c r="S86" s="30">
        <f>ABS(Q86)/'İtme Analizi'!$G$17</f>
        <v>5.0266709102834914E-2</v>
      </c>
      <c r="T86" s="30">
        <f>ABS(R86)/'İtme Analizi'!$G$14</f>
        <v>1.093278789765278</v>
      </c>
      <c r="U86" s="30">
        <f t="shared" si="3"/>
        <v>2.8299768091542957E-2</v>
      </c>
    </row>
    <row r="87" spans="2:21" ht="13.9" customHeight="1" x14ac:dyDescent="0.2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5.8617514042438035E-3</v>
      </c>
      <c r="P87" s="27">
        <v>4</v>
      </c>
      <c r="Q87" s="30">
        <v>7.0261109895121354E-2</v>
      </c>
      <c r="R87" s="30">
        <v>-1927.2427683868534</v>
      </c>
      <c r="S87" s="30">
        <f>ABS(Q87)/'İtme Analizi'!$G$17</f>
        <v>5.095529808624389E-2</v>
      </c>
      <c r="T87" s="30">
        <f>ABS(R87)/'İtme Analizi'!$G$14</f>
        <v>1.1071526939607736</v>
      </c>
      <c r="U87" s="30">
        <f t="shared" si="3"/>
        <v>2.905736453076297E-2</v>
      </c>
    </row>
    <row r="88" spans="2:21" ht="13.9" customHeight="1" x14ac:dyDescent="0.2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5.8617514042438035E-3</v>
      </c>
      <c r="P88" s="27">
        <v>5</v>
      </c>
      <c r="Q88" s="30">
        <v>7.1210589695121354E-2</v>
      </c>
      <c r="R88" s="30">
        <v>-1951.3535465416956</v>
      </c>
      <c r="S88" s="30">
        <f>ABS(Q88)/'İtme Analizi'!$G$17</f>
        <v>5.1643887069652852E-2</v>
      </c>
      <c r="T88" s="30">
        <f>ABS(R88)/'İtme Analizi'!$G$14</f>
        <v>1.1210037320476711</v>
      </c>
      <c r="U88" s="30">
        <f t="shared" si="3"/>
        <v>2.9824506514893621E-2</v>
      </c>
    </row>
    <row r="89" spans="2:21" ht="13.9" customHeight="1" x14ac:dyDescent="0.2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5.8617514042438035E-3</v>
      </c>
      <c r="P89" s="27">
        <v>6</v>
      </c>
      <c r="Q89" s="30">
        <v>7.2160069495121368E-2</v>
      </c>
      <c r="R89" s="30">
        <v>-1974.9831145150229</v>
      </c>
      <c r="S89" s="30">
        <f>ABS(Q89)/'İtme Analizi'!$G$17</f>
        <v>5.2332476053061829E-2</v>
      </c>
      <c r="T89" s="30">
        <f>ABS(R89)/'İtme Analizi'!$G$14</f>
        <v>1.1345783269393652</v>
      </c>
      <c r="U89" s="30">
        <f t="shared" si="3"/>
        <v>3.0601090993390326E-2</v>
      </c>
    </row>
    <row r="90" spans="2:21" ht="13.9" customHeight="1" x14ac:dyDescent="0.2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5.8617514042438035E-3</v>
      </c>
      <c r="P90" s="27">
        <v>7</v>
      </c>
      <c r="Q90" s="30">
        <v>7.3109549295121368E-2</v>
      </c>
      <c r="R90" s="30">
        <v>-1998.7625071156713</v>
      </c>
      <c r="S90" s="30">
        <f>ABS(Q90)/'İtme Analizi'!$G$17</f>
        <v>5.3021065036470798E-2</v>
      </c>
      <c r="T90" s="30">
        <f>ABS(R90)/'İtme Analizi'!$G$14</f>
        <v>1.1482389923264225</v>
      </c>
      <c r="U90" s="30">
        <f t="shared" si="3"/>
        <v>3.1387052421981136E-2</v>
      </c>
    </row>
    <row r="91" spans="2:21" ht="13.9" customHeight="1" x14ac:dyDescent="0.2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5.8617514042438035E-3</v>
      </c>
      <c r="P91" s="27">
        <v>8</v>
      </c>
      <c r="Q91" s="30">
        <v>7.4059029095121381E-2</v>
      </c>
      <c r="R91" s="30">
        <v>-2022.54083756617</v>
      </c>
      <c r="S91" s="30">
        <f>ABS(Q91)/'İtme Analizi'!$G$17</f>
        <v>5.3709654019879767E-2</v>
      </c>
      <c r="T91" s="30">
        <f>ABS(R91)/'İtme Analizi'!$G$14</f>
        <v>1.1618990475348252</v>
      </c>
      <c r="U91" s="30">
        <f t="shared" si="3"/>
        <v>3.2182420224182356E-2</v>
      </c>
    </row>
    <row r="92" spans="2:21" ht="13.9" customHeight="1" x14ac:dyDescent="0.2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5.8617514042438035E-3</v>
      </c>
      <c r="P92" s="27">
        <v>9</v>
      </c>
      <c r="Q92" s="30">
        <v>7.5008508895121381E-2</v>
      </c>
      <c r="R92" s="30">
        <v>-2046.2512305268581</v>
      </c>
      <c r="S92" s="30">
        <f>ABS(Q92)/'İtme Analizi'!$G$17</f>
        <v>5.4398243003288736E-2</v>
      </c>
      <c r="T92" s="30">
        <f>ABS(R92)/'İtme Analizi'!$G$14</f>
        <v>1.1755200743571319</v>
      </c>
      <c r="U92" s="30">
        <f t="shared" si="3"/>
        <v>3.2987180752654492E-2</v>
      </c>
    </row>
    <row r="93" spans="2:21" ht="13.9" customHeight="1" x14ac:dyDescent="0.2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5.8617514042438035E-3</v>
      </c>
      <c r="P93" s="27">
        <v>10</v>
      </c>
      <c r="Q93" s="30">
        <v>7.5957988695121326E-2</v>
      </c>
      <c r="R93" s="30">
        <v>-2069.8614730846202</v>
      </c>
      <c r="S93" s="30">
        <f>ABS(Q93)/'İtme Analizi'!$G$17</f>
        <v>5.5086831986697664E-2</v>
      </c>
      <c r="T93" s="30">
        <f>ABS(R93)/'İtme Analizi'!$G$14</f>
        <v>1.189083567281676</v>
      </c>
      <c r="U93" s="30">
        <f t="shared" si="3"/>
        <v>3.380130076153505E-2</v>
      </c>
    </row>
    <row r="94" spans="2:21" ht="13.9" customHeight="1" x14ac:dyDescent="0.2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5.8617514042438035E-3</v>
      </c>
      <c r="P94" s="27">
        <v>0</v>
      </c>
      <c r="Q94" s="30">
        <v>7.5957988695121326E-2</v>
      </c>
      <c r="R94" s="30">
        <v>-2069.8614730846202</v>
      </c>
      <c r="S94" s="30">
        <f>ABS(Q94)/'İtme Analizi'!$G$17</f>
        <v>5.5086831986697664E-2</v>
      </c>
      <c r="T94" s="30">
        <f>ABS(R94)/'İtme Analizi'!$G$14</f>
        <v>1.189083567281676</v>
      </c>
      <c r="U94" s="30">
        <f t="shared" si="3"/>
        <v>3.380130076153505E-2</v>
      </c>
    </row>
    <row r="95" spans="2:21" ht="13.9" customHeight="1" x14ac:dyDescent="0.2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5.8617514042438035E-3</v>
      </c>
      <c r="P95" s="27">
        <v>1</v>
      </c>
      <c r="Q95" s="30">
        <v>7.6907468495121339E-2</v>
      </c>
      <c r="R95" s="30">
        <v>-2093.3154250246339</v>
      </c>
      <c r="S95" s="30">
        <f>ABS(Q95)/'İtme Analizi'!$G$17</f>
        <v>5.577542097010664E-2</v>
      </c>
      <c r="T95" s="30">
        <f>ABS(R95)/'İtme Analizi'!$G$14</f>
        <v>1.202557275161326</v>
      </c>
      <c r="U95" s="30">
        <f t="shared" si="3"/>
        <v>3.4624729529723654E-2</v>
      </c>
    </row>
    <row r="96" spans="2:21" ht="13.9" customHeight="1" x14ac:dyDescent="0.2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5.8617514042438035E-3</v>
      </c>
      <c r="P96" s="27">
        <v>2</v>
      </c>
      <c r="Q96" s="30">
        <v>7.7856948295121339E-2</v>
      </c>
      <c r="R96" s="30">
        <v>-2115.9123246729514</v>
      </c>
      <c r="S96" s="30">
        <f>ABS(Q96)/'İtme Analizi'!$G$17</f>
        <v>5.6464009953515602E-2</v>
      </c>
      <c r="T96" s="30">
        <f>ABS(R96)/'İtme Analizi'!$G$14</f>
        <v>1.2155386279681324</v>
      </c>
      <c r="U96" s="30">
        <f t="shared" si="3"/>
        <v>3.5457266629584296E-2</v>
      </c>
    </row>
    <row r="97" spans="2:21" ht="13.9" customHeight="1" x14ac:dyDescent="0.2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5.8617514042438035E-3</v>
      </c>
      <c r="P97" s="27">
        <v>3</v>
      </c>
      <c r="Q97" s="30">
        <v>7.8806428095121353E-2</v>
      </c>
      <c r="R97" s="30">
        <v>-2138.0019597616601</v>
      </c>
      <c r="S97" s="30">
        <f>ABS(Q97)/'İtme Analizi'!$G$17</f>
        <v>5.7152598936924578E-2</v>
      </c>
      <c r="T97" s="30">
        <f>ABS(R97)/'İtme Analizi'!$G$14</f>
        <v>1.2282285699921698</v>
      </c>
      <c r="U97" s="30">
        <f t="shared" si="3"/>
        <v>3.6298642214850137E-2</v>
      </c>
    </row>
    <row r="98" spans="2:21" ht="13.9" customHeight="1" x14ac:dyDescent="0.2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5.8617514042438035E-3</v>
      </c>
      <c r="P98" s="27">
        <v>4</v>
      </c>
      <c r="Q98" s="30">
        <v>7.9755907895121353E-2</v>
      </c>
      <c r="R98" s="30">
        <v>-2160.1496961770013</v>
      </c>
      <c r="S98" s="30">
        <f>ABS(Q98)/'İtme Analizi'!$G$17</f>
        <v>5.7841187920333541E-2</v>
      </c>
      <c r="T98" s="30">
        <f>ABS(R98)/'İtme Analizi'!$G$14</f>
        <v>1.2409518897729479</v>
      </c>
      <c r="U98" s="30">
        <f t="shared" si="3"/>
        <v>3.7148767446171606E-2</v>
      </c>
    </row>
    <row r="99" spans="2:21" ht="13.9" customHeight="1" x14ac:dyDescent="0.2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5.8617514042438035E-3</v>
      </c>
      <c r="P99" s="27">
        <v>5</v>
      </c>
      <c r="Q99" s="30">
        <v>8.0705387695121367E-2</v>
      </c>
      <c r="R99" s="30">
        <v>-2181.4753794606904</v>
      </c>
      <c r="S99" s="30">
        <f>ABS(Q99)/'İtme Analizi'!$G$17</f>
        <v>5.8529776903742517E-2</v>
      </c>
      <c r="T99" s="30">
        <f>ABS(R99)/'İtme Analizi'!$G$14</f>
        <v>1.2532029606216162</v>
      </c>
      <c r="U99" s="30">
        <f t="shared" si="3"/>
        <v>3.8007491222620489E-2</v>
      </c>
    </row>
    <row r="100" spans="2:21" ht="13.9" customHeight="1" x14ac:dyDescent="0.2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5.8617514042438035E-3</v>
      </c>
      <c r="P100" s="27">
        <v>6</v>
      </c>
      <c r="Q100" s="30">
        <v>8.1654867495121367E-2</v>
      </c>
      <c r="R100" s="30">
        <v>-2202.1569607799106</v>
      </c>
      <c r="S100" s="30">
        <f>ABS(Q100)/'İtme Analizi'!$G$17</f>
        <v>5.9218365887151486E-2</v>
      </c>
      <c r="T100" s="30">
        <f>ABS(R100)/'İtme Analizi'!$G$14</f>
        <v>1.2650840110261323</v>
      </c>
      <c r="U100" s="30">
        <f t="shared" si="3"/>
        <v>3.8874523555489975E-2</v>
      </c>
    </row>
    <row r="101" spans="2:21" ht="13.9" customHeight="1" x14ac:dyDescent="0.2">
      <c r="P101" s="27">
        <v>7</v>
      </c>
      <c r="Q101" s="30">
        <v>8.2604347295121366E-2</v>
      </c>
      <c r="R101" s="30">
        <v>-2223.0261195534581</v>
      </c>
      <c r="S101" s="30">
        <f>ABS(Q101)/'İtme Analizi'!$G$17</f>
        <v>5.9906954870560448E-2</v>
      </c>
      <c r="T101" s="30">
        <f>ABS(R101)/'İtme Analizi'!$G$14</f>
        <v>1.277072819979437</v>
      </c>
      <c r="U101" s="30">
        <f t="shared" si="3"/>
        <v>3.974977414945411E-2</v>
      </c>
    </row>
    <row r="102" spans="2:21" ht="13.9" customHeight="1" x14ac:dyDescent="0.2">
      <c r="P102" s="27">
        <v>8</v>
      </c>
      <c r="Q102" s="30">
        <v>8.355382709512138E-2</v>
      </c>
      <c r="R102" s="30">
        <v>-2243.8785264992343</v>
      </c>
      <c r="S102" s="30">
        <f>ABS(Q102)/'İtme Analizi'!$G$17</f>
        <v>6.0595543853969425E-2</v>
      </c>
      <c r="T102" s="30">
        <f>ABS(R102)/'İtme Analizi'!$G$14</f>
        <v>1.2890520054273122</v>
      </c>
      <c r="U102" s="30">
        <f t="shared" si="3"/>
        <v>4.0633276791867796E-2</v>
      </c>
    </row>
    <row r="103" spans="2:21" ht="13.9" customHeight="1" x14ac:dyDescent="0.2">
      <c r="P103" s="27">
        <v>9</v>
      </c>
      <c r="Q103" s="30">
        <v>8.450330689512138E-2</v>
      </c>
      <c r="R103" s="30">
        <v>-2264.6068733239049</v>
      </c>
      <c r="S103" s="30">
        <f>ABS(Q103)/'İtme Analizi'!$G$17</f>
        <v>6.1284132837378394E-2</v>
      </c>
      <c r="T103" s="30">
        <f>ABS(R103)/'İtme Analizi'!$G$14</f>
        <v>1.3009599214432568</v>
      </c>
      <c r="U103" s="30">
        <f t="shared" si="3"/>
        <v>4.152500363173825E-2</v>
      </c>
    </row>
    <row r="104" spans="2:21" ht="13.9" customHeight="1" x14ac:dyDescent="0.2">
      <c r="P104" s="27">
        <v>10</v>
      </c>
      <c r="Q104" s="30">
        <v>8.5452786695121338E-2</v>
      </c>
      <c r="R104" s="30">
        <v>-2285.3522245199597</v>
      </c>
      <c r="S104" s="30">
        <f>ABS(Q104)/'İtme Analizi'!$G$17</f>
        <v>6.1972721820787328E-2</v>
      </c>
      <c r="T104" s="30">
        <f>ABS(R104)/'İtme Analizi'!$G$14</f>
        <v>1.3128776060446106</v>
      </c>
      <c r="U104" s="30">
        <f t="shared" si="3"/>
        <v>4.2424933494662746E-2</v>
      </c>
    </row>
    <row r="105" spans="2:21" ht="13.9" customHeight="1" x14ac:dyDescent="0.2">
      <c r="P105" s="27">
        <v>0</v>
      </c>
      <c r="Q105" s="30">
        <v>8.5452786695121338E-2</v>
      </c>
      <c r="R105" s="30">
        <v>-2285.3522245199597</v>
      </c>
      <c r="S105" s="30">
        <f>ABS(Q105)/'İtme Analizi'!$G$17</f>
        <v>6.1972721820787328E-2</v>
      </c>
      <c r="T105" s="30">
        <f>ABS(R105)/'İtme Analizi'!$G$14</f>
        <v>1.3128776060446106</v>
      </c>
      <c r="U105" s="30">
        <f t="shared" si="3"/>
        <v>4.2424933494662746E-2</v>
      </c>
    </row>
    <row r="106" spans="2:21" ht="13.9" customHeight="1" x14ac:dyDescent="0.2">
      <c r="P106" s="27">
        <v>1</v>
      </c>
      <c r="Q106" s="30">
        <v>8.6402266495121338E-2</v>
      </c>
      <c r="R106" s="30">
        <v>-2306.3747056326115</v>
      </c>
      <c r="S106" s="30">
        <f>ABS(Q106)/'İtme Analizi'!$G$17</f>
        <v>6.2661310804196291E-2</v>
      </c>
      <c r="T106" s="30">
        <f>ABS(R106)/'İtme Analizi'!$G$14</f>
        <v>1.3249544948410821</v>
      </c>
      <c r="U106" s="30">
        <f t="shared" si="3"/>
        <v>4.333312455703895E-2</v>
      </c>
    </row>
    <row r="107" spans="2:21" ht="13.9" customHeight="1" x14ac:dyDescent="0.2">
      <c r="P107" s="27">
        <v>2</v>
      </c>
      <c r="Q107" s="30">
        <v>8.7351746295121352E-2</v>
      </c>
      <c r="R107" s="30">
        <v>-2326.7861927856202</v>
      </c>
      <c r="S107" s="30">
        <f>ABS(Q107)/'İtme Analizi'!$G$17</f>
        <v>6.3349899787605274E-2</v>
      </c>
      <c r="T107" s="30">
        <f>ABS(R107)/'İtme Analizi'!$G$14</f>
        <v>1.3366803829128349</v>
      </c>
      <c r="U107" s="30">
        <f t="shared" si="3"/>
        <v>4.4249510784378179E-2</v>
      </c>
    </row>
    <row r="108" spans="2:21" ht="13.9" customHeight="1" x14ac:dyDescent="0.2">
      <c r="P108" s="27">
        <v>3</v>
      </c>
      <c r="Q108" s="30">
        <v>8.8301226095121352E-2</v>
      </c>
      <c r="R108" s="30">
        <v>-2345.0582438593697</v>
      </c>
      <c r="S108" s="30">
        <f>ABS(Q108)/'İtme Analizi'!$G$17</f>
        <v>6.4038488771014229E-2</v>
      </c>
      <c r="T108" s="30">
        <f>ABS(R108)/'İtme Analizi'!$G$14</f>
        <v>1.3471772185488682</v>
      </c>
      <c r="U108" s="30">
        <f t="shared" si="3"/>
        <v>4.5173548173080634E-2</v>
      </c>
    </row>
    <row r="109" spans="2:21" ht="13.9" customHeight="1" x14ac:dyDescent="0.2">
      <c r="P109" s="27">
        <v>4</v>
      </c>
      <c r="Q109" s="30">
        <v>8.9250705895121352E-2</v>
      </c>
      <c r="R109" s="30">
        <v>-2364.1318911549542</v>
      </c>
      <c r="S109" s="30">
        <f>ABS(Q109)/'İtme Analizi'!$G$17</f>
        <v>6.4727077754423198E-2</v>
      </c>
      <c r="T109" s="30">
        <f>ABS(R109)/'İtme Analizi'!$G$14</f>
        <v>1.3581345511347571</v>
      </c>
      <c r="U109" s="30">
        <f t="shared" si="3"/>
        <v>4.6104972113726016E-2</v>
      </c>
    </row>
    <row r="110" spans="2:21" ht="13.9" customHeight="1" x14ac:dyDescent="0.2">
      <c r="P110" s="27">
        <v>5</v>
      </c>
      <c r="Q110" s="30">
        <v>9.0200185695121365E-2</v>
      </c>
      <c r="R110" s="30">
        <v>-2382.5676656011356</v>
      </c>
      <c r="S110" s="30">
        <f>ABS(Q110)/'İtme Analizi'!$G$17</f>
        <v>6.5415666737832168E-2</v>
      </c>
      <c r="T110" s="30">
        <f>ABS(R110)/'İtme Analizi'!$G$14</f>
        <v>1.3687254417470631</v>
      </c>
      <c r="U110" s="30">
        <f t="shared" si="3"/>
        <v>4.7043814988924557E-2</v>
      </c>
    </row>
    <row r="111" spans="2:21" ht="13.9" customHeight="1" x14ac:dyDescent="0.2">
      <c r="P111" s="27">
        <v>6</v>
      </c>
      <c r="Q111" s="30">
        <v>9.1149665495121365E-2</v>
      </c>
      <c r="R111" s="30">
        <v>-2400.6739380025597</v>
      </c>
      <c r="S111" s="30">
        <f>ABS(Q111)/'İtme Analizi'!$G$17</f>
        <v>6.6104255721241137E-2</v>
      </c>
      <c r="T111" s="30">
        <f>ABS(R111)/'İtme Analizi'!$G$14</f>
        <v>1.3791270416885191</v>
      </c>
      <c r="U111" s="30">
        <f t="shared" si="3"/>
        <v>4.7989885462987915E-2</v>
      </c>
    </row>
    <row r="112" spans="2:21" ht="13.9" customHeight="1" x14ac:dyDescent="0.2">
      <c r="P112" s="27">
        <v>7</v>
      </c>
      <c r="Q112" s="30">
        <v>9.2099145295121379E-2</v>
      </c>
      <c r="R112" s="30">
        <v>-2419.6739689849542</v>
      </c>
      <c r="S112" s="30">
        <f>ABS(Q112)/'İtme Analizi'!$G$17</f>
        <v>6.679284470465012E-2</v>
      </c>
      <c r="T112" s="30">
        <f>ABS(R112)/'İtme Analizi'!$G$14</f>
        <v>1.3900420835465326</v>
      </c>
      <c r="U112" s="30">
        <f t="shared" si="3"/>
        <v>4.8943295139404486E-2</v>
      </c>
    </row>
    <row r="113" spans="16:21" ht="13.9" customHeight="1" x14ac:dyDescent="0.2">
      <c r="P113" s="27">
        <v>8</v>
      </c>
      <c r="Q113" s="30">
        <v>9.3048625095121379E-2</v>
      </c>
      <c r="R113" s="30">
        <v>-2439.075437872536</v>
      </c>
      <c r="S113" s="30">
        <f>ABS(Q113)/'İtme Analizi'!$G$17</f>
        <v>6.7481433688059075E-2</v>
      </c>
      <c r="T113" s="30">
        <f>ABS(R113)/'İtme Analizi'!$G$14</f>
        <v>1.4011877414252554</v>
      </c>
      <c r="U113" s="30">
        <f t="shared" si="3"/>
        <v>4.9904300193223526E-2</v>
      </c>
    </row>
    <row r="114" spans="16:21" ht="13.9" customHeight="1" x14ac:dyDescent="0.2">
      <c r="P114" s="27">
        <v>9</v>
      </c>
      <c r="Q114" s="30">
        <v>9.3998104895121393E-2</v>
      </c>
      <c r="R114" s="30">
        <v>-2457.5382399859641</v>
      </c>
      <c r="S114" s="30">
        <f>ABS(Q114)/'İtme Analizi'!$G$17</f>
        <v>6.8170022671468058E-2</v>
      </c>
      <c r="T114" s="30">
        <f>ABS(R114)/'İtme Analizi'!$G$14</f>
        <v>1.4117941587553648</v>
      </c>
      <c r="U114" s="30">
        <f t="shared" si="3"/>
        <v>5.0872794366720146E-2</v>
      </c>
    </row>
    <row r="115" spans="16:21" ht="13.9" customHeight="1" x14ac:dyDescent="0.2">
      <c r="P115" s="27">
        <v>10</v>
      </c>
      <c r="Q115" s="30">
        <v>9.4947584695121337E-2</v>
      </c>
      <c r="R115" s="30">
        <v>-2476.9176311760039</v>
      </c>
      <c r="S115" s="30">
        <f>ABS(Q115)/'İtme Analizi'!$G$17</f>
        <v>6.8858611654876986E-2</v>
      </c>
      <c r="T115" s="30">
        <f>ABS(R115)/'İtme Analizi'!$G$14</f>
        <v>1.4229271335498852</v>
      </c>
      <c r="U115" s="30">
        <f t="shared" si="3"/>
        <v>5.1848773293178205E-2</v>
      </c>
    </row>
    <row r="116" spans="16:21" ht="13.9" customHeight="1" x14ac:dyDescent="0.2">
      <c r="P116" s="27">
        <v>0</v>
      </c>
      <c r="Q116" s="30">
        <v>9.4947584695121337E-2</v>
      </c>
      <c r="R116" s="30">
        <v>-2476.9176311760039</v>
      </c>
      <c r="S116" s="30">
        <f>ABS(Q116)/'İtme Analizi'!$G$17</f>
        <v>6.8858611654876986E-2</v>
      </c>
      <c r="T116" s="30">
        <f>ABS(R116)/'İtme Analizi'!$G$14</f>
        <v>1.4229271335498852</v>
      </c>
      <c r="U116" s="30">
        <f t="shared" si="3"/>
        <v>5.1848773293178205E-2</v>
      </c>
    </row>
    <row r="117" spans="16:21" ht="13.9" customHeight="1" x14ac:dyDescent="0.2">
      <c r="P117" s="27">
        <v>1</v>
      </c>
      <c r="Q117" s="30">
        <v>9.5897064495121337E-2</v>
      </c>
      <c r="R117" s="30">
        <v>-2496.2846463223741</v>
      </c>
      <c r="S117" s="30">
        <f>ABS(Q117)/'İtme Analizi'!$G$17</f>
        <v>6.9547200638285941E-2</v>
      </c>
      <c r="T117" s="30">
        <f>ABS(R117)/'İtme Analizi'!$G$14</f>
        <v>1.4340529986173309</v>
      </c>
      <c r="U117" s="30">
        <f t="shared" si="3"/>
        <v>5.2832415815592511E-2</v>
      </c>
    </row>
    <row r="118" spans="16:21" ht="13.9" customHeight="1" x14ac:dyDescent="0.2">
      <c r="P118" s="27">
        <v>2</v>
      </c>
      <c r="Q118" s="30">
        <v>9.6846544295121351E-2</v>
      </c>
      <c r="R118" s="30">
        <v>-2514.1849923586224</v>
      </c>
      <c r="S118" s="30">
        <f>ABS(Q118)/'İtme Analizi'!$G$17</f>
        <v>7.0235789621694925E-2</v>
      </c>
      <c r="T118" s="30">
        <f>ABS(R118)/'İtme Analizi'!$G$14</f>
        <v>1.444336299020347</v>
      </c>
      <c r="U118" s="30">
        <f t="shared" si="3"/>
        <v>5.382342939575032E-2</v>
      </c>
    </row>
    <row r="119" spans="16:21" ht="13.9" customHeight="1" x14ac:dyDescent="0.2">
      <c r="P119" s="27">
        <v>3</v>
      </c>
      <c r="Q119" s="30">
        <v>9.7796024095121351E-2</v>
      </c>
      <c r="R119" s="30">
        <v>-2532.5647443322878</v>
      </c>
      <c r="S119" s="30">
        <f>ABS(Q119)/'İtme Analizi'!$G$17</f>
        <v>7.0924378605103894E-2</v>
      </c>
      <c r="T119" s="30">
        <f>ABS(R119)/'İtme Analizi'!$G$14</f>
        <v>1.4548950061255277</v>
      </c>
      <c r="U119" s="30">
        <f t="shared" si="3"/>
        <v>5.4821618764289246E-2</v>
      </c>
    </row>
    <row r="120" spans="16:21" ht="13.9" customHeight="1" x14ac:dyDescent="0.2">
      <c r="P120" s="27">
        <v>4</v>
      </c>
      <c r="Q120" s="30">
        <v>9.8745503895121364E-2</v>
      </c>
      <c r="R120" s="30">
        <v>-2551.1943385977097</v>
      </c>
      <c r="S120" s="30">
        <f>ABS(Q120)/'İtme Analizi'!$G$17</f>
        <v>7.1612967588512863E-2</v>
      </c>
      <c r="T120" s="30">
        <f>ABS(R120)/'İtme Analizi'!$G$14</f>
        <v>1.4655972413688969</v>
      </c>
      <c r="U120" s="30">
        <f t="shared" si="3"/>
        <v>5.5827128158167226E-2</v>
      </c>
    </row>
    <row r="121" spans="16:21" ht="13.9" customHeight="1" x14ac:dyDescent="0.2">
      <c r="P121" s="27">
        <v>5</v>
      </c>
      <c r="Q121" s="30">
        <v>9.9694983695121364E-2</v>
      </c>
      <c r="R121" s="30">
        <v>-2569.0919770881483</v>
      </c>
      <c r="S121" s="30">
        <f>ABS(Q121)/'İtme Analizi'!$G$17</f>
        <v>7.2301556571921832E-2</v>
      </c>
      <c r="T121" s="30">
        <f>ABS(R121)/'İtme Analizi'!$G$14</f>
        <v>1.475878986354668</v>
      </c>
      <c r="U121" s="30">
        <f t="shared" si="3"/>
        <v>5.6839862220852133E-2</v>
      </c>
    </row>
    <row r="122" spans="16:21" ht="13.9" customHeight="1" x14ac:dyDescent="0.2">
      <c r="P122" s="27">
        <v>6</v>
      </c>
      <c r="Q122" s="30">
        <v>0.10064446349512138</v>
      </c>
      <c r="R122" s="30">
        <v>-2587.253452900311</v>
      </c>
      <c r="S122" s="30">
        <f>ABS(Q122)/'İtme Analizi'!$G$17</f>
        <v>7.2990145555330802E-2</v>
      </c>
      <c r="T122" s="30">
        <f>ABS(R122)/'İtme Analizi'!$G$14</f>
        <v>1.4863122992727753</v>
      </c>
      <c r="U122" s="30">
        <f t="shared" si="3"/>
        <v>5.7859728363868684E-2</v>
      </c>
    </row>
    <row r="123" spans="16:21" ht="13.9" customHeight="1" x14ac:dyDescent="0.2">
      <c r="P123" s="27">
        <v>7</v>
      </c>
      <c r="Q123" s="30">
        <v>0.10159394329512138</v>
      </c>
      <c r="R123" s="30">
        <v>-2605.267339907416</v>
      </c>
      <c r="S123" s="30">
        <f>ABS(Q123)/'İtme Analizi'!$G$17</f>
        <v>7.3678734538739771E-2</v>
      </c>
      <c r="T123" s="30">
        <f>ABS(R123)/'İtme Analizi'!$G$14</f>
        <v>1.4966608261194034</v>
      </c>
      <c r="U123" s="30">
        <f t="shared" si="3"/>
        <v>5.8886749579843724E-2</v>
      </c>
    </row>
    <row r="124" spans="16:21" ht="13.9" customHeight="1" x14ac:dyDescent="0.2">
      <c r="P124" s="27">
        <v>8</v>
      </c>
      <c r="Q124" s="30">
        <v>0.10254342309512139</v>
      </c>
      <c r="R124" s="30">
        <v>-2624.8433314644317</v>
      </c>
      <c r="S124" s="30">
        <f>ABS(Q124)/'İtme Analizi'!$G$17</f>
        <v>7.436732352214874E-2</v>
      </c>
      <c r="T124" s="30">
        <f>ABS(R124)/'İtme Analizi'!$G$14</f>
        <v>1.5079067429000095</v>
      </c>
      <c r="U124" s="30">
        <f t="shared" si="3"/>
        <v>5.9921205643811044E-2</v>
      </c>
    </row>
    <row r="125" spans="16:21" ht="13.9" customHeight="1" x14ac:dyDescent="0.2">
      <c r="P125" s="27">
        <v>9</v>
      </c>
      <c r="Q125" s="30">
        <v>0.10349290289512139</v>
      </c>
      <c r="R125" s="30">
        <v>-2643.5687090898045</v>
      </c>
      <c r="S125" s="30">
        <f>ABS(Q125)/'İtme Analizi'!$G$17</f>
        <v>7.5055912505557709E-2</v>
      </c>
      <c r="T125" s="30">
        <f>ABS(R125)/'İtme Analizi'!$G$14</f>
        <v>1.5186640032843446</v>
      </c>
      <c r="U125" s="30">
        <f t="shared" si="3"/>
        <v>6.096323728047625E-2</v>
      </c>
    </row>
    <row r="126" spans="16:21" ht="13.9" customHeight="1" x14ac:dyDescent="0.2">
      <c r="P126" s="27">
        <v>10</v>
      </c>
      <c r="Q126" s="30">
        <v>0.10444238269512134</v>
      </c>
      <c r="R126" s="30">
        <v>-2662.2155879965981</v>
      </c>
      <c r="S126" s="30">
        <f>ABS(Q126)/'İtme Analizi'!$G$17</f>
        <v>7.5744501488966637E-2</v>
      </c>
      <c r="T126" s="30">
        <f>ABS(R126)/'İtme Analizi'!$G$14</f>
        <v>1.5293761681212099</v>
      </c>
      <c r="U126" s="30">
        <f t="shared" si="3"/>
        <v>6.2012660721985115E-2</v>
      </c>
    </row>
    <row r="127" spans="16:21" ht="13.9" customHeight="1" x14ac:dyDescent="0.2">
      <c r="P127" s="27">
        <v>0</v>
      </c>
      <c r="Q127" s="30">
        <v>0.10444238269512134</v>
      </c>
      <c r="R127" s="30">
        <v>-2662.2155879965981</v>
      </c>
      <c r="S127" s="30">
        <f>ABS(Q127)/'İtme Analizi'!$G$17</f>
        <v>7.5744501488966637E-2</v>
      </c>
      <c r="T127" s="30">
        <f>ABS(R127)/'İtme Analizi'!$G$14</f>
        <v>1.5293761681212099</v>
      </c>
      <c r="U127" s="30">
        <f t="shared" si="3"/>
        <v>6.2012660721985115E-2</v>
      </c>
    </row>
    <row r="128" spans="16:21" ht="13.9" customHeight="1" x14ac:dyDescent="0.2">
      <c r="P128" s="27">
        <v>1</v>
      </c>
      <c r="Q128" s="30">
        <v>0.10539186249512135</v>
      </c>
      <c r="R128" s="30">
        <v>-2681.0199989027642</v>
      </c>
      <c r="S128" s="30">
        <f>ABS(Q128)/'İtme Analizi'!$G$17</f>
        <v>7.643309047237562E-2</v>
      </c>
      <c r="T128" s="30">
        <f>ABS(R128)/'İtme Analizi'!$G$14</f>
        <v>1.5401788311456164</v>
      </c>
      <c r="U128" s="30">
        <f t="shared" si="3"/>
        <v>6.3069491600216673E-2</v>
      </c>
    </row>
    <row r="129" spans="16:21" ht="13.9" customHeight="1" x14ac:dyDescent="0.2">
      <c r="P129" s="27">
        <v>2</v>
      </c>
      <c r="Q129" s="30">
        <v>0.10634134229512135</v>
      </c>
      <c r="R129" s="30">
        <v>-2699.8354775067396</v>
      </c>
      <c r="S129" s="30">
        <f>ABS(Q129)/'İtme Analizi'!$G$17</f>
        <v>7.7121679455784575E-2</v>
      </c>
      <c r="T129" s="30">
        <f>ABS(R129)/'İtme Analizi'!$G$14</f>
        <v>1.5509878522851737</v>
      </c>
      <c r="U129" s="30">
        <f t="shared" si="3"/>
        <v>6.4133763262262292E-2</v>
      </c>
    </row>
    <row r="130" spans="16:21" ht="13.9" customHeight="1" x14ac:dyDescent="0.2">
      <c r="P130" s="27">
        <v>3</v>
      </c>
      <c r="Q130" s="30">
        <v>0.10729082209512136</v>
      </c>
      <c r="R130" s="30">
        <v>-2718.6396234375643</v>
      </c>
      <c r="S130" s="30">
        <f>ABS(Q130)/'İtme Analizi'!$G$17</f>
        <v>7.7810268439193558E-2</v>
      </c>
      <c r="T130" s="30">
        <f>ABS(R130)/'İtme Analizi'!$G$14</f>
        <v>1.561790363087884</v>
      </c>
      <c r="U130" s="30">
        <f t="shared" si="3"/>
        <v>6.5205475655712969E-2</v>
      </c>
    </row>
    <row r="131" spans="16:21" ht="13.9" customHeight="1" x14ac:dyDescent="0.2">
      <c r="P131" s="27">
        <v>4</v>
      </c>
      <c r="Q131" s="30">
        <v>0.10824030189512136</v>
      </c>
      <c r="R131" s="30">
        <v>-2737.3927607103051</v>
      </c>
      <c r="S131" s="30">
        <f>ABS(Q131)/'İtme Analizi'!$G$17</f>
        <v>7.8498857422602514E-2</v>
      </c>
      <c r="T131" s="30">
        <f>ABS(R131)/'İtme Analizi'!$G$14</f>
        <v>1.5725635706942664</v>
      </c>
      <c r="U131" s="30">
        <f t="shared" si="3"/>
        <v>6.6284616450166423E-2</v>
      </c>
    </row>
    <row r="132" spans="16:21" ht="13.9" customHeight="1" x14ac:dyDescent="0.2">
      <c r="P132" s="27">
        <v>5</v>
      </c>
      <c r="Q132" s="30">
        <v>0.10918978169512138</v>
      </c>
      <c r="R132" s="30">
        <v>-2756.3092833159221</v>
      </c>
      <c r="S132" s="30">
        <f>ABS(Q132)/'İtme Analizi'!$G$17</f>
        <v>7.9187446406011497E-2</v>
      </c>
      <c r="T132" s="30">
        <f>ABS(R132)/'İtme Analizi'!$G$14</f>
        <v>1.5834306390816648</v>
      </c>
      <c r="U132" s="30">
        <f t="shared" si="3"/>
        <v>6.737120787244355E-2</v>
      </c>
    </row>
    <row r="133" spans="16:21" ht="13.9" customHeight="1" x14ac:dyDescent="0.2">
      <c r="P133" s="27">
        <v>6</v>
      </c>
      <c r="Q133" s="30">
        <v>0.11013926149512138</v>
      </c>
      <c r="R133" s="30">
        <v>-2775.1934327397694</v>
      </c>
      <c r="S133" s="30">
        <f>ABS(Q133)/'İtme Analizi'!$G$17</f>
        <v>7.9876035389420466E-2</v>
      </c>
      <c r="T133" s="30">
        <f>ABS(R133)/'İtme Analizi'!$G$14</f>
        <v>1.5942791098870686</v>
      </c>
      <c r="U133" s="30">
        <f t="shared" si="3"/>
        <v>6.8465275835249126E-2</v>
      </c>
    </row>
    <row r="134" spans="16:21" ht="13.9" customHeight="1" x14ac:dyDescent="0.2">
      <c r="P134" s="27">
        <v>7</v>
      </c>
      <c r="Q134" s="30">
        <v>0.11108874129512138</v>
      </c>
      <c r="R134" s="30">
        <v>-2794.1730513064622</v>
      </c>
      <c r="S134" s="30">
        <f>ABS(Q134)/'İtme Analizi'!$G$17</f>
        <v>8.0564624372829421E-2</v>
      </c>
      <c r="T134" s="30">
        <f>ABS(R134)/'İtme Analizi'!$G$14</f>
        <v>1.6051824253235822</v>
      </c>
      <c r="U134" s="30">
        <f t="shared" si="3"/>
        <v>6.9566832818242511E-2</v>
      </c>
    </row>
    <row r="135" spans="16:21" ht="13.9" customHeight="1" x14ac:dyDescent="0.2">
      <c r="P135" s="27">
        <v>8</v>
      </c>
      <c r="Q135" s="30">
        <v>0.11203822109512139</v>
      </c>
      <c r="R135" s="30">
        <v>-2812.4746952652067</v>
      </c>
      <c r="S135" s="30">
        <f>ABS(Q135)/'İtme Analizi'!$G$17</f>
        <v>8.1253213356238405E-2</v>
      </c>
      <c r="T135" s="30">
        <f>ABS(R135)/'İtme Analizi'!$G$14</f>
        <v>1.6156962613307582</v>
      </c>
      <c r="U135" s="30">
        <f t="shared" si="3"/>
        <v>7.0675763608505998E-2</v>
      </c>
    </row>
    <row r="136" spans="16:21" ht="13.9" customHeight="1" x14ac:dyDescent="0.2">
      <c r="P136" s="27">
        <v>9</v>
      </c>
      <c r="Q136" s="30">
        <v>0.11298770089512139</v>
      </c>
      <c r="R136" s="30">
        <v>-2830.557288076443</v>
      </c>
      <c r="S136" s="30">
        <f>ABS(Q136)/'İtme Analizi'!$G$17</f>
        <v>8.1941802339647374E-2</v>
      </c>
      <c r="T136" s="30">
        <f>ABS(R136)/'İtme Analizi'!$G$14</f>
        <v>1.6260842579408132</v>
      </c>
      <c r="U136" s="30">
        <f t="shared" si="3"/>
        <v>7.1791890784606099E-2</v>
      </c>
    </row>
    <row r="137" spans="16:21" ht="13.9" customHeight="1" x14ac:dyDescent="0.2">
      <c r="P137" s="27">
        <v>10</v>
      </c>
      <c r="Q137" s="30">
        <v>0.11393718069512135</v>
      </c>
      <c r="R137" s="30">
        <v>-2847.9127660365834</v>
      </c>
      <c r="S137" s="30">
        <f>ABS(Q137)/'İtme Analizi'!$G$17</f>
        <v>8.2630391323056301E-2</v>
      </c>
      <c r="T137" s="30">
        <f>ABS(R137)/'İtme Analizi'!$G$14</f>
        <v>1.636054545282781</v>
      </c>
      <c r="U137" s="30">
        <f t="shared" ref="U137:U200" si="4">U136+(S137-S136)*((T137+T136)/2)</f>
        <v>7.291502720573137E-2</v>
      </c>
    </row>
    <row r="138" spans="16:21" ht="13.9" customHeight="1" x14ac:dyDescent="0.2">
      <c r="P138" s="27"/>
      <c r="Q138" s="30"/>
      <c r="R138" s="30"/>
      <c r="S138" s="30">
        <f>ABS(Q138)/'İtme Analizi'!$G$17</f>
        <v>0</v>
      </c>
      <c r="T138" s="30">
        <f>ABS(R138)/'İtme Analizi'!$G$14</f>
        <v>0</v>
      </c>
      <c r="U138" s="30">
        <f t="shared" si="4"/>
        <v>5.3211135544408011E-3</v>
      </c>
    </row>
    <row r="139" spans="16:21" ht="13.9" customHeight="1" x14ac:dyDescent="0.2">
      <c r="P139" s="27"/>
      <c r="Q139" s="30"/>
      <c r="R139" s="30"/>
      <c r="S139" s="30">
        <f>ABS(Q139)/'İtme Analizi'!$G$17</f>
        <v>0</v>
      </c>
      <c r="T139" s="30">
        <f>ABS(R139)/'İtme Analizi'!$G$14</f>
        <v>0</v>
      </c>
      <c r="U139" s="30">
        <f t="shared" si="4"/>
        <v>5.3211135544408011E-3</v>
      </c>
    </row>
    <row r="140" spans="16:21" ht="13.9" customHeight="1" x14ac:dyDescent="0.2">
      <c r="P140" s="27"/>
      <c r="Q140" s="30"/>
      <c r="R140" s="30"/>
      <c r="S140" s="30">
        <f>ABS(Q140)/'İtme Analizi'!$G$17</f>
        <v>0</v>
      </c>
      <c r="T140" s="30">
        <f>ABS(R140)/'İtme Analizi'!$G$14</f>
        <v>0</v>
      </c>
      <c r="U140" s="30">
        <f t="shared" si="4"/>
        <v>5.3211135544408011E-3</v>
      </c>
    </row>
    <row r="141" spans="16:21" ht="13.9" customHeight="1" x14ac:dyDescent="0.2">
      <c r="P141" s="27"/>
      <c r="Q141" s="30"/>
      <c r="R141" s="30"/>
      <c r="S141" s="30">
        <f>ABS(Q141)/'İtme Analizi'!$G$17</f>
        <v>0</v>
      </c>
      <c r="T141" s="30">
        <f>ABS(R141)/'İtme Analizi'!$G$14</f>
        <v>0</v>
      </c>
      <c r="U141" s="30">
        <f t="shared" si="4"/>
        <v>5.3211135544408011E-3</v>
      </c>
    </row>
    <row r="142" spans="16:21" ht="13.9" customHeight="1" x14ac:dyDescent="0.2">
      <c r="P142" s="27"/>
      <c r="Q142" s="30"/>
      <c r="R142" s="30"/>
      <c r="S142" s="30">
        <f>ABS(Q142)/'İtme Analizi'!$G$17</f>
        <v>0</v>
      </c>
      <c r="T142" s="30">
        <f>ABS(R142)/'İtme Analizi'!$G$14</f>
        <v>0</v>
      </c>
      <c r="U142" s="30">
        <f t="shared" si="4"/>
        <v>5.3211135544408011E-3</v>
      </c>
    </row>
    <row r="143" spans="16:21" ht="13.9" customHeight="1" x14ac:dyDescent="0.2">
      <c r="P143" s="27"/>
      <c r="Q143" s="30"/>
      <c r="R143" s="30"/>
      <c r="S143" s="30">
        <f>ABS(Q143)/'İtme Analizi'!$G$17</f>
        <v>0</v>
      </c>
      <c r="T143" s="30">
        <f>ABS(R143)/'İtme Analizi'!$G$14</f>
        <v>0</v>
      </c>
      <c r="U143" s="30">
        <f t="shared" si="4"/>
        <v>5.3211135544408011E-3</v>
      </c>
    </row>
    <row r="144" spans="16:21" ht="13.9" customHeight="1" x14ac:dyDescent="0.2">
      <c r="P144" s="27"/>
      <c r="Q144" s="30"/>
      <c r="R144" s="30"/>
      <c r="S144" s="30">
        <f>ABS(Q144)/'İtme Analizi'!$G$17</f>
        <v>0</v>
      </c>
      <c r="T144" s="30">
        <f>ABS(R144)/'İtme Analizi'!$G$14</f>
        <v>0</v>
      </c>
      <c r="U144" s="30">
        <f t="shared" si="4"/>
        <v>5.3211135544408011E-3</v>
      </c>
    </row>
    <row r="145" spans="16:21" ht="13.9" customHeight="1" x14ac:dyDescent="0.2">
      <c r="P145" s="27"/>
      <c r="Q145" s="30"/>
      <c r="R145" s="30"/>
      <c r="S145" s="30">
        <f>ABS(Q145)/'İtme Analizi'!$G$17</f>
        <v>0</v>
      </c>
      <c r="T145" s="30">
        <f>ABS(R145)/'İtme Analizi'!$G$14</f>
        <v>0</v>
      </c>
      <c r="U145" s="30">
        <f t="shared" si="4"/>
        <v>5.3211135544408011E-3</v>
      </c>
    </row>
    <row r="146" spans="16:21" ht="13.9" customHeight="1" x14ac:dyDescent="0.2">
      <c r="P146" s="27"/>
      <c r="Q146" s="30"/>
      <c r="R146" s="30"/>
      <c r="S146" s="30">
        <f>ABS(Q146)/'İtme Analizi'!$G$17</f>
        <v>0</v>
      </c>
      <c r="T146" s="30">
        <f>ABS(R146)/'İtme Analizi'!$G$14</f>
        <v>0</v>
      </c>
      <c r="U146" s="30">
        <f t="shared" si="4"/>
        <v>5.3211135544408011E-3</v>
      </c>
    </row>
    <row r="147" spans="16:21" ht="13.9" customHeight="1" x14ac:dyDescent="0.2">
      <c r="P147" s="27"/>
      <c r="Q147" s="30"/>
      <c r="R147" s="30"/>
      <c r="S147" s="30">
        <f>ABS(Q147)/'İtme Analizi'!$G$17</f>
        <v>0</v>
      </c>
      <c r="T147" s="30">
        <f>ABS(R147)/'İtme Analizi'!$G$14</f>
        <v>0</v>
      </c>
      <c r="U147" s="30">
        <f t="shared" si="4"/>
        <v>5.3211135544408011E-3</v>
      </c>
    </row>
    <row r="148" spans="16:21" ht="13.9" customHeight="1" x14ac:dyDescent="0.2">
      <c r="P148" s="27"/>
      <c r="Q148" s="30"/>
      <c r="R148" s="30"/>
      <c r="S148" s="30">
        <f>ABS(Q148)/'İtme Analizi'!$G$17</f>
        <v>0</v>
      </c>
      <c r="T148" s="30">
        <f>ABS(R148)/'İtme Analizi'!$G$14</f>
        <v>0</v>
      </c>
      <c r="U148" s="30">
        <f t="shared" si="4"/>
        <v>5.3211135544408011E-3</v>
      </c>
    </row>
    <row r="149" spans="16:21" ht="13.9" customHeight="1" x14ac:dyDescent="0.2">
      <c r="P149" s="27"/>
      <c r="Q149" s="30"/>
      <c r="R149" s="30"/>
      <c r="S149" s="30">
        <f>ABS(Q149)/'İtme Analizi'!$G$17</f>
        <v>0</v>
      </c>
      <c r="T149" s="30">
        <f>ABS(R149)/'İtme Analizi'!$G$14</f>
        <v>0</v>
      </c>
      <c r="U149" s="30">
        <f t="shared" si="4"/>
        <v>5.3211135544408011E-3</v>
      </c>
    </row>
    <row r="150" spans="16:21" ht="13.9" customHeight="1" x14ac:dyDescent="0.2">
      <c r="P150" s="27"/>
      <c r="Q150" s="30"/>
      <c r="R150" s="30"/>
      <c r="S150" s="30">
        <f>ABS(Q150)/'İtme Analizi'!$G$17</f>
        <v>0</v>
      </c>
      <c r="T150" s="30">
        <f>ABS(R150)/'İtme Analizi'!$G$14</f>
        <v>0</v>
      </c>
      <c r="U150" s="30">
        <f t="shared" si="4"/>
        <v>5.3211135544408011E-3</v>
      </c>
    </row>
    <row r="151" spans="16:21" ht="13.9" customHeight="1" x14ac:dyDescent="0.2">
      <c r="P151" s="27"/>
      <c r="Q151" s="30"/>
      <c r="R151" s="30"/>
      <c r="S151" s="30">
        <f>ABS(Q151)/'İtme Analizi'!$G$17</f>
        <v>0</v>
      </c>
      <c r="T151" s="30">
        <f>ABS(R151)/'İtme Analizi'!$G$14</f>
        <v>0</v>
      </c>
      <c r="U151" s="30">
        <f t="shared" si="4"/>
        <v>5.3211135544408011E-3</v>
      </c>
    </row>
    <row r="152" spans="16:21" ht="13.9" customHeight="1" x14ac:dyDescent="0.2">
      <c r="P152" s="27"/>
      <c r="Q152" s="30"/>
      <c r="R152" s="30"/>
      <c r="S152" s="30">
        <f>ABS(Q152)/'İtme Analizi'!$G$17</f>
        <v>0</v>
      </c>
      <c r="T152" s="30">
        <f>ABS(R152)/'İtme Analizi'!$G$14</f>
        <v>0</v>
      </c>
      <c r="U152" s="30">
        <f t="shared" si="4"/>
        <v>5.3211135544408011E-3</v>
      </c>
    </row>
    <row r="153" spans="16:21" ht="13.9" customHeight="1" x14ac:dyDescent="0.2">
      <c r="P153" s="27"/>
      <c r="Q153" s="30"/>
      <c r="R153" s="30"/>
      <c r="S153" s="30">
        <f>ABS(Q153)/'İtme Analizi'!$G$17</f>
        <v>0</v>
      </c>
      <c r="T153" s="30">
        <f>ABS(R153)/'İtme Analizi'!$G$14</f>
        <v>0</v>
      </c>
      <c r="U153" s="30">
        <f t="shared" si="4"/>
        <v>5.3211135544408011E-3</v>
      </c>
    </row>
    <row r="154" spans="16:21" ht="13.9" customHeight="1" x14ac:dyDescent="0.2">
      <c r="P154" s="27"/>
      <c r="Q154" s="30"/>
      <c r="R154" s="30"/>
      <c r="S154" s="30">
        <f>ABS(Q154)/'İtme Analizi'!$G$17</f>
        <v>0</v>
      </c>
      <c r="T154" s="30">
        <f>ABS(R154)/'İtme Analizi'!$G$14</f>
        <v>0</v>
      </c>
      <c r="U154" s="30">
        <f t="shared" si="4"/>
        <v>5.3211135544408011E-3</v>
      </c>
    </row>
    <row r="155" spans="16:21" ht="13.9" customHeight="1" x14ac:dyDescent="0.2">
      <c r="P155" s="27"/>
      <c r="Q155" s="30"/>
      <c r="R155" s="30"/>
      <c r="S155" s="30">
        <f>ABS(Q155)/'İtme Analizi'!$G$17</f>
        <v>0</v>
      </c>
      <c r="T155" s="30">
        <f>ABS(R155)/'İtme Analizi'!$G$14</f>
        <v>0</v>
      </c>
      <c r="U155" s="30">
        <f t="shared" si="4"/>
        <v>5.3211135544408011E-3</v>
      </c>
    </row>
    <row r="156" spans="16:21" ht="13.9" customHeight="1" x14ac:dyDescent="0.2">
      <c r="P156" s="27"/>
      <c r="Q156" s="30"/>
      <c r="R156" s="30"/>
      <c r="S156" s="30">
        <f>ABS(Q156)/'İtme Analizi'!$G$17</f>
        <v>0</v>
      </c>
      <c r="T156" s="30">
        <f>ABS(R156)/'İtme Analizi'!$G$14</f>
        <v>0</v>
      </c>
      <c r="U156" s="30">
        <f t="shared" si="4"/>
        <v>5.3211135544408011E-3</v>
      </c>
    </row>
    <row r="157" spans="16:21" ht="13.9" customHeight="1" x14ac:dyDescent="0.2">
      <c r="P157" s="27"/>
      <c r="Q157" s="30"/>
      <c r="R157" s="30"/>
      <c r="S157" s="30">
        <f>ABS(Q157)/'İtme Analizi'!$G$17</f>
        <v>0</v>
      </c>
      <c r="T157" s="30">
        <f>ABS(R157)/'İtme Analizi'!$G$14</f>
        <v>0</v>
      </c>
      <c r="U157" s="30">
        <f t="shared" si="4"/>
        <v>5.3211135544408011E-3</v>
      </c>
    </row>
    <row r="158" spans="16:21" ht="13.9" customHeight="1" x14ac:dyDescent="0.2">
      <c r="P158" s="27"/>
      <c r="Q158" s="30"/>
      <c r="R158" s="30"/>
      <c r="S158" s="30">
        <f>ABS(Q158)/'İtme Analizi'!$G$17</f>
        <v>0</v>
      </c>
      <c r="T158" s="30">
        <f>ABS(R158)/'İtme Analizi'!$G$14</f>
        <v>0</v>
      </c>
      <c r="U158" s="30">
        <f t="shared" si="4"/>
        <v>5.3211135544408011E-3</v>
      </c>
    </row>
    <row r="159" spans="16:21" ht="13.9" customHeight="1" x14ac:dyDescent="0.2">
      <c r="P159" s="27"/>
      <c r="Q159" s="30"/>
      <c r="R159" s="30"/>
      <c r="S159" s="30">
        <f>ABS(Q159)/'İtme Analizi'!$G$17</f>
        <v>0</v>
      </c>
      <c r="T159" s="30">
        <f>ABS(R159)/'İtme Analizi'!$G$14</f>
        <v>0</v>
      </c>
      <c r="U159" s="30">
        <f t="shared" si="4"/>
        <v>5.3211135544408011E-3</v>
      </c>
    </row>
    <row r="160" spans="16:21" ht="13.9" customHeight="1" x14ac:dyDescent="0.2">
      <c r="P160" s="27"/>
      <c r="Q160" s="30"/>
      <c r="R160" s="30"/>
      <c r="S160" s="30">
        <f>ABS(Q160)/'İtme Analizi'!$G$17</f>
        <v>0</v>
      </c>
      <c r="T160" s="30">
        <f>ABS(R160)/'İtme Analizi'!$G$14</f>
        <v>0</v>
      </c>
      <c r="U160" s="30">
        <f t="shared" si="4"/>
        <v>5.3211135544408011E-3</v>
      </c>
    </row>
    <row r="161" spans="16:21" ht="13.9" customHeight="1" x14ac:dyDescent="0.2">
      <c r="P161" s="27"/>
      <c r="Q161" s="30"/>
      <c r="R161" s="30"/>
      <c r="S161" s="30">
        <f>ABS(Q161)/'İtme Analizi'!$G$17</f>
        <v>0</v>
      </c>
      <c r="T161" s="30">
        <f>ABS(R161)/'İtme Analizi'!$G$14</f>
        <v>0</v>
      </c>
      <c r="U161" s="30">
        <f t="shared" si="4"/>
        <v>5.3211135544408011E-3</v>
      </c>
    </row>
    <row r="162" spans="16:21" ht="13.9" customHeight="1" x14ac:dyDescent="0.2">
      <c r="P162" s="27"/>
      <c r="Q162" s="30"/>
      <c r="R162" s="30"/>
      <c r="S162" s="30">
        <f>ABS(Q162)/'İtme Analizi'!$G$17</f>
        <v>0</v>
      </c>
      <c r="T162" s="30">
        <f>ABS(R162)/'İtme Analizi'!$G$14</f>
        <v>0</v>
      </c>
      <c r="U162" s="30">
        <f t="shared" si="4"/>
        <v>5.3211135544408011E-3</v>
      </c>
    </row>
    <row r="163" spans="16:21" ht="13.9" customHeight="1" x14ac:dyDescent="0.2">
      <c r="P163" s="27"/>
      <c r="Q163" s="30"/>
      <c r="R163" s="30"/>
      <c r="S163" s="30">
        <f>ABS(Q163)/'İtme Analizi'!$G$17</f>
        <v>0</v>
      </c>
      <c r="T163" s="30">
        <f>ABS(R163)/'İtme Analizi'!$G$14</f>
        <v>0</v>
      </c>
      <c r="U163" s="30">
        <f t="shared" si="4"/>
        <v>5.3211135544408011E-3</v>
      </c>
    </row>
    <row r="164" spans="16:21" ht="13.9" customHeight="1" x14ac:dyDescent="0.2">
      <c r="P164" s="27"/>
      <c r="Q164" s="30"/>
      <c r="R164" s="30"/>
      <c r="S164" s="30">
        <f>ABS(Q164)/'İtme Analizi'!$G$17</f>
        <v>0</v>
      </c>
      <c r="T164" s="30">
        <f>ABS(R164)/'İtme Analizi'!$G$14</f>
        <v>0</v>
      </c>
      <c r="U164" s="30">
        <f t="shared" si="4"/>
        <v>5.3211135544408011E-3</v>
      </c>
    </row>
    <row r="165" spans="16:21" ht="13.9" customHeight="1" x14ac:dyDescent="0.2">
      <c r="P165" s="27"/>
      <c r="Q165" s="30"/>
      <c r="R165" s="30"/>
      <c r="S165" s="30">
        <f>ABS(Q165)/'İtme Analizi'!$G$17</f>
        <v>0</v>
      </c>
      <c r="T165" s="30">
        <f>ABS(R165)/'İtme Analizi'!$G$14</f>
        <v>0</v>
      </c>
      <c r="U165" s="30">
        <f t="shared" si="4"/>
        <v>5.3211135544408011E-3</v>
      </c>
    </row>
    <row r="166" spans="16:21" ht="13.9" customHeight="1" x14ac:dyDescent="0.2">
      <c r="P166" s="27"/>
      <c r="Q166" s="30"/>
      <c r="R166" s="30"/>
      <c r="S166" s="30">
        <f>ABS(Q166)/'İtme Analizi'!$G$17</f>
        <v>0</v>
      </c>
      <c r="T166" s="30">
        <f>ABS(R166)/'İtme Analizi'!$G$14</f>
        <v>0</v>
      </c>
      <c r="U166" s="30">
        <f t="shared" si="4"/>
        <v>5.3211135544408011E-3</v>
      </c>
    </row>
    <row r="167" spans="16:21" ht="13.9" customHeight="1" x14ac:dyDescent="0.2">
      <c r="P167" s="27"/>
      <c r="Q167" s="30"/>
      <c r="R167" s="30"/>
      <c r="S167" s="30">
        <f>ABS(Q167)/'İtme Analizi'!$G$17</f>
        <v>0</v>
      </c>
      <c r="T167" s="30">
        <f>ABS(R167)/'İtme Analizi'!$G$14</f>
        <v>0</v>
      </c>
      <c r="U167" s="30">
        <f t="shared" si="4"/>
        <v>5.3211135544408011E-3</v>
      </c>
    </row>
    <row r="168" spans="16:21" ht="13.9" customHeight="1" x14ac:dyDescent="0.2">
      <c r="P168" s="27"/>
      <c r="Q168" s="30"/>
      <c r="R168" s="30"/>
      <c r="S168" s="30">
        <f>ABS(Q168)/'İtme Analizi'!$G$17</f>
        <v>0</v>
      </c>
      <c r="T168" s="30">
        <f>ABS(R168)/'İtme Analizi'!$G$14</f>
        <v>0</v>
      </c>
      <c r="U168" s="30">
        <f t="shared" si="4"/>
        <v>5.3211135544408011E-3</v>
      </c>
    </row>
    <row r="169" spans="16:21" ht="13.9" customHeight="1" x14ac:dyDescent="0.2">
      <c r="P169" s="27"/>
      <c r="Q169" s="30"/>
      <c r="R169" s="30"/>
      <c r="S169" s="30">
        <f>ABS(Q169)/'İtme Analizi'!$G$17</f>
        <v>0</v>
      </c>
      <c r="T169" s="30">
        <f>ABS(R169)/'İtme Analizi'!$G$14</f>
        <v>0</v>
      </c>
      <c r="U169" s="30">
        <f t="shared" si="4"/>
        <v>5.3211135544408011E-3</v>
      </c>
    </row>
    <row r="170" spans="16:21" ht="13.9" customHeight="1" x14ac:dyDescent="0.2">
      <c r="P170" s="27"/>
      <c r="Q170" s="30"/>
      <c r="R170" s="30"/>
      <c r="S170" s="30">
        <f>ABS(Q170)/'İtme Analizi'!$G$17</f>
        <v>0</v>
      </c>
      <c r="T170" s="30">
        <f>ABS(R170)/'İtme Analizi'!$G$14</f>
        <v>0</v>
      </c>
      <c r="U170" s="30">
        <f t="shared" si="4"/>
        <v>5.3211135544408011E-3</v>
      </c>
    </row>
    <row r="171" spans="16:21" ht="13.9" customHeight="1" x14ac:dyDescent="0.2">
      <c r="P171" s="27"/>
      <c r="Q171" s="30"/>
      <c r="R171" s="30"/>
      <c r="S171" s="30">
        <f>ABS(Q171)/'İtme Analizi'!$G$17</f>
        <v>0</v>
      </c>
      <c r="T171" s="30">
        <f>ABS(R171)/'İtme Analizi'!$G$14</f>
        <v>0</v>
      </c>
      <c r="U171" s="30">
        <f t="shared" si="4"/>
        <v>5.3211135544408011E-3</v>
      </c>
    </row>
    <row r="172" spans="16:21" ht="13.9" customHeight="1" x14ac:dyDescent="0.2">
      <c r="P172" s="27"/>
      <c r="Q172" s="30"/>
      <c r="R172" s="30"/>
      <c r="S172" s="30">
        <f>ABS(Q172)/'İtme Analizi'!$G$17</f>
        <v>0</v>
      </c>
      <c r="T172" s="30">
        <f>ABS(R172)/'İtme Analizi'!$G$14</f>
        <v>0</v>
      </c>
      <c r="U172" s="30">
        <f t="shared" si="4"/>
        <v>5.3211135544408011E-3</v>
      </c>
    </row>
    <row r="173" spans="16:21" ht="13.9" customHeight="1" x14ac:dyDescent="0.2">
      <c r="P173" s="27"/>
      <c r="Q173" s="30"/>
      <c r="R173" s="30"/>
      <c r="S173" s="30">
        <f>ABS(Q173)/'İtme Analizi'!$G$17</f>
        <v>0</v>
      </c>
      <c r="T173" s="30">
        <f>ABS(R173)/'İtme Analizi'!$G$14</f>
        <v>0</v>
      </c>
      <c r="U173" s="30">
        <f t="shared" si="4"/>
        <v>5.3211135544408011E-3</v>
      </c>
    </row>
    <row r="174" spans="16:21" ht="13.9" customHeight="1" x14ac:dyDescent="0.2">
      <c r="P174" s="27"/>
      <c r="Q174" s="30"/>
      <c r="R174" s="30"/>
      <c r="S174" s="30">
        <f>ABS(Q174)/'İtme Analizi'!$G$17</f>
        <v>0</v>
      </c>
      <c r="T174" s="30">
        <f>ABS(R174)/'İtme Analizi'!$G$14</f>
        <v>0</v>
      </c>
      <c r="U174" s="30">
        <f t="shared" si="4"/>
        <v>5.3211135544408011E-3</v>
      </c>
    </row>
    <row r="175" spans="16:21" ht="13.9" customHeight="1" x14ac:dyDescent="0.2">
      <c r="P175" s="27"/>
      <c r="Q175" s="30"/>
      <c r="R175" s="30"/>
      <c r="S175" s="30">
        <f>ABS(Q175)/'İtme Analizi'!$G$17</f>
        <v>0</v>
      </c>
      <c r="T175" s="30">
        <f>ABS(R175)/'İtme Analizi'!$G$14</f>
        <v>0</v>
      </c>
      <c r="U175" s="30">
        <f t="shared" si="4"/>
        <v>5.3211135544408011E-3</v>
      </c>
    </row>
    <row r="176" spans="16:21" ht="13.9" customHeight="1" x14ac:dyDescent="0.2">
      <c r="P176" s="27"/>
      <c r="Q176" s="30"/>
      <c r="R176" s="30"/>
      <c r="S176" s="30">
        <f>ABS(Q176)/'İtme Analizi'!$G$17</f>
        <v>0</v>
      </c>
      <c r="T176" s="30">
        <f>ABS(R176)/'İtme Analizi'!$G$14</f>
        <v>0</v>
      </c>
      <c r="U176" s="30">
        <f t="shared" si="4"/>
        <v>5.3211135544408011E-3</v>
      </c>
    </row>
    <row r="177" spans="16:21" ht="13.9" customHeight="1" x14ac:dyDescent="0.2">
      <c r="P177" s="27"/>
      <c r="Q177" s="30"/>
      <c r="R177" s="30"/>
      <c r="S177" s="30">
        <f>ABS(Q177)/'İtme Analizi'!$G$17</f>
        <v>0</v>
      </c>
      <c r="T177" s="30">
        <f>ABS(R177)/'İtme Analizi'!$G$14</f>
        <v>0</v>
      </c>
      <c r="U177" s="30">
        <f t="shared" si="4"/>
        <v>5.3211135544408011E-3</v>
      </c>
    </row>
    <row r="178" spans="16:21" ht="13.9" customHeight="1" x14ac:dyDescent="0.2">
      <c r="P178" s="27"/>
      <c r="Q178" s="30"/>
      <c r="R178" s="30"/>
      <c r="S178" s="30">
        <f>ABS(Q178)/'İtme Analizi'!$G$17</f>
        <v>0</v>
      </c>
      <c r="T178" s="30">
        <f>ABS(R178)/'İtme Analizi'!$G$14</f>
        <v>0</v>
      </c>
      <c r="U178" s="30">
        <f t="shared" si="4"/>
        <v>5.3211135544408011E-3</v>
      </c>
    </row>
    <row r="179" spans="16:21" ht="13.9" customHeight="1" x14ac:dyDescent="0.2">
      <c r="P179" s="27"/>
      <c r="Q179" s="30"/>
      <c r="R179" s="30"/>
      <c r="S179" s="30">
        <f>ABS(Q179)/'İtme Analizi'!$G$17</f>
        <v>0</v>
      </c>
      <c r="T179" s="30">
        <f>ABS(R179)/'İtme Analizi'!$G$14</f>
        <v>0</v>
      </c>
      <c r="U179" s="30">
        <f t="shared" si="4"/>
        <v>5.3211135544408011E-3</v>
      </c>
    </row>
    <row r="180" spans="16:21" ht="13.9" customHeight="1" x14ac:dyDescent="0.2">
      <c r="P180" s="27"/>
      <c r="Q180" s="30"/>
      <c r="R180" s="30"/>
      <c r="S180" s="30">
        <f>ABS(Q180)/'İtme Analizi'!$G$17</f>
        <v>0</v>
      </c>
      <c r="T180" s="30">
        <f>ABS(R180)/'İtme Analizi'!$G$14</f>
        <v>0</v>
      </c>
      <c r="U180" s="30">
        <f t="shared" si="4"/>
        <v>5.3211135544408011E-3</v>
      </c>
    </row>
    <row r="181" spans="16:21" ht="13.9" customHeight="1" x14ac:dyDescent="0.2">
      <c r="P181" s="27"/>
      <c r="Q181" s="30"/>
      <c r="R181" s="30"/>
      <c r="S181" s="30">
        <f>ABS(Q181)/'İtme Analizi'!$G$17</f>
        <v>0</v>
      </c>
      <c r="T181" s="30">
        <f>ABS(R181)/'İtme Analizi'!$G$14</f>
        <v>0</v>
      </c>
      <c r="U181" s="30">
        <f t="shared" si="4"/>
        <v>5.3211135544408011E-3</v>
      </c>
    </row>
    <row r="182" spans="16:21" ht="13.9" customHeight="1" x14ac:dyDescent="0.2">
      <c r="P182" s="27"/>
      <c r="Q182" s="30"/>
      <c r="R182" s="30"/>
      <c r="S182" s="30">
        <f>ABS(Q182)/'İtme Analizi'!$G$17</f>
        <v>0</v>
      </c>
      <c r="T182" s="30">
        <f>ABS(R182)/'İtme Analizi'!$G$14</f>
        <v>0</v>
      </c>
      <c r="U182" s="30">
        <f t="shared" si="4"/>
        <v>5.3211135544408011E-3</v>
      </c>
    </row>
    <row r="183" spans="16:21" ht="13.9" customHeight="1" x14ac:dyDescent="0.2">
      <c r="P183" s="27"/>
      <c r="Q183" s="30"/>
      <c r="R183" s="30"/>
      <c r="S183" s="30">
        <f>ABS(Q183)/'İtme Analizi'!$G$17</f>
        <v>0</v>
      </c>
      <c r="T183" s="30">
        <f>ABS(R183)/'İtme Analizi'!$G$14</f>
        <v>0</v>
      </c>
      <c r="U183" s="30">
        <f t="shared" si="4"/>
        <v>5.3211135544408011E-3</v>
      </c>
    </row>
    <row r="184" spans="16:21" ht="13.9" customHeight="1" x14ac:dyDescent="0.2">
      <c r="P184" s="27"/>
      <c r="Q184" s="30"/>
      <c r="R184" s="30"/>
      <c r="S184" s="30">
        <f>ABS(Q184)/'İtme Analizi'!$G$17</f>
        <v>0</v>
      </c>
      <c r="T184" s="30">
        <f>ABS(R184)/'İtme Analizi'!$G$14</f>
        <v>0</v>
      </c>
      <c r="U184" s="30">
        <f t="shared" si="4"/>
        <v>5.3211135544408011E-3</v>
      </c>
    </row>
    <row r="185" spans="16:21" ht="13.9" customHeight="1" x14ac:dyDescent="0.2">
      <c r="P185" s="27"/>
      <c r="Q185" s="30"/>
      <c r="R185" s="30"/>
      <c r="S185" s="30">
        <f>ABS(Q185)/'İtme Analizi'!$G$17</f>
        <v>0</v>
      </c>
      <c r="T185" s="30">
        <f>ABS(R185)/'İtme Analizi'!$G$14</f>
        <v>0</v>
      </c>
      <c r="U185" s="30">
        <f t="shared" si="4"/>
        <v>5.3211135544408011E-3</v>
      </c>
    </row>
    <row r="186" spans="16:21" ht="13.9" customHeight="1" x14ac:dyDescent="0.2">
      <c r="P186" s="27"/>
      <c r="Q186" s="30"/>
      <c r="R186" s="30"/>
      <c r="S186" s="30">
        <f>ABS(Q186)/'İtme Analizi'!$G$17</f>
        <v>0</v>
      </c>
      <c r="T186" s="30">
        <f>ABS(R186)/'İtme Analizi'!$G$14</f>
        <v>0</v>
      </c>
      <c r="U186" s="30">
        <f t="shared" si="4"/>
        <v>5.3211135544408011E-3</v>
      </c>
    </row>
    <row r="187" spans="16:21" ht="13.9" customHeight="1" x14ac:dyDescent="0.2">
      <c r="P187" s="27"/>
      <c r="Q187" s="30"/>
      <c r="R187" s="30"/>
      <c r="S187" s="30">
        <f>ABS(Q187)/'İtme Analizi'!$G$17</f>
        <v>0</v>
      </c>
      <c r="T187" s="30">
        <f>ABS(R187)/'İtme Analizi'!$G$14</f>
        <v>0</v>
      </c>
      <c r="U187" s="30">
        <f t="shared" si="4"/>
        <v>5.3211135544408011E-3</v>
      </c>
    </row>
    <row r="188" spans="16:21" ht="13.9" customHeight="1" x14ac:dyDescent="0.2">
      <c r="P188" s="27"/>
      <c r="Q188" s="30"/>
      <c r="R188" s="30"/>
      <c r="S188" s="30">
        <f>ABS(Q188)/'İtme Analizi'!$G$17</f>
        <v>0</v>
      </c>
      <c r="T188" s="30">
        <f>ABS(R188)/'İtme Analizi'!$G$14</f>
        <v>0</v>
      </c>
      <c r="U188" s="30">
        <f t="shared" si="4"/>
        <v>5.3211135544408011E-3</v>
      </c>
    </row>
    <row r="189" spans="16:21" ht="13.9" customHeight="1" x14ac:dyDescent="0.2">
      <c r="P189" s="27"/>
      <c r="Q189" s="30"/>
      <c r="R189" s="30"/>
      <c r="S189" s="30">
        <f>ABS(Q189)/'İtme Analizi'!$G$17</f>
        <v>0</v>
      </c>
      <c r="T189" s="30">
        <f>ABS(R189)/'İtme Analizi'!$G$14</f>
        <v>0</v>
      </c>
      <c r="U189" s="30">
        <f t="shared" si="4"/>
        <v>5.3211135544408011E-3</v>
      </c>
    </row>
    <row r="190" spans="16:21" ht="13.9" customHeight="1" x14ac:dyDescent="0.2">
      <c r="P190" s="27"/>
      <c r="Q190" s="30"/>
      <c r="R190" s="30"/>
      <c r="S190" s="30">
        <f>ABS(Q190)/'İtme Analizi'!$G$17</f>
        <v>0</v>
      </c>
      <c r="T190" s="30">
        <f>ABS(R190)/'İtme Analizi'!$G$14</f>
        <v>0</v>
      </c>
      <c r="U190" s="30">
        <f t="shared" si="4"/>
        <v>5.3211135544408011E-3</v>
      </c>
    </row>
    <row r="191" spans="16:21" ht="13.9" customHeight="1" x14ac:dyDescent="0.2">
      <c r="P191" s="27"/>
      <c r="Q191" s="30"/>
      <c r="R191" s="30"/>
      <c r="S191" s="30">
        <f>ABS(Q191)/'İtme Analizi'!$G$17</f>
        <v>0</v>
      </c>
      <c r="T191" s="30">
        <f>ABS(R191)/'İtme Analizi'!$G$14</f>
        <v>0</v>
      </c>
      <c r="U191" s="30">
        <f t="shared" si="4"/>
        <v>5.3211135544408011E-3</v>
      </c>
    </row>
    <row r="192" spans="16:21" ht="13.9" customHeight="1" x14ac:dyDescent="0.2">
      <c r="P192" s="27"/>
      <c r="Q192" s="30"/>
      <c r="R192" s="30"/>
      <c r="S192" s="30">
        <f>ABS(Q192)/'İtme Analizi'!$G$17</f>
        <v>0</v>
      </c>
      <c r="T192" s="30">
        <f>ABS(R192)/'İtme Analizi'!$G$14</f>
        <v>0</v>
      </c>
      <c r="U192" s="30">
        <f t="shared" si="4"/>
        <v>5.3211135544408011E-3</v>
      </c>
    </row>
    <row r="193" spans="16:21" ht="13.9" customHeight="1" x14ac:dyDescent="0.2">
      <c r="P193" s="27"/>
      <c r="Q193" s="30"/>
      <c r="R193" s="30"/>
      <c r="S193" s="30">
        <f>ABS(Q193)/'İtme Analizi'!$G$17</f>
        <v>0</v>
      </c>
      <c r="T193" s="30">
        <f>ABS(R193)/'İtme Analizi'!$G$14</f>
        <v>0</v>
      </c>
      <c r="U193" s="30">
        <f t="shared" si="4"/>
        <v>5.3211135544408011E-3</v>
      </c>
    </row>
    <row r="194" spans="16:21" ht="13.9" customHeight="1" x14ac:dyDescent="0.2">
      <c r="P194" s="27"/>
      <c r="Q194" s="30"/>
      <c r="R194" s="30"/>
      <c r="S194" s="30">
        <f>ABS(Q194)/'İtme Analizi'!$G$17</f>
        <v>0</v>
      </c>
      <c r="T194" s="30">
        <f>ABS(R194)/'İtme Analizi'!$G$14</f>
        <v>0</v>
      </c>
      <c r="U194" s="30">
        <f t="shared" si="4"/>
        <v>5.3211135544408011E-3</v>
      </c>
    </row>
    <row r="195" spans="16:21" ht="13.9" customHeight="1" x14ac:dyDescent="0.2">
      <c r="P195" s="27"/>
      <c r="Q195" s="30"/>
      <c r="R195" s="30"/>
      <c r="S195" s="30">
        <f>ABS(Q195)/'İtme Analizi'!$G$17</f>
        <v>0</v>
      </c>
      <c r="T195" s="30">
        <f>ABS(R195)/'İtme Analizi'!$G$14</f>
        <v>0</v>
      </c>
      <c r="U195" s="30">
        <f t="shared" si="4"/>
        <v>5.3211135544408011E-3</v>
      </c>
    </row>
    <row r="196" spans="16:21" ht="13.9" customHeight="1" x14ac:dyDescent="0.2">
      <c r="P196" s="27"/>
      <c r="Q196" s="30"/>
      <c r="R196" s="30"/>
      <c r="S196" s="30">
        <f>ABS(Q196)/'İtme Analizi'!$G$17</f>
        <v>0</v>
      </c>
      <c r="T196" s="30">
        <f>ABS(R196)/'İtme Analizi'!$G$14</f>
        <v>0</v>
      </c>
      <c r="U196" s="30">
        <f t="shared" si="4"/>
        <v>5.3211135544408011E-3</v>
      </c>
    </row>
    <row r="197" spans="16:21" ht="13.9" customHeight="1" x14ac:dyDescent="0.2">
      <c r="P197" s="27"/>
      <c r="Q197" s="30"/>
      <c r="R197" s="30"/>
      <c r="S197" s="30">
        <f>ABS(Q197)/'İtme Analizi'!$G$17</f>
        <v>0</v>
      </c>
      <c r="T197" s="30">
        <f>ABS(R197)/'İtme Analizi'!$G$14</f>
        <v>0</v>
      </c>
      <c r="U197" s="30">
        <f t="shared" si="4"/>
        <v>5.3211135544408011E-3</v>
      </c>
    </row>
    <row r="198" spans="16:21" ht="13.9" customHeight="1" x14ac:dyDescent="0.2">
      <c r="P198" s="27"/>
      <c r="Q198" s="30"/>
      <c r="R198" s="30"/>
      <c r="S198" s="30">
        <f>ABS(Q198)/'İtme Analizi'!$G$17</f>
        <v>0</v>
      </c>
      <c r="T198" s="30">
        <f>ABS(R198)/'İtme Analizi'!$G$14</f>
        <v>0</v>
      </c>
      <c r="U198" s="30">
        <f t="shared" si="4"/>
        <v>5.3211135544408011E-3</v>
      </c>
    </row>
    <row r="199" spans="16:21" ht="13.9" customHeight="1" x14ac:dyDescent="0.2">
      <c r="P199" s="27"/>
      <c r="Q199" s="30"/>
      <c r="R199" s="30"/>
      <c r="S199" s="30">
        <f>ABS(Q199)/'İtme Analizi'!$G$17</f>
        <v>0</v>
      </c>
      <c r="T199" s="30">
        <f>ABS(R199)/'İtme Analizi'!$G$14</f>
        <v>0</v>
      </c>
      <c r="U199" s="30">
        <f t="shared" si="4"/>
        <v>5.3211135544408011E-3</v>
      </c>
    </row>
    <row r="200" spans="16:21" ht="13.9" customHeight="1" x14ac:dyDescent="0.2">
      <c r="P200" s="27"/>
      <c r="Q200" s="30"/>
      <c r="R200" s="30"/>
      <c r="S200" s="30">
        <f>ABS(Q200)/'İtme Analizi'!$G$17</f>
        <v>0</v>
      </c>
      <c r="T200" s="30">
        <f>ABS(R200)/'İtme Analizi'!$G$14</f>
        <v>0</v>
      </c>
      <c r="U200" s="30">
        <f t="shared" si="4"/>
        <v>5.3211135544408011E-3</v>
      </c>
    </row>
    <row r="201" spans="16:21" ht="13.9" customHeight="1" x14ac:dyDescent="0.2">
      <c r="P201" s="27"/>
      <c r="Q201" s="30"/>
      <c r="R201" s="30"/>
      <c r="S201" s="30">
        <f>ABS(Q201)/'İtme Analizi'!$G$17</f>
        <v>0</v>
      </c>
      <c r="T201" s="30">
        <f>ABS(R201)/'İtme Analizi'!$G$14</f>
        <v>0</v>
      </c>
      <c r="U201" s="30">
        <f t="shared" ref="U201:U264" si="5">U200+(S201-S200)*((T201+T200)/2)</f>
        <v>5.3211135544408011E-3</v>
      </c>
    </row>
    <row r="202" spans="16:21" ht="13.9" customHeight="1" x14ac:dyDescent="0.2">
      <c r="P202" s="27"/>
      <c r="Q202" s="30"/>
      <c r="R202" s="30"/>
      <c r="S202" s="30">
        <f>ABS(Q202)/'İtme Analizi'!$G$17</f>
        <v>0</v>
      </c>
      <c r="T202" s="30">
        <f>ABS(R202)/'İtme Analizi'!$G$14</f>
        <v>0</v>
      </c>
      <c r="U202" s="30">
        <f t="shared" si="5"/>
        <v>5.3211135544408011E-3</v>
      </c>
    </row>
    <row r="203" spans="16:21" ht="13.9" customHeight="1" x14ac:dyDescent="0.2">
      <c r="P203" s="27"/>
      <c r="Q203" s="30"/>
      <c r="R203" s="30"/>
      <c r="S203" s="30">
        <f>ABS(Q203)/'İtme Analizi'!$G$17</f>
        <v>0</v>
      </c>
      <c r="T203" s="30">
        <f>ABS(R203)/'İtme Analizi'!$G$14</f>
        <v>0</v>
      </c>
      <c r="U203" s="30">
        <f t="shared" si="5"/>
        <v>5.3211135544408011E-3</v>
      </c>
    </row>
    <row r="204" spans="16:21" ht="13.9" customHeight="1" x14ac:dyDescent="0.2">
      <c r="P204" s="27"/>
      <c r="Q204" s="30"/>
      <c r="R204" s="30"/>
      <c r="S204" s="30">
        <f>ABS(Q204)/'İtme Analizi'!$G$17</f>
        <v>0</v>
      </c>
      <c r="T204" s="30">
        <f>ABS(R204)/'İtme Analizi'!$G$14</f>
        <v>0</v>
      </c>
      <c r="U204" s="30">
        <f t="shared" si="5"/>
        <v>5.3211135544408011E-3</v>
      </c>
    </row>
    <row r="205" spans="16:21" ht="13.9" customHeight="1" x14ac:dyDescent="0.2">
      <c r="P205" s="27"/>
      <c r="Q205" s="30"/>
      <c r="R205" s="30"/>
      <c r="S205" s="30">
        <f>ABS(Q205)/'İtme Analizi'!$G$17</f>
        <v>0</v>
      </c>
      <c r="T205" s="30">
        <f>ABS(R205)/'İtme Analizi'!$G$14</f>
        <v>0</v>
      </c>
      <c r="U205" s="30">
        <f t="shared" si="5"/>
        <v>5.3211135544408011E-3</v>
      </c>
    </row>
    <row r="206" spans="16:21" ht="13.9" customHeight="1" x14ac:dyDescent="0.2">
      <c r="P206" s="27"/>
      <c r="Q206" s="30"/>
      <c r="R206" s="30"/>
      <c r="S206" s="30">
        <f>ABS(Q206)/'İtme Analizi'!$G$17</f>
        <v>0</v>
      </c>
      <c r="T206" s="30">
        <f>ABS(R206)/'İtme Analizi'!$G$14</f>
        <v>0</v>
      </c>
      <c r="U206" s="30">
        <f t="shared" si="5"/>
        <v>5.3211135544408011E-3</v>
      </c>
    </row>
    <row r="207" spans="16:21" ht="13.9" customHeight="1" x14ac:dyDescent="0.2">
      <c r="P207" s="27"/>
      <c r="Q207" s="30"/>
      <c r="R207" s="30"/>
      <c r="S207" s="30">
        <f>ABS(Q207)/'İtme Analizi'!$G$17</f>
        <v>0</v>
      </c>
      <c r="T207" s="30">
        <f>ABS(R207)/'İtme Analizi'!$G$14</f>
        <v>0</v>
      </c>
      <c r="U207" s="30">
        <f t="shared" si="5"/>
        <v>5.3211135544408011E-3</v>
      </c>
    </row>
    <row r="208" spans="16:21" ht="13.9" customHeight="1" x14ac:dyDescent="0.2">
      <c r="P208" s="27"/>
      <c r="Q208" s="30"/>
      <c r="R208" s="30"/>
      <c r="S208" s="30">
        <f>ABS(Q208)/'İtme Analizi'!$G$17</f>
        <v>0</v>
      </c>
      <c r="T208" s="30">
        <f>ABS(R208)/'İtme Analizi'!$G$14</f>
        <v>0</v>
      </c>
      <c r="U208" s="30">
        <f t="shared" si="5"/>
        <v>5.3211135544408011E-3</v>
      </c>
    </row>
    <row r="209" spans="16:21" ht="13.9" customHeight="1" x14ac:dyDescent="0.2">
      <c r="P209" s="27"/>
      <c r="Q209" s="30"/>
      <c r="R209" s="30"/>
      <c r="S209" s="30">
        <f>ABS(Q209)/'İtme Analizi'!$G$17</f>
        <v>0</v>
      </c>
      <c r="T209" s="30">
        <f>ABS(R209)/'İtme Analizi'!$G$14</f>
        <v>0</v>
      </c>
      <c r="U209" s="30">
        <f t="shared" si="5"/>
        <v>5.3211135544408011E-3</v>
      </c>
    </row>
    <row r="210" spans="16:21" ht="13.9" customHeight="1" x14ac:dyDescent="0.2">
      <c r="P210" s="27"/>
      <c r="Q210" s="30"/>
      <c r="R210" s="30"/>
      <c r="S210" s="30">
        <f>ABS(Q210)/'İtme Analizi'!$G$17</f>
        <v>0</v>
      </c>
      <c r="T210" s="30">
        <f>ABS(R210)/'İtme Analizi'!$G$14</f>
        <v>0</v>
      </c>
      <c r="U210" s="30">
        <f t="shared" si="5"/>
        <v>5.3211135544408011E-3</v>
      </c>
    </row>
    <row r="211" spans="16:21" ht="13.9" customHeight="1" x14ac:dyDescent="0.2">
      <c r="P211" s="27"/>
      <c r="Q211" s="30"/>
      <c r="R211" s="30"/>
      <c r="S211" s="30">
        <f>ABS(Q211)/'İtme Analizi'!$G$17</f>
        <v>0</v>
      </c>
      <c r="T211" s="30">
        <f>ABS(R211)/'İtme Analizi'!$G$14</f>
        <v>0</v>
      </c>
      <c r="U211" s="30">
        <f t="shared" si="5"/>
        <v>5.3211135544408011E-3</v>
      </c>
    </row>
    <row r="212" spans="16:21" ht="13.9" customHeight="1" x14ac:dyDescent="0.2">
      <c r="P212" s="27"/>
      <c r="Q212" s="30"/>
      <c r="R212" s="30"/>
      <c r="S212" s="30">
        <f>ABS(Q212)/'İtme Analizi'!$G$17</f>
        <v>0</v>
      </c>
      <c r="T212" s="30">
        <f>ABS(R212)/'İtme Analizi'!$G$14</f>
        <v>0</v>
      </c>
      <c r="U212" s="30">
        <f t="shared" si="5"/>
        <v>5.3211135544408011E-3</v>
      </c>
    </row>
    <row r="213" spans="16:21" ht="13.9" customHeight="1" x14ac:dyDescent="0.2">
      <c r="P213" s="27"/>
      <c r="Q213" s="30"/>
      <c r="R213" s="30"/>
      <c r="S213" s="30">
        <f>ABS(Q213)/'İtme Analizi'!$G$17</f>
        <v>0</v>
      </c>
      <c r="T213" s="30">
        <f>ABS(R213)/'İtme Analizi'!$G$14</f>
        <v>0</v>
      </c>
      <c r="U213" s="30">
        <f t="shared" si="5"/>
        <v>5.3211135544408011E-3</v>
      </c>
    </row>
    <row r="214" spans="16:21" ht="13.9" customHeight="1" x14ac:dyDescent="0.2">
      <c r="P214" s="27"/>
      <c r="Q214" s="30"/>
      <c r="R214" s="30"/>
      <c r="S214" s="30">
        <f>ABS(Q214)/'İtme Analizi'!$G$17</f>
        <v>0</v>
      </c>
      <c r="T214" s="30">
        <f>ABS(R214)/'İtme Analizi'!$G$14</f>
        <v>0</v>
      </c>
      <c r="U214" s="30">
        <f t="shared" si="5"/>
        <v>5.3211135544408011E-3</v>
      </c>
    </row>
    <row r="215" spans="16:21" ht="13.9" customHeight="1" x14ac:dyDescent="0.2">
      <c r="P215" s="27"/>
      <c r="Q215" s="30"/>
      <c r="R215" s="30"/>
      <c r="S215" s="30">
        <f>ABS(Q215)/'İtme Analizi'!$G$17</f>
        <v>0</v>
      </c>
      <c r="T215" s="30">
        <f>ABS(R215)/'İtme Analizi'!$G$14</f>
        <v>0</v>
      </c>
      <c r="U215" s="30">
        <f t="shared" si="5"/>
        <v>5.3211135544408011E-3</v>
      </c>
    </row>
    <row r="216" spans="16:21" ht="13.9" customHeight="1" x14ac:dyDescent="0.2">
      <c r="P216" s="27"/>
      <c r="Q216" s="30"/>
      <c r="R216" s="30"/>
      <c r="S216" s="30">
        <f>ABS(Q216)/'İtme Analizi'!$G$17</f>
        <v>0</v>
      </c>
      <c r="T216" s="30">
        <f>ABS(R216)/'İtme Analizi'!$G$14</f>
        <v>0</v>
      </c>
      <c r="U216" s="30">
        <f t="shared" si="5"/>
        <v>5.3211135544408011E-3</v>
      </c>
    </row>
    <row r="217" spans="16:21" ht="13.9" customHeight="1" x14ac:dyDescent="0.2">
      <c r="P217" s="27"/>
      <c r="Q217" s="30"/>
      <c r="R217" s="30"/>
      <c r="S217" s="30">
        <f>ABS(Q217)/'İtme Analizi'!$G$17</f>
        <v>0</v>
      </c>
      <c r="T217" s="30">
        <f>ABS(R217)/'İtme Analizi'!$G$14</f>
        <v>0</v>
      </c>
      <c r="U217" s="30">
        <f t="shared" si="5"/>
        <v>5.3211135544408011E-3</v>
      </c>
    </row>
    <row r="218" spans="16:21" ht="13.9" customHeight="1" x14ac:dyDescent="0.2">
      <c r="P218" s="27"/>
      <c r="Q218" s="30"/>
      <c r="R218" s="30"/>
      <c r="S218" s="30">
        <f>ABS(Q218)/'İtme Analizi'!$G$17</f>
        <v>0</v>
      </c>
      <c r="T218" s="30">
        <f>ABS(R218)/'İtme Analizi'!$G$14</f>
        <v>0</v>
      </c>
      <c r="U218" s="30">
        <f t="shared" si="5"/>
        <v>5.3211135544408011E-3</v>
      </c>
    </row>
    <row r="219" spans="16:21" ht="13.9" customHeight="1" x14ac:dyDescent="0.2">
      <c r="P219" s="27"/>
      <c r="Q219" s="30"/>
      <c r="R219" s="30"/>
      <c r="S219" s="30">
        <f>ABS(Q219)/'İtme Analizi'!$G$17</f>
        <v>0</v>
      </c>
      <c r="T219" s="30">
        <f>ABS(R219)/'İtme Analizi'!$G$14</f>
        <v>0</v>
      </c>
      <c r="U219" s="30">
        <f t="shared" si="5"/>
        <v>5.3211135544408011E-3</v>
      </c>
    </row>
    <row r="220" spans="16:21" ht="13.9" customHeight="1" x14ac:dyDescent="0.2">
      <c r="P220" s="27"/>
      <c r="Q220" s="30"/>
      <c r="R220" s="30"/>
      <c r="S220" s="30">
        <f>ABS(Q220)/'İtme Analizi'!$G$17</f>
        <v>0</v>
      </c>
      <c r="T220" s="30">
        <f>ABS(R220)/'İtme Analizi'!$G$14</f>
        <v>0</v>
      </c>
      <c r="U220" s="30">
        <f t="shared" si="5"/>
        <v>5.3211135544408011E-3</v>
      </c>
    </row>
    <row r="221" spans="16:21" ht="13.9" customHeight="1" x14ac:dyDescent="0.2">
      <c r="P221" s="27"/>
      <c r="Q221" s="30"/>
      <c r="R221" s="30"/>
      <c r="S221" s="30">
        <f>ABS(Q221)/'İtme Analizi'!$G$17</f>
        <v>0</v>
      </c>
      <c r="T221" s="30">
        <f>ABS(R221)/'İtme Analizi'!$G$14</f>
        <v>0</v>
      </c>
      <c r="U221" s="30">
        <f t="shared" si="5"/>
        <v>5.3211135544408011E-3</v>
      </c>
    </row>
    <row r="222" spans="16:21" ht="13.9" customHeight="1" x14ac:dyDescent="0.2">
      <c r="P222" s="27"/>
      <c r="Q222" s="30"/>
      <c r="R222" s="30"/>
      <c r="S222" s="30">
        <f>ABS(Q222)/'İtme Analizi'!$G$17</f>
        <v>0</v>
      </c>
      <c r="T222" s="30">
        <f>ABS(R222)/'İtme Analizi'!$G$14</f>
        <v>0</v>
      </c>
      <c r="U222" s="30">
        <f t="shared" si="5"/>
        <v>5.3211135544408011E-3</v>
      </c>
    </row>
    <row r="223" spans="16:21" ht="13.9" customHeight="1" x14ac:dyDescent="0.2">
      <c r="P223" s="27"/>
      <c r="Q223" s="30"/>
      <c r="R223" s="30"/>
      <c r="S223" s="30">
        <f>ABS(Q223)/'İtme Analizi'!$G$17</f>
        <v>0</v>
      </c>
      <c r="T223" s="30">
        <f>ABS(R223)/'İtme Analizi'!$G$14</f>
        <v>0</v>
      </c>
      <c r="U223" s="30">
        <f t="shared" si="5"/>
        <v>5.3211135544408011E-3</v>
      </c>
    </row>
    <row r="224" spans="16:21" ht="13.9" customHeight="1" x14ac:dyDescent="0.2">
      <c r="P224" s="27"/>
      <c r="Q224" s="30"/>
      <c r="R224" s="30"/>
      <c r="S224" s="30">
        <f>ABS(Q224)/'İtme Analizi'!$G$17</f>
        <v>0</v>
      </c>
      <c r="T224" s="30">
        <f>ABS(R224)/'İtme Analizi'!$G$14</f>
        <v>0</v>
      </c>
      <c r="U224" s="30">
        <f t="shared" si="5"/>
        <v>5.3211135544408011E-3</v>
      </c>
    </row>
    <row r="225" spans="16:21" ht="13.9" customHeight="1" x14ac:dyDescent="0.2">
      <c r="P225" s="27"/>
      <c r="Q225" s="30"/>
      <c r="R225" s="30"/>
      <c r="S225" s="30">
        <f>ABS(Q225)/'İtme Analizi'!$G$17</f>
        <v>0</v>
      </c>
      <c r="T225" s="30">
        <f>ABS(R225)/'İtme Analizi'!$G$14</f>
        <v>0</v>
      </c>
      <c r="U225" s="30">
        <f t="shared" si="5"/>
        <v>5.3211135544408011E-3</v>
      </c>
    </row>
    <row r="226" spans="16:21" ht="13.9" customHeight="1" x14ac:dyDescent="0.2">
      <c r="P226" s="27"/>
      <c r="Q226" s="30"/>
      <c r="R226" s="30"/>
      <c r="S226" s="30">
        <f>ABS(Q226)/'İtme Analizi'!$G$17</f>
        <v>0</v>
      </c>
      <c r="T226" s="30">
        <f>ABS(R226)/'İtme Analizi'!$G$14</f>
        <v>0</v>
      </c>
      <c r="U226" s="30">
        <f t="shared" si="5"/>
        <v>5.3211135544408011E-3</v>
      </c>
    </row>
    <row r="227" spans="16:21" ht="13.9" customHeight="1" x14ac:dyDescent="0.2">
      <c r="P227" s="27"/>
      <c r="Q227" s="30"/>
      <c r="R227" s="30"/>
      <c r="S227" s="30">
        <f>ABS(Q227)/'İtme Analizi'!$G$17</f>
        <v>0</v>
      </c>
      <c r="T227" s="30">
        <f>ABS(R227)/'İtme Analizi'!$G$14</f>
        <v>0</v>
      </c>
      <c r="U227" s="30">
        <f t="shared" si="5"/>
        <v>5.3211135544408011E-3</v>
      </c>
    </row>
    <row r="228" spans="16:21" ht="13.9" customHeight="1" x14ac:dyDescent="0.2">
      <c r="P228" s="27"/>
      <c r="Q228" s="30"/>
      <c r="R228" s="30"/>
      <c r="S228" s="30">
        <f>ABS(Q228)/'İtme Analizi'!$G$17</f>
        <v>0</v>
      </c>
      <c r="T228" s="30">
        <f>ABS(R228)/'İtme Analizi'!$G$14</f>
        <v>0</v>
      </c>
      <c r="U228" s="30">
        <f t="shared" si="5"/>
        <v>5.3211135544408011E-3</v>
      </c>
    </row>
    <row r="229" spans="16:21" ht="13.9" customHeight="1" x14ac:dyDescent="0.2">
      <c r="P229" s="27"/>
      <c r="Q229" s="30"/>
      <c r="R229" s="30"/>
      <c r="S229" s="30">
        <f>ABS(Q229)/'İtme Analizi'!$G$17</f>
        <v>0</v>
      </c>
      <c r="T229" s="30">
        <f>ABS(R229)/'İtme Analizi'!$G$14</f>
        <v>0</v>
      </c>
      <c r="U229" s="30">
        <f t="shared" si="5"/>
        <v>5.3211135544408011E-3</v>
      </c>
    </row>
    <row r="230" spans="16:21" ht="13.9" customHeight="1" x14ac:dyDescent="0.2">
      <c r="P230" s="27"/>
      <c r="Q230" s="30"/>
      <c r="R230" s="30"/>
      <c r="S230" s="30">
        <f>ABS(Q230)/'İtme Analizi'!$G$17</f>
        <v>0</v>
      </c>
      <c r="T230" s="30">
        <f>ABS(R230)/'İtme Analizi'!$G$14</f>
        <v>0</v>
      </c>
      <c r="U230" s="30">
        <f t="shared" si="5"/>
        <v>5.3211135544408011E-3</v>
      </c>
    </row>
    <row r="231" spans="16:21" ht="13.9" customHeight="1" x14ac:dyDescent="0.2">
      <c r="P231" s="27"/>
      <c r="Q231" s="30"/>
      <c r="R231" s="30"/>
      <c r="S231" s="30">
        <f>ABS(Q231)/'İtme Analizi'!$G$17</f>
        <v>0</v>
      </c>
      <c r="T231" s="30">
        <f>ABS(R231)/'İtme Analizi'!$G$14</f>
        <v>0</v>
      </c>
      <c r="U231" s="30">
        <f t="shared" si="5"/>
        <v>5.3211135544408011E-3</v>
      </c>
    </row>
    <row r="232" spans="16:21" ht="13.9" customHeight="1" x14ac:dyDescent="0.2">
      <c r="P232" s="27"/>
      <c r="Q232" s="30"/>
      <c r="R232" s="30"/>
      <c r="S232" s="30">
        <f>ABS(Q232)/'İtme Analizi'!$G$17</f>
        <v>0</v>
      </c>
      <c r="T232" s="30">
        <f>ABS(R232)/'İtme Analizi'!$G$14</f>
        <v>0</v>
      </c>
      <c r="U232" s="30">
        <f t="shared" si="5"/>
        <v>5.3211135544408011E-3</v>
      </c>
    </row>
    <row r="233" spans="16:21" ht="13.9" customHeight="1" x14ac:dyDescent="0.2">
      <c r="P233" s="27"/>
      <c r="Q233" s="30"/>
      <c r="R233" s="30"/>
      <c r="S233" s="30">
        <f>ABS(Q233)/'İtme Analizi'!$G$17</f>
        <v>0</v>
      </c>
      <c r="T233" s="30">
        <f>ABS(R233)/'İtme Analizi'!$G$14</f>
        <v>0</v>
      </c>
      <c r="U233" s="30">
        <f t="shared" si="5"/>
        <v>5.3211135544408011E-3</v>
      </c>
    </row>
    <row r="234" spans="16:21" ht="13.9" customHeight="1" x14ac:dyDescent="0.2">
      <c r="P234" s="27"/>
      <c r="Q234" s="30"/>
      <c r="R234" s="30"/>
      <c r="S234" s="30">
        <f>ABS(Q234)/'İtme Analizi'!$G$17</f>
        <v>0</v>
      </c>
      <c r="T234" s="30">
        <f>ABS(R234)/'İtme Analizi'!$G$14</f>
        <v>0</v>
      </c>
      <c r="U234" s="30">
        <f t="shared" si="5"/>
        <v>5.3211135544408011E-3</v>
      </c>
    </row>
    <row r="235" spans="16:21" ht="13.9" customHeight="1" x14ac:dyDescent="0.2">
      <c r="P235" s="27"/>
      <c r="Q235" s="30"/>
      <c r="R235" s="30"/>
      <c r="S235" s="30">
        <f>ABS(Q235)/'İtme Analizi'!$G$17</f>
        <v>0</v>
      </c>
      <c r="T235" s="30">
        <f>ABS(R235)/'İtme Analizi'!$G$14</f>
        <v>0</v>
      </c>
      <c r="U235" s="30">
        <f t="shared" si="5"/>
        <v>5.3211135544408011E-3</v>
      </c>
    </row>
    <row r="236" spans="16:21" ht="13.9" customHeight="1" x14ac:dyDescent="0.2">
      <c r="P236" s="27"/>
      <c r="Q236" s="30"/>
      <c r="R236" s="30"/>
      <c r="S236" s="30">
        <f>ABS(Q236)/'İtme Analizi'!$G$17</f>
        <v>0</v>
      </c>
      <c r="T236" s="30">
        <f>ABS(R236)/'İtme Analizi'!$G$14</f>
        <v>0</v>
      </c>
      <c r="U236" s="30">
        <f t="shared" si="5"/>
        <v>5.3211135544408011E-3</v>
      </c>
    </row>
    <row r="237" spans="16:21" ht="13.9" customHeight="1" x14ac:dyDescent="0.2">
      <c r="P237" s="27"/>
      <c r="Q237" s="30"/>
      <c r="R237" s="30"/>
      <c r="S237" s="30">
        <f>ABS(Q237)/'İtme Analizi'!$G$17</f>
        <v>0</v>
      </c>
      <c r="T237" s="30">
        <f>ABS(R237)/'İtme Analizi'!$G$14</f>
        <v>0</v>
      </c>
      <c r="U237" s="30">
        <f t="shared" si="5"/>
        <v>5.3211135544408011E-3</v>
      </c>
    </row>
    <row r="238" spans="16:21" ht="13.9" customHeight="1" x14ac:dyDescent="0.2">
      <c r="P238" s="27"/>
      <c r="Q238" s="30"/>
      <c r="R238" s="30"/>
      <c r="S238" s="30">
        <f>ABS(Q238)/'İtme Analizi'!$G$17</f>
        <v>0</v>
      </c>
      <c r="T238" s="30">
        <f>ABS(R238)/'İtme Analizi'!$G$14</f>
        <v>0</v>
      </c>
      <c r="U238" s="30">
        <f t="shared" si="5"/>
        <v>5.3211135544408011E-3</v>
      </c>
    </row>
    <row r="239" spans="16:21" ht="13.9" customHeight="1" x14ac:dyDescent="0.2">
      <c r="P239" s="27"/>
      <c r="Q239" s="30"/>
      <c r="R239" s="30"/>
      <c r="S239" s="30">
        <f>ABS(Q239)/'İtme Analizi'!$G$17</f>
        <v>0</v>
      </c>
      <c r="T239" s="30">
        <f>ABS(R239)/'İtme Analizi'!$G$14</f>
        <v>0</v>
      </c>
      <c r="U239" s="30">
        <f t="shared" si="5"/>
        <v>5.3211135544408011E-3</v>
      </c>
    </row>
    <row r="240" spans="16:21" ht="13.9" customHeight="1" x14ac:dyDescent="0.2">
      <c r="P240" s="27"/>
      <c r="Q240" s="30"/>
      <c r="R240" s="30"/>
      <c r="S240" s="30">
        <f>ABS(Q240)/'İtme Analizi'!$G$17</f>
        <v>0</v>
      </c>
      <c r="T240" s="30">
        <f>ABS(R240)/'İtme Analizi'!$G$14</f>
        <v>0</v>
      </c>
      <c r="U240" s="30">
        <f t="shared" si="5"/>
        <v>5.3211135544408011E-3</v>
      </c>
    </row>
    <row r="241" spans="16:21" ht="13.9" customHeight="1" x14ac:dyDescent="0.2">
      <c r="P241" s="27"/>
      <c r="Q241" s="30"/>
      <c r="R241" s="30"/>
      <c r="S241" s="30">
        <f>ABS(Q241)/'İtme Analizi'!$G$17</f>
        <v>0</v>
      </c>
      <c r="T241" s="30">
        <f>ABS(R241)/'İtme Analizi'!$G$14</f>
        <v>0</v>
      </c>
      <c r="U241" s="30">
        <f t="shared" si="5"/>
        <v>5.3211135544408011E-3</v>
      </c>
    </row>
    <row r="242" spans="16:21" ht="13.9" customHeight="1" x14ac:dyDescent="0.2">
      <c r="P242" s="27"/>
      <c r="Q242" s="30"/>
      <c r="R242" s="30"/>
      <c r="S242" s="30">
        <f>ABS(Q242)/'İtme Analizi'!$G$17</f>
        <v>0</v>
      </c>
      <c r="T242" s="30">
        <f>ABS(R242)/'İtme Analizi'!$G$14</f>
        <v>0</v>
      </c>
      <c r="U242" s="30">
        <f t="shared" si="5"/>
        <v>5.3211135544408011E-3</v>
      </c>
    </row>
    <row r="243" spans="16:21" ht="13.9" customHeight="1" x14ac:dyDescent="0.2">
      <c r="P243" s="27"/>
      <c r="Q243" s="30"/>
      <c r="R243" s="30"/>
      <c r="S243" s="30">
        <f>ABS(Q243)/'İtme Analizi'!$G$17</f>
        <v>0</v>
      </c>
      <c r="T243" s="30">
        <f>ABS(R243)/'İtme Analizi'!$G$14</f>
        <v>0</v>
      </c>
      <c r="U243" s="30">
        <f t="shared" si="5"/>
        <v>5.3211135544408011E-3</v>
      </c>
    </row>
    <row r="244" spans="16:21" ht="13.9" customHeight="1" x14ac:dyDescent="0.2">
      <c r="P244" s="27"/>
      <c r="Q244" s="30"/>
      <c r="R244" s="30"/>
      <c r="S244" s="30">
        <f>ABS(Q244)/'İtme Analizi'!$G$17</f>
        <v>0</v>
      </c>
      <c r="T244" s="30">
        <f>ABS(R244)/'İtme Analizi'!$G$14</f>
        <v>0</v>
      </c>
      <c r="U244" s="30">
        <f t="shared" si="5"/>
        <v>5.3211135544408011E-3</v>
      </c>
    </row>
    <row r="245" spans="16:21" ht="13.9" customHeight="1" x14ac:dyDescent="0.2">
      <c r="P245" s="27"/>
      <c r="Q245" s="30"/>
      <c r="R245" s="30"/>
      <c r="S245" s="30">
        <f>ABS(Q245)/'İtme Analizi'!$G$17</f>
        <v>0</v>
      </c>
      <c r="T245" s="30">
        <f>ABS(R245)/'İtme Analizi'!$G$14</f>
        <v>0</v>
      </c>
      <c r="U245" s="30">
        <f t="shared" si="5"/>
        <v>5.3211135544408011E-3</v>
      </c>
    </row>
    <row r="246" spans="16:21" ht="13.9" customHeight="1" x14ac:dyDescent="0.2">
      <c r="P246" s="27"/>
      <c r="Q246" s="30"/>
      <c r="R246" s="30"/>
      <c r="S246" s="30">
        <f>ABS(Q246)/'İtme Analizi'!$G$17</f>
        <v>0</v>
      </c>
      <c r="T246" s="30">
        <f>ABS(R246)/'İtme Analizi'!$G$14</f>
        <v>0</v>
      </c>
      <c r="U246" s="30">
        <f t="shared" si="5"/>
        <v>5.3211135544408011E-3</v>
      </c>
    </row>
    <row r="247" spans="16:21" ht="13.9" customHeight="1" x14ac:dyDescent="0.2">
      <c r="P247" s="27"/>
      <c r="Q247" s="30"/>
      <c r="R247" s="30"/>
      <c r="S247" s="30">
        <f>ABS(Q247)/'İtme Analizi'!$G$17</f>
        <v>0</v>
      </c>
      <c r="T247" s="30">
        <f>ABS(R247)/'İtme Analizi'!$G$14</f>
        <v>0</v>
      </c>
      <c r="U247" s="30">
        <f t="shared" si="5"/>
        <v>5.3211135544408011E-3</v>
      </c>
    </row>
    <row r="248" spans="16:21" ht="13.9" customHeight="1" x14ac:dyDescent="0.2">
      <c r="P248" s="27"/>
      <c r="Q248" s="30"/>
      <c r="R248" s="30"/>
      <c r="S248" s="30">
        <f>ABS(Q248)/'İtme Analizi'!$G$17</f>
        <v>0</v>
      </c>
      <c r="T248" s="30">
        <f>ABS(R248)/'İtme Analizi'!$G$14</f>
        <v>0</v>
      </c>
      <c r="U248" s="30">
        <f t="shared" si="5"/>
        <v>5.3211135544408011E-3</v>
      </c>
    </row>
    <row r="249" spans="16:21" ht="13.9" customHeight="1" x14ac:dyDescent="0.2">
      <c r="P249" s="27"/>
      <c r="Q249" s="30"/>
      <c r="R249" s="30"/>
      <c r="S249" s="30">
        <f>ABS(Q249)/'İtme Analizi'!$G$17</f>
        <v>0</v>
      </c>
      <c r="T249" s="30">
        <f>ABS(R249)/'İtme Analizi'!$G$14</f>
        <v>0</v>
      </c>
      <c r="U249" s="30">
        <f t="shared" si="5"/>
        <v>5.3211135544408011E-3</v>
      </c>
    </row>
    <row r="250" spans="16:21" ht="13.9" customHeight="1" x14ac:dyDescent="0.2">
      <c r="P250" s="27"/>
      <c r="Q250" s="30"/>
      <c r="R250" s="30"/>
      <c r="S250" s="30">
        <f>ABS(Q250)/'İtme Analizi'!$G$17</f>
        <v>0</v>
      </c>
      <c r="T250" s="30">
        <f>ABS(R250)/'İtme Analizi'!$G$14</f>
        <v>0</v>
      </c>
      <c r="U250" s="30">
        <f t="shared" si="5"/>
        <v>5.3211135544408011E-3</v>
      </c>
    </row>
    <row r="251" spans="16:21" ht="13.9" customHeight="1" x14ac:dyDescent="0.2">
      <c r="P251" s="27"/>
      <c r="Q251" s="30"/>
      <c r="R251" s="30"/>
      <c r="S251" s="30">
        <f>ABS(Q251)/'İtme Analizi'!$G$17</f>
        <v>0</v>
      </c>
      <c r="T251" s="30">
        <f>ABS(R251)/'İtme Analizi'!$G$14</f>
        <v>0</v>
      </c>
      <c r="U251" s="30">
        <f t="shared" si="5"/>
        <v>5.3211135544408011E-3</v>
      </c>
    </row>
    <row r="252" spans="16:21" ht="13.9" customHeight="1" x14ac:dyDescent="0.2">
      <c r="P252" s="27"/>
      <c r="Q252" s="30"/>
      <c r="R252" s="30"/>
      <c r="S252" s="30">
        <f>ABS(Q252)/'İtme Analizi'!$G$17</f>
        <v>0</v>
      </c>
      <c r="T252" s="30">
        <f>ABS(R252)/'İtme Analizi'!$G$14</f>
        <v>0</v>
      </c>
      <c r="U252" s="30">
        <f t="shared" si="5"/>
        <v>5.3211135544408011E-3</v>
      </c>
    </row>
    <row r="253" spans="16:21" ht="13.9" customHeight="1" x14ac:dyDescent="0.2">
      <c r="P253" s="27"/>
      <c r="Q253" s="30"/>
      <c r="R253" s="30"/>
      <c r="S253" s="30">
        <f>ABS(Q253)/'İtme Analizi'!$G$17</f>
        <v>0</v>
      </c>
      <c r="T253" s="30">
        <f>ABS(R253)/'İtme Analizi'!$G$14</f>
        <v>0</v>
      </c>
      <c r="U253" s="30">
        <f t="shared" si="5"/>
        <v>5.3211135544408011E-3</v>
      </c>
    </row>
    <row r="254" spans="16:21" ht="13.9" customHeight="1" x14ac:dyDescent="0.2">
      <c r="P254" s="27"/>
      <c r="Q254" s="30"/>
      <c r="R254" s="30"/>
      <c r="S254" s="30">
        <f>ABS(Q254)/'İtme Analizi'!$G$17</f>
        <v>0</v>
      </c>
      <c r="T254" s="30">
        <f>ABS(R254)/'İtme Analizi'!$G$14</f>
        <v>0</v>
      </c>
      <c r="U254" s="30">
        <f t="shared" si="5"/>
        <v>5.3211135544408011E-3</v>
      </c>
    </row>
    <row r="255" spans="16:21" ht="13.9" customHeight="1" x14ac:dyDescent="0.2">
      <c r="P255" s="27"/>
      <c r="Q255" s="30"/>
      <c r="R255" s="30"/>
      <c r="S255" s="30">
        <f>ABS(Q255)/'İtme Analizi'!$G$17</f>
        <v>0</v>
      </c>
      <c r="T255" s="30">
        <f>ABS(R255)/'İtme Analizi'!$G$14</f>
        <v>0</v>
      </c>
      <c r="U255" s="30">
        <f t="shared" si="5"/>
        <v>5.3211135544408011E-3</v>
      </c>
    </row>
    <row r="256" spans="16:21" ht="13.9" customHeight="1" x14ac:dyDescent="0.2">
      <c r="P256" s="27"/>
      <c r="Q256" s="30"/>
      <c r="R256" s="30"/>
      <c r="S256" s="30">
        <f>ABS(Q256)/'İtme Analizi'!$G$17</f>
        <v>0</v>
      </c>
      <c r="T256" s="30">
        <f>ABS(R256)/'İtme Analizi'!$G$14</f>
        <v>0</v>
      </c>
      <c r="U256" s="30">
        <f t="shared" si="5"/>
        <v>5.3211135544408011E-3</v>
      </c>
    </row>
    <row r="257" spans="16:21" ht="13.9" customHeight="1" x14ac:dyDescent="0.2">
      <c r="P257" s="27"/>
      <c r="Q257" s="30"/>
      <c r="R257" s="30"/>
      <c r="S257" s="30">
        <f>ABS(Q257)/'İtme Analizi'!$G$17</f>
        <v>0</v>
      </c>
      <c r="T257" s="30">
        <f>ABS(R257)/'İtme Analizi'!$G$14</f>
        <v>0</v>
      </c>
      <c r="U257" s="30">
        <f t="shared" si="5"/>
        <v>5.3211135544408011E-3</v>
      </c>
    </row>
    <row r="258" spans="16:21" ht="13.9" customHeight="1" x14ac:dyDescent="0.2">
      <c r="P258" s="27"/>
      <c r="Q258" s="30"/>
      <c r="R258" s="30"/>
      <c r="S258" s="30">
        <f>ABS(Q258)/'İtme Analizi'!$G$17</f>
        <v>0</v>
      </c>
      <c r="T258" s="30">
        <f>ABS(R258)/'İtme Analizi'!$G$14</f>
        <v>0</v>
      </c>
      <c r="U258" s="30">
        <f t="shared" si="5"/>
        <v>5.3211135544408011E-3</v>
      </c>
    </row>
    <row r="259" spans="16:21" ht="13.9" customHeight="1" x14ac:dyDescent="0.2">
      <c r="P259" s="27"/>
      <c r="Q259" s="30"/>
      <c r="R259" s="30"/>
      <c r="S259" s="30">
        <f>ABS(Q259)/'İtme Analizi'!$G$17</f>
        <v>0</v>
      </c>
      <c r="T259" s="30">
        <f>ABS(R259)/'İtme Analizi'!$G$14</f>
        <v>0</v>
      </c>
      <c r="U259" s="30">
        <f t="shared" si="5"/>
        <v>5.3211135544408011E-3</v>
      </c>
    </row>
    <row r="260" spans="16:21" ht="13.9" customHeight="1" x14ac:dyDescent="0.2">
      <c r="P260" s="27"/>
      <c r="Q260" s="30"/>
      <c r="R260" s="30"/>
      <c r="S260" s="30">
        <f>ABS(Q260)/'İtme Analizi'!$G$17</f>
        <v>0</v>
      </c>
      <c r="T260" s="30">
        <f>ABS(R260)/'İtme Analizi'!$G$14</f>
        <v>0</v>
      </c>
      <c r="U260" s="30">
        <f t="shared" si="5"/>
        <v>5.3211135544408011E-3</v>
      </c>
    </row>
    <row r="261" spans="16:21" ht="13.9" customHeight="1" x14ac:dyDescent="0.2">
      <c r="P261" s="27"/>
      <c r="Q261" s="30"/>
      <c r="R261" s="30"/>
      <c r="S261" s="30">
        <f>ABS(Q261)/'İtme Analizi'!$G$17</f>
        <v>0</v>
      </c>
      <c r="T261" s="30">
        <f>ABS(R261)/'İtme Analizi'!$G$14</f>
        <v>0</v>
      </c>
      <c r="U261" s="30">
        <f t="shared" si="5"/>
        <v>5.3211135544408011E-3</v>
      </c>
    </row>
    <row r="262" spans="16:21" ht="13.9" customHeight="1" x14ac:dyDescent="0.2">
      <c r="P262" s="27"/>
      <c r="Q262" s="30"/>
      <c r="R262" s="30"/>
      <c r="S262" s="30">
        <f>ABS(Q262)/'İtme Analizi'!$G$17</f>
        <v>0</v>
      </c>
      <c r="T262" s="30">
        <f>ABS(R262)/'İtme Analizi'!$G$14</f>
        <v>0</v>
      </c>
      <c r="U262" s="30">
        <f t="shared" si="5"/>
        <v>5.3211135544408011E-3</v>
      </c>
    </row>
    <row r="263" spans="16:21" ht="13.9" customHeight="1" x14ac:dyDescent="0.2">
      <c r="P263" s="27"/>
      <c r="Q263" s="30"/>
      <c r="R263" s="30"/>
      <c r="S263" s="30">
        <f>ABS(Q263)/'İtme Analizi'!$G$17</f>
        <v>0</v>
      </c>
      <c r="T263" s="30">
        <f>ABS(R263)/'İtme Analizi'!$G$14</f>
        <v>0</v>
      </c>
      <c r="U263" s="30">
        <f t="shared" si="5"/>
        <v>5.3211135544408011E-3</v>
      </c>
    </row>
    <row r="264" spans="16:21" ht="13.9" customHeight="1" x14ac:dyDescent="0.2">
      <c r="P264" s="27"/>
      <c r="Q264" s="30"/>
      <c r="R264" s="30"/>
      <c r="S264" s="30">
        <f>ABS(Q264)/'İtme Analizi'!$G$17</f>
        <v>0</v>
      </c>
      <c r="T264" s="30">
        <f>ABS(R264)/'İtme Analizi'!$G$14</f>
        <v>0</v>
      </c>
      <c r="U264" s="30">
        <f t="shared" si="5"/>
        <v>5.3211135544408011E-3</v>
      </c>
    </row>
    <row r="265" spans="16:21" ht="13.9" customHeight="1" x14ac:dyDescent="0.2">
      <c r="P265" s="27"/>
      <c r="Q265" s="30"/>
      <c r="R265" s="30"/>
      <c r="S265" s="30">
        <f>ABS(Q265)/'İtme Analizi'!$G$17</f>
        <v>0</v>
      </c>
      <c r="T265" s="30">
        <f>ABS(R265)/'İtme Analizi'!$G$14</f>
        <v>0</v>
      </c>
      <c r="U265" s="30">
        <f t="shared" ref="U265:U328" si="6">U264+(S265-S264)*((T265+T264)/2)</f>
        <v>5.3211135544408011E-3</v>
      </c>
    </row>
    <row r="266" spans="16:21" ht="13.9" customHeight="1" x14ac:dyDescent="0.2">
      <c r="P266" s="27"/>
      <c r="Q266" s="30"/>
      <c r="R266" s="30"/>
      <c r="S266" s="30">
        <f>ABS(Q266)/'İtme Analizi'!$G$17</f>
        <v>0</v>
      </c>
      <c r="T266" s="30">
        <f>ABS(R266)/'İtme Analizi'!$G$14</f>
        <v>0</v>
      </c>
      <c r="U266" s="30">
        <f t="shared" si="6"/>
        <v>5.3211135544408011E-3</v>
      </c>
    </row>
    <row r="267" spans="16:21" ht="13.9" customHeight="1" x14ac:dyDescent="0.2">
      <c r="P267" s="27"/>
      <c r="Q267" s="30"/>
      <c r="R267" s="30"/>
      <c r="S267" s="30">
        <f>ABS(Q267)/'İtme Analizi'!$G$17</f>
        <v>0</v>
      </c>
      <c r="T267" s="30">
        <f>ABS(R267)/'İtme Analizi'!$G$14</f>
        <v>0</v>
      </c>
      <c r="U267" s="30">
        <f t="shared" si="6"/>
        <v>5.3211135544408011E-3</v>
      </c>
    </row>
    <row r="268" spans="16:21" ht="13.9" customHeight="1" x14ac:dyDescent="0.2">
      <c r="P268" s="27"/>
      <c r="Q268" s="30"/>
      <c r="R268" s="30"/>
      <c r="S268" s="30">
        <f>ABS(Q268)/'İtme Analizi'!$G$17</f>
        <v>0</v>
      </c>
      <c r="T268" s="30">
        <f>ABS(R268)/'İtme Analizi'!$G$14</f>
        <v>0</v>
      </c>
      <c r="U268" s="30">
        <f t="shared" si="6"/>
        <v>5.3211135544408011E-3</v>
      </c>
    </row>
    <row r="269" spans="16:21" ht="13.9" customHeight="1" x14ac:dyDescent="0.2">
      <c r="P269" s="27"/>
      <c r="Q269" s="30"/>
      <c r="R269" s="30"/>
      <c r="S269" s="30">
        <f>ABS(Q269)/'İtme Analizi'!$G$17</f>
        <v>0</v>
      </c>
      <c r="T269" s="30">
        <f>ABS(R269)/'İtme Analizi'!$G$14</f>
        <v>0</v>
      </c>
      <c r="U269" s="30">
        <f t="shared" si="6"/>
        <v>5.3211135544408011E-3</v>
      </c>
    </row>
    <row r="270" spans="16:21" ht="13.9" customHeight="1" x14ac:dyDescent="0.2">
      <c r="P270" s="27"/>
      <c r="Q270" s="30"/>
      <c r="R270" s="30"/>
      <c r="S270" s="30">
        <f>ABS(Q270)/'İtme Analizi'!$G$17</f>
        <v>0</v>
      </c>
      <c r="T270" s="30">
        <f>ABS(R270)/'İtme Analizi'!$G$14</f>
        <v>0</v>
      </c>
      <c r="U270" s="30">
        <f t="shared" si="6"/>
        <v>5.3211135544408011E-3</v>
      </c>
    </row>
    <row r="271" spans="16:21" ht="13.9" customHeight="1" x14ac:dyDescent="0.2">
      <c r="P271" s="27"/>
      <c r="Q271" s="30"/>
      <c r="R271" s="30"/>
      <c r="S271" s="30">
        <f>ABS(Q271)/'İtme Analizi'!$G$17</f>
        <v>0</v>
      </c>
      <c r="T271" s="30">
        <f>ABS(R271)/'İtme Analizi'!$G$14</f>
        <v>0</v>
      </c>
      <c r="U271" s="30">
        <f t="shared" si="6"/>
        <v>5.3211135544408011E-3</v>
      </c>
    </row>
    <row r="272" spans="16:21" ht="13.9" customHeight="1" x14ac:dyDescent="0.2">
      <c r="P272" s="27"/>
      <c r="Q272" s="30"/>
      <c r="R272" s="30"/>
      <c r="S272" s="30">
        <f>ABS(Q272)/'İtme Analizi'!$G$17</f>
        <v>0</v>
      </c>
      <c r="T272" s="30">
        <f>ABS(R272)/'İtme Analizi'!$G$14</f>
        <v>0</v>
      </c>
      <c r="U272" s="30">
        <f t="shared" si="6"/>
        <v>5.3211135544408011E-3</v>
      </c>
    </row>
    <row r="273" spans="16:21" ht="13.9" customHeight="1" x14ac:dyDescent="0.2">
      <c r="P273" s="27"/>
      <c r="Q273" s="30"/>
      <c r="R273" s="30"/>
      <c r="S273" s="30">
        <f>ABS(Q273)/'İtme Analizi'!$G$17</f>
        <v>0</v>
      </c>
      <c r="T273" s="30">
        <f>ABS(R273)/'İtme Analizi'!$G$14</f>
        <v>0</v>
      </c>
      <c r="U273" s="30">
        <f t="shared" si="6"/>
        <v>5.3211135544408011E-3</v>
      </c>
    </row>
    <row r="274" spans="16:21" ht="13.9" customHeight="1" x14ac:dyDescent="0.2">
      <c r="P274" s="27"/>
      <c r="Q274" s="30"/>
      <c r="R274" s="30"/>
      <c r="S274" s="30">
        <f>ABS(Q274)/'İtme Analizi'!$G$17</f>
        <v>0</v>
      </c>
      <c r="T274" s="30">
        <f>ABS(R274)/'İtme Analizi'!$G$14</f>
        <v>0</v>
      </c>
      <c r="U274" s="30">
        <f t="shared" si="6"/>
        <v>5.3211135544408011E-3</v>
      </c>
    </row>
    <row r="275" spans="16:21" ht="13.9" customHeight="1" x14ac:dyDescent="0.2">
      <c r="P275" s="27"/>
      <c r="Q275" s="30"/>
      <c r="R275" s="30"/>
      <c r="S275" s="30">
        <f>ABS(Q275)/'İtme Analizi'!$G$17</f>
        <v>0</v>
      </c>
      <c r="T275" s="30">
        <f>ABS(R275)/'İtme Analizi'!$G$14</f>
        <v>0</v>
      </c>
      <c r="U275" s="30">
        <f t="shared" si="6"/>
        <v>5.3211135544408011E-3</v>
      </c>
    </row>
    <row r="276" spans="16:21" ht="13.9" customHeight="1" x14ac:dyDescent="0.2">
      <c r="P276" s="27"/>
      <c r="Q276" s="30"/>
      <c r="R276" s="30"/>
      <c r="S276" s="30">
        <f>ABS(Q276)/'İtme Analizi'!$G$17</f>
        <v>0</v>
      </c>
      <c r="T276" s="30">
        <f>ABS(R276)/'İtme Analizi'!$G$14</f>
        <v>0</v>
      </c>
      <c r="U276" s="30">
        <f t="shared" si="6"/>
        <v>5.3211135544408011E-3</v>
      </c>
    </row>
    <row r="277" spans="16:21" ht="13.9" customHeight="1" x14ac:dyDescent="0.2">
      <c r="P277" s="27"/>
      <c r="Q277" s="30"/>
      <c r="R277" s="30"/>
      <c r="S277" s="30">
        <f>ABS(Q277)/'İtme Analizi'!$G$17</f>
        <v>0</v>
      </c>
      <c r="T277" s="30">
        <f>ABS(R277)/'İtme Analizi'!$G$14</f>
        <v>0</v>
      </c>
      <c r="U277" s="30">
        <f t="shared" si="6"/>
        <v>5.3211135544408011E-3</v>
      </c>
    </row>
    <row r="278" spans="16:21" ht="13.9" customHeight="1" x14ac:dyDescent="0.2">
      <c r="P278" s="27"/>
      <c r="Q278" s="30"/>
      <c r="R278" s="30"/>
      <c r="S278" s="30">
        <f>ABS(Q278)/'İtme Analizi'!$G$17</f>
        <v>0</v>
      </c>
      <c r="T278" s="30">
        <f>ABS(R278)/'İtme Analizi'!$G$14</f>
        <v>0</v>
      </c>
      <c r="U278" s="30">
        <f t="shared" si="6"/>
        <v>5.3211135544408011E-3</v>
      </c>
    </row>
    <row r="279" spans="16:21" ht="13.9" customHeight="1" x14ac:dyDescent="0.2">
      <c r="P279" s="27"/>
      <c r="Q279" s="30"/>
      <c r="R279" s="30"/>
      <c r="S279" s="30">
        <f>ABS(Q279)/'İtme Analizi'!$G$17</f>
        <v>0</v>
      </c>
      <c r="T279" s="30">
        <f>ABS(R279)/'İtme Analizi'!$G$14</f>
        <v>0</v>
      </c>
      <c r="U279" s="30">
        <f t="shared" si="6"/>
        <v>5.3211135544408011E-3</v>
      </c>
    </row>
    <row r="280" spans="16:21" ht="13.9" customHeight="1" x14ac:dyDescent="0.2">
      <c r="P280" s="27"/>
      <c r="Q280" s="30"/>
      <c r="R280" s="30"/>
      <c r="S280" s="30">
        <f>ABS(Q280)/'İtme Analizi'!$G$17</f>
        <v>0</v>
      </c>
      <c r="T280" s="30">
        <f>ABS(R280)/'İtme Analizi'!$G$14</f>
        <v>0</v>
      </c>
      <c r="U280" s="30">
        <f t="shared" si="6"/>
        <v>5.3211135544408011E-3</v>
      </c>
    </row>
    <row r="281" spans="16:21" ht="13.9" customHeight="1" x14ac:dyDescent="0.2">
      <c r="P281" s="27"/>
      <c r="Q281" s="30"/>
      <c r="R281" s="30"/>
      <c r="S281" s="30">
        <f>ABS(Q281)/'İtme Analizi'!$G$17</f>
        <v>0</v>
      </c>
      <c r="T281" s="30">
        <f>ABS(R281)/'İtme Analizi'!$G$14</f>
        <v>0</v>
      </c>
      <c r="U281" s="30">
        <f t="shared" si="6"/>
        <v>5.3211135544408011E-3</v>
      </c>
    </row>
    <row r="282" spans="16:21" ht="13.9" customHeight="1" x14ac:dyDescent="0.2">
      <c r="P282" s="27"/>
      <c r="Q282" s="30"/>
      <c r="R282" s="30"/>
      <c r="S282" s="30">
        <f>ABS(Q282)/'İtme Analizi'!$G$17</f>
        <v>0</v>
      </c>
      <c r="T282" s="30">
        <f>ABS(R282)/'İtme Analizi'!$G$14</f>
        <v>0</v>
      </c>
      <c r="U282" s="30">
        <f t="shared" si="6"/>
        <v>5.3211135544408011E-3</v>
      </c>
    </row>
    <row r="283" spans="16:21" ht="13.9" customHeight="1" x14ac:dyDescent="0.2">
      <c r="P283" s="27"/>
      <c r="Q283" s="30"/>
      <c r="R283" s="30"/>
      <c r="S283" s="30">
        <f>ABS(Q283)/'İtme Analizi'!$G$17</f>
        <v>0</v>
      </c>
      <c r="T283" s="30">
        <f>ABS(R283)/'İtme Analizi'!$G$14</f>
        <v>0</v>
      </c>
      <c r="U283" s="30">
        <f t="shared" si="6"/>
        <v>5.3211135544408011E-3</v>
      </c>
    </row>
    <row r="284" spans="16:21" ht="13.9" customHeight="1" x14ac:dyDescent="0.2">
      <c r="P284" s="27"/>
      <c r="Q284" s="30"/>
      <c r="R284" s="30"/>
      <c r="S284" s="30">
        <f>ABS(Q284)/'İtme Analizi'!$G$17</f>
        <v>0</v>
      </c>
      <c r="T284" s="30">
        <f>ABS(R284)/'İtme Analizi'!$G$14</f>
        <v>0</v>
      </c>
      <c r="U284" s="30">
        <f t="shared" si="6"/>
        <v>5.3211135544408011E-3</v>
      </c>
    </row>
    <row r="285" spans="16:21" ht="13.9" customHeight="1" x14ac:dyDescent="0.2">
      <c r="P285" s="27"/>
      <c r="Q285" s="30"/>
      <c r="R285" s="30"/>
      <c r="S285" s="30">
        <f>ABS(Q285)/'İtme Analizi'!$G$17</f>
        <v>0</v>
      </c>
      <c r="T285" s="30">
        <f>ABS(R285)/'İtme Analizi'!$G$14</f>
        <v>0</v>
      </c>
      <c r="U285" s="30">
        <f t="shared" si="6"/>
        <v>5.3211135544408011E-3</v>
      </c>
    </row>
    <row r="286" spans="16:21" ht="13.9" customHeight="1" x14ac:dyDescent="0.2">
      <c r="P286" s="27"/>
      <c r="Q286" s="30"/>
      <c r="R286" s="30"/>
      <c r="S286" s="30">
        <f>ABS(Q286)/'İtme Analizi'!$G$17</f>
        <v>0</v>
      </c>
      <c r="T286" s="30">
        <f>ABS(R286)/'İtme Analizi'!$G$14</f>
        <v>0</v>
      </c>
      <c r="U286" s="30">
        <f t="shared" si="6"/>
        <v>5.3211135544408011E-3</v>
      </c>
    </row>
    <row r="287" spans="16:21" ht="13.9" customHeight="1" x14ac:dyDescent="0.2">
      <c r="P287" s="27"/>
      <c r="Q287" s="30"/>
      <c r="R287" s="30"/>
      <c r="S287" s="30">
        <f>ABS(Q287)/'İtme Analizi'!$G$17</f>
        <v>0</v>
      </c>
      <c r="T287" s="30">
        <f>ABS(R287)/'İtme Analizi'!$G$14</f>
        <v>0</v>
      </c>
      <c r="U287" s="30">
        <f t="shared" si="6"/>
        <v>5.3211135544408011E-3</v>
      </c>
    </row>
    <row r="288" spans="16:21" ht="13.9" customHeight="1" x14ac:dyDescent="0.2">
      <c r="P288" s="27"/>
      <c r="Q288" s="30"/>
      <c r="R288" s="30"/>
      <c r="S288" s="30">
        <f>ABS(Q288)/'İtme Analizi'!$G$17</f>
        <v>0</v>
      </c>
      <c r="T288" s="30">
        <f>ABS(R288)/'İtme Analizi'!$G$14</f>
        <v>0</v>
      </c>
      <c r="U288" s="30">
        <f t="shared" si="6"/>
        <v>5.3211135544408011E-3</v>
      </c>
    </row>
    <row r="289" spans="16:21" ht="13.9" customHeight="1" x14ac:dyDescent="0.2">
      <c r="P289" s="27"/>
      <c r="Q289" s="30"/>
      <c r="R289" s="30"/>
      <c r="S289" s="30">
        <f>ABS(Q289)/'İtme Analizi'!$G$17</f>
        <v>0</v>
      </c>
      <c r="T289" s="30">
        <f>ABS(R289)/'İtme Analizi'!$G$14</f>
        <v>0</v>
      </c>
      <c r="U289" s="30">
        <f t="shared" si="6"/>
        <v>5.3211135544408011E-3</v>
      </c>
    </row>
    <row r="290" spans="16:21" ht="13.9" customHeight="1" x14ac:dyDescent="0.2">
      <c r="P290" s="27"/>
      <c r="Q290" s="30"/>
      <c r="R290" s="30"/>
      <c r="S290" s="30">
        <f>ABS(Q290)/'İtme Analizi'!$G$17</f>
        <v>0</v>
      </c>
      <c r="T290" s="30">
        <f>ABS(R290)/'İtme Analizi'!$G$14</f>
        <v>0</v>
      </c>
      <c r="U290" s="30">
        <f t="shared" si="6"/>
        <v>5.3211135544408011E-3</v>
      </c>
    </row>
    <row r="291" spans="16:21" ht="13.9" customHeight="1" x14ac:dyDescent="0.2">
      <c r="P291" s="27"/>
      <c r="Q291" s="30"/>
      <c r="R291" s="30"/>
      <c r="S291" s="30">
        <f>ABS(Q291)/'İtme Analizi'!$G$17</f>
        <v>0</v>
      </c>
      <c r="T291" s="30">
        <f>ABS(R291)/'İtme Analizi'!$G$14</f>
        <v>0</v>
      </c>
      <c r="U291" s="30">
        <f t="shared" si="6"/>
        <v>5.3211135544408011E-3</v>
      </c>
    </row>
    <row r="292" spans="16:21" ht="13.9" customHeight="1" x14ac:dyDescent="0.2">
      <c r="P292" s="27"/>
      <c r="Q292" s="30"/>
      <c r="R292" s="30"/>
      <c r="S292" s="30">
        <f>ABS(Q292)/'İtme Analizi'!$G$17</f>
        <v>0</v>
      </c>
      <c r="T292" s="30">
        <f>ABS(R292)/'İtme Analizi'!$G$14</f>
        <v>0</v>
      </c>
      <c r="U292" s="30">
        <f t="shared" si="6"/>
        <v>5.3211135544408011E-3</v>
      </c>
    </row>
    <row r="293" spans="16:21" ht="13.9" customHeight="1" x14ac:dyDescent="0.2">
      <c r="P293" s="27"/>
      <c r="Q293" s="30"/>
      <c r="R293" s="30"/>
      <c r="S293" s="30">
        <f>ABS(Q293)/'İtme Analizi'!$G$17</f>
        <v>0</v>
      </c>
      <c r="T293" s="30">
        <f>ABS(R293)/'İtme Analizi'!$G$14</f>
        <v>0</v>
      </c>
      <c r="U293" s="30">
        <f t="shared" si="6"/>
        <v>5.3211135544408011E-3</v>
      </c>
    </row>
    <row r="294" spans="16:21" ht="13.9" customHeight="1" x14ac:dyDescent="0.2">
      <c r="P294" s="27"/>
      <c r="Q294" s="30"/>
      <c r="R294" s="30"/>
      <c r="S294" s="30">
        <f>ABS(Q294)/'İtme Analizi'!$G$17</f>
        <v>0</v>
      </c>
      <c r="T294" s="30">
        <f>ABS(R294)/'İtme Analizi'!$G$14</f>
        <v>0</v>
      </c>
      <c r="U294" s="30">
        <f t="shared" si="6"/>
        <v>5.3211135544408011E-3</v>
      </c>
    </row>
    <row r="295" spans="16:21" ht="13.9" customHeight="1" x14ac:dyDescent="0.2">
      <c r="P295" s="27"/>
      <c r="Q295" s="30"/>
      <c r="R295" s="30"/>
      <c r="S295" s="30">
        <f>ABS(Q295)/'İtme Analizi'!$G$17</f>
        <v>0</v>
      </c>
      <c r="T295" s="30">
        <f>ABS(R295)/'İtme Analizi'!$G$14</f>
        <v>0</v>
      </c>
      <c r="U295" s="30">
        <f t="shared" si="6"/>
        <v>5.3211135544408011E-3</v>
      </c>
    </row>
    <row r="296" spans="16:21" ht="13.9" customHeight="1" x14ac:dyDescent="0.2">
      <c r="P296" s="27"/>
      <c r="Q296" s="30"/>
      <c r="R296" s="30"/>
      <c r="S296" s="30">
        <f>ABS(Q296)/'İtme Analizi'!$G$17</f>
        <v>0</v>
      </c>
      <c r="T296" s="30">
        <f>ABS(R296)/'İtme Analizi'!$G$14</f>
        <v>0</v>
      </c>
      <c r="U296" s="30">
        <f t="shared" si="6"/>
        <v>5.3211135544408011E-3</v>
      </c>
    </row>
    <row r="297" spans="16:21" ht="13.9" customHeight="1" x14ac:dyDescent="0.2">
      <c r="P297" s="27"/>
      <c r="Q297" s="30"/>
      <c r="R297" s="30"/>
      <c r="S297" s="30">
        <f>ABS(Q297)/'İtme Analizi'!$G$17</f>
        <v>0</v>
      </c>
      <c r="T297" s="30">
        <f>ABS(R297)/'İtme Analizi'!$G$14</f>
        <v>0</v>
      </c>
      <c r="U297" s="30">
        <f t="shared" si="6"/>
        <v>5.3211135544408011E-3</v>
      </c>
    </row>
    <row r="298" spans="16:21" ht="13.9" customHeight="1" x14ac:dyDescent="0.2">
      <c r="P298" s="27"/>
      <c r="Q298" s="30"/>
      <c r="R298" s="30"/>
      <c r="S298" s="30">
        <f>ABS(Q298)/'İtme Analizi'!$G$17</f>
        <v>0</v>
      </c>
      <c r="T298" s="30">
        <f>ABS(R298)/'İtme Analizi'!$G$14</f>
        <v>0</v>
      </c>
      <c r="U298" s="30">
        <f t="shared" si="6"/>
        <v>5.3211135544408011E-3</v>
      </c>
    </row>
    <row r="299" spans="16:21" ht="13.9" customHeight="1" x14ac:dyDescent="0.2">
      <c r="P299" s="27"/>
      <c r="Q299" s="30"/>
      <c r="R299" s="30"/>
      <c r="S299" s="30">
        <f>ABS(Q299)/'İtme Analizi'!$G$17</f>
        <v>0</v>
      </c>
      <c r="T299" s="30">
        <f>ABS(R299)/'İtme Analizi'!$G$14</f>
        <v>0</v>
      </c>
      <c r="U299" s="30">
        <f t="shared" si="6"/>
        <v>5.3211135544408011E-3</v>
      </c>
    </row>
    <row r="300" spans="16:21" ht="13.9" customHeight="1" x14ac:dyDescent="0.2">
      <c r="P300" s="27"/>
      <c r="Q300" s="30"/>
      <c r="R300" s="30"/>
      <c r="S300" s="30">
        <f>ABS(Q300)/'İtme Analizi'!$G$17</f>
        <v>0</v>
      </c>
      <c r="T300" s="30">
        <f>ABS(R300)/'İtme Analizi'!$G$14</f>
        <v>0</v>
      </c>
      <c r="U300" s="30">
        <f t="shared" si="6"/>
        <v>5.3211135544408011E-3</v>
      </c>
    </row>
    <row r="301" spans="16:21" ht="13.9" customHeight="1" x14ac:dyDescent="0.2">
      <c r="P301" s="27"/>
      <c r="Q301" s="30"/>
      <c r="R301" s="30"/>
      <c r="S301" s="30">
        <f>ABS(Q301)/'İtme Analizi'!$G$17</f>
        <v>0</v>
      </c>
      <c r="T301" s="30">
        <f>ABS(R301)/'İtme Analizi'!$G$14</f>
        <v>0</v>
      </c>
      <c r="U301" s="30">
        <f t="shared" si="6"/>
        <v>5.3211135544408011E-3</v>
      </c>
    </row>
    <row r="302" spans="16:21" ht="13.9" customHeight="1" x14ac:dyDescent="0.2">
      <c r="P302" s="27"/>
      <c r="Q302" s="30"/>
      <c r="R302" s="30"/>
      <c r="S302" s="30">
        <f>ABS(Q302)/'İtme Analizi'!$G$17</f>
        <v>0</v>
      </c>
      <c r="T302" s="30">
        <f>ABS(R302)/'İtme Analizi'!$G$14</f>
        <v>0</v>
      </c>
      <c r="U302" s="30">
        <f t="shared" si="6"/>
        <v>5.3211135544408011E-3</v>
      </c>
    </row>
    <row r="303" spans="16:21" ht="13.9" customHeight="1" x14ac:dyDescent="0.2">
      <c r="P303" s="27"/>
      <c r="Q303" s="30"/>
      <c r="R303" s="30"/>
      <c r="S303" s="30">
        <f>ABS(Q303)/'İtme Analizi'!$G$17</f>
        <v>0</v>
      </c>
      <c r="T303" s="30">
        <f>ABS(R303)/'İtme Analizi'!$G$14</f>
        <v>0</v>
      </c>
      <c r="U303" s="30">
        <f t="shared" si="6"/>
        <v>5.3211135544408011E-3</v>
      </c>
    </row>
    <row r="304" spans="16:21" ht="13.9" customHeight="1" x14ac:dyDescent="0.2">
      <c r="P304" s="27"/>
      <c r="Q304" s="30"/>
      <c r="R304" s="30"/>
      <c r="S304" s="30">
        <f>ABS(Q304)/'İtme Analizi'!$G$17</f>
        <v>0</v>
      </c>
      <c r="T304" s="30">
        <f>ABS(R304)/'İtme Analizi'!$G$14</f>
        <v>0</v>
      </c>
      <c r="U304" s="30">
        <f t="shared" si="6"/>
        <v>5.3211135544408011E-3</v>
      </c>
    </row>
    <row r="305" spans="16:21" ht="13.9" customHeight="1" x14ac:dyDescent="0.2">
      <c r="P305" s="27"/>
      <c r="Q305" s="30"/>
      <c r="R305" s="30"/>
      <c r="S305" s="30">
        <f>ABS(Q305)/'İtme Analizi'!$G$17</f>
        <v>0</v>
      </c>
      <c r="T305" s="30">
        <f>ABS(R305)/'İtme Analizi'!$G$14</f>
        <v>0</v>
      </c>
      <c r="U305" s="30">
        <f t="shared" si="6"/>
        <v>5.3211135544408011E-3</v>
      </c>
    </row>
    <row r="306" spans="16:21" ht="13.9" customHeight="1" x14ac:dyDescent="0.2">
      <c r="P306" s="27"/>
      <c r="Q306" s="30"/>
      <c r="R306" s="30"/>
      <c r="S306" s="30">
        <f>ABS(Q306)/'İtme Analizi'!$G$17</f>
        <v>0</v>
      </c>
      <c r="T306" s="30">
        <f>ABS(R306)/'İtme Analizi'!$G$14</f>
        <v>0</v>
      </c>
      <c r="U306" s="30">
        <f t="shared" si="6"/>
        <v>5.3211135544408011E-3</v>
      </c>
    </row>
    <row r="307" spans="16:21" ht="13.9" customHeight="1" x14ac:dyDescent="0.2">
      <c r="P307" s="27"/>
      <c r="Q307" s="30"/>
      <c r="R307" s="30"/>
      <c r="S307" s="30">
        <f>ABS(Q307)/'İtme Analizi'!$G$17</f>
        <v>0</v>
      </c>
      <c r="T307" s="30">
        <f>ABS(R307)/'İtme Analizi'!$G$14</f>
        <v>0</v>
      </c>
      <c r="U307" s="30">
        <f t="shared" si="6"/>
        <v>5.3211135544408011E-3</v>
      </c>
    </row>
    <row r="308" spans="16:21" ht="13.9" customHeight="1" x14ac:dyDescent="0.2">
      <c r="P308" s="27"/>
      <c r="Q308" s="30"/>
      <c r="R308" s="30"/>
      <c r="S308" s="30">
        <f>ABS(Q308)/'İtme Analizi'!$G$17</f>
        <v>0</v>
      </c>
      <c r="T308" s="30">
        <f>ABS(R308)/'İtme Analizi'!$G$14</f>
        <v>0</v>
      </c>
      <c r="U308" s="30">
        <f t="shared" si="6"/>
        <v>5.3211135544408011E-3</v>
      </c>
    </row>
    <row r="309" spans="16:21" ht="13.9" customHeight="1" x14ac:dyDescent="0.2">
      <c r="P309" s="27"/>
      <c r="Q309" s="30"/>
      <c r="R309" s="30"/>
      <c r="S309" s="30">
        <f>ABS(Q309)/'İtme Analizi'!$G$17</f>
        <v>0</v>
      </c>
      <c r="T309" s="30">
        <f>ABS(R309)/'İtme Analizi'!$G$14</f>
        <v>0</v>
      </c>
      <c r="U309" s="30">
        <f t="shared" si="6"/>
        <v>5.3211135544408011E-3</v>
      </c>
    </row>
    <row r="310" spans="16:21" ht="13.9" customHeight="1" x14ac:dyDescent="0.2">
      <c r="P310" s="27"/>
      <c r="Q310" s="30"/>
      <c r="R310" s="30"/>
      <c r="S310" s="30">
        <f>ABS(Q310)/'İtme Analizi'!$G$17</f>
        <v>0</v>
      </c>
      <c r="T310" s="30">
        <f>ABS(R310)/'İtme Analizi'!$G$14</f>
        <v>0</v>
      </c>
      <c r="U310" s="30">
        <f t="shared" si="6"/>
        <v>5.3211135544408011E-3</v>
      </c>
    </row>
    <row r="311" spans="16:21" ht="13.9" customHeight="1" x14ac:dyDescent="0.2">
      <c r="P311" s="27"/>
      <c r="Q311" s="30"/>
      <c r="R311" s="30"/>
      <c r="S311" s="30">
        <f>ABS(Q311)/'İtme Analizi'!$G$17</f>
        <v>0</v>
      </c>
      <c r="T311" s="30">
        <f>ABS(R311)/'İtme Analizi'!$G$14</f>
        <v>0</v>
      </c>
      <c r="U311" s="30">
        <f t="shared" si="6"/>
        <v>5.3211135544408011E-3</v>
      </c>
    </row>
    <row r="312" spans="16:21" ht="13.9" customHeight="1" x14ac:dyDescent="0.2">
      <c r="P312" s="27"/>
      <c r="Q312" s="30"/>
      <c r="R312" s="30"/>
      <c r="S312" s="30">
        <f>ABS(Q312)/'İtme Analizi'!$G$17</f>
        <v>0</v>
      </c>
      <c r="T312" s="30">
        <f>ABS(R312)/'İtme Analizi'!$G$14</f>
        <v>0</v>
      </c>
      <c r="U312" s="30">
        <f t="shared" si="6"/>
        <v>5.3211135544408011E-3</v>
      </c>
    </row>
    <row r="313" spans="16:21" ht="13.9" customHeight="1" x14ac:dyDescent="0.2">
      <c r="P313" s="27"/>
      <c r="Q313" s="30"/>
      <c r="R313" s="30"/>
      <c r="S313" s="30">
        <f>ABS(Q313)/'İtme Analizi'!$G$17</f>
        <v>0</v>
      </c>
      <c r="T313" s="30">
        <f>ABS(R313)/'İtme Analizi'!$G$14</f>
        <v>0</v>
      </c>
      <c r="U313" s="30">
        <f t="shared" si="6"/>
        <v>5.3211135544408011E-3</v>
      </c>
    </row>
    <row r="314" spans="16:21" ht="13.9" customHeight="1" x14ac:dyDescent="0.2">
      <c r="P314" s="27"/>
      <c r="Q314" s="30"/>
      <c r="R314" s="30"/>
      <c r="S314" s="30">
        <f>ABS(Q314)/'İtme Analizi'!$G$17</f>
        <v>0</v>
      </c>
      <c r="T314" s="30">
        <f>ABS(R314)/'İtme Analizi'!$G$14</f>
        <v>0</v>
      </c>
      <c r="U314" s="30">
        <f t="shared" si="6"/>
        <v>5.3211135544408011E-3</v>
      </c>
    </row>
    <row r="315" spans="16:21" ht="13.9" customHeight="1" x14ac:dyDescent="0.2">
      <c r="P315" s="27"/>
      <c r="Q315" s="30"/>
      <c r="R315" s="30"/>
      <c r="S315" s="30">
        <f>ABS(Q315)/'İtme Analizi'!$G$17</f>
        <v>0</v>
      </c>
      <c r="T315" s="30">
        <f>ABS(R315)/'İtme Analizi'!$G$14</f>
        <v>0</v>
      </c>
      <c r="U315" s="30">
        <f t="shared" si="6"/>
        <v>5.3211135544408011E-3</v>
      </c>
    </row>
    <row r="316" spans="16:21" ht="13.9" customHeight="1" x14ac:dyDescent="0.2">
      <c r="P316" s="27"/>
      <c r="Q316" s="30"/>
      <c r="R316" s="30"/>
      <c r="S316" s="30">
        <f>ABS(Q316)/'İtme Analizi'!$G$17</f>
        <v>0</v>
      </c>
      <c r="T316" s="30">
        <f>ABS(R316)/'İtme Analizi'!$G$14</f>
        <v>0</v>
      </c>
      <c r="U316" s="30">
        <f t="shared" si="6"/>
        <v>5.3211135544408011E-3</v>
      </c>
    </row>
    <row r="317" spans="16:21" ht="13.9" customHeight="1" x14ac:dyDescent="0.2">
      <c r="P317" s="27"/>
      <c r="Q317" s="30"/>
      <c r="R317" s="30"/>
      <c r="S317" s="30">
        <f>ABS(Q317)/'İtme Analizi'!$G$17</f>
        <v>0</v>
      </c>
      <c r="T317" s="30">
        <f>ABS(R317)/'İtme Analizi'!$G$14</f>
        <v>0</v>
      </c>
      <c r="U317" s="30">
        <f t="shared" si="6"/>
        <v>5.3211135544408011E-3</v>
      </c>
    </row>
    <row r="318" spans="16:21" ht="13.9" customHeight="1" x14ac:dyDescent="0.2">
      <c r="P318" s="27"/>
      <c r="Q318" s="30"/>
      <c r="R318" s="30"/>
      <c r="S318" s="30">
        <f>ABS(Q318)/'İtme Analizi'!$G$17</f>
        <v>0</v>
      </c>
      <c r="T318" s="30">
        <f>ABS(R318)/'İtme Analizi'!$G$14</f>
        <v>0</v>
      </c>
      <c r="U318" s="30">
        <f t="shared" si="6"/>
        <v>5.3211135544408011E-3</v>
      </c>
    </row>
    <row r="319" spans="16:21" ht="13.9" customHeight="1" x14ac:dyDescent="0.2">
      <c r="P319" s="27"/>
      <c r="Q319" s="30"/>
      <c r="R319" s="30"/>
      <c r="S319" s="30">
        <f>ABS(Q319)/'İtme Analizi'!$G$17</f>
        <v>0</v>
      </c>
      <c r="T319" s="30">
        <f>ABS(R319)/'İtme Analizi'!$G$14</f>
        <v>0</v>
      </c>
      <c r="U319" s="30">
        <f t="shared" si="6"/>
        <v>5.3211135544408011E-3</v>
      </c>
    </row>
    <row r="320" spans="16:21" ht="13.9" customHeight="1" x14ac:dyDescent="0.2">
      <c r="P320" s="27"/>
      <c r="Q320" s="30"/>
      <c r="R320" s="30"/>
      <c r="S320" s="30">
        <f>ABS(Q320)/'İtme Analizi'!$G$17</f>
        <v>0</v>
      </c>
      <c r="T320" s="30">
        <f>ABS(R320)/'İtme Analizi'!$G$14</f>
        <v>0</v>
      </c>
      <c r="U320" s="30">
        <f t="shared" si="6"/>
        <v>5.3211135544408011E-3</v>
      </c>
    </row>
    <row r="321" spans="16:21" ht="13.9" customHeight="1" x14ac:dyDescent="0.2">
      <c r="P321" s="27"/>
      <c r="Q321" s="30"/>
      <c r="R321" s="30"/>
      <c r="S321" s="30">
        <f>ABS(Q321)/'İtme Analizi'!$G$17</f>
        <v>0</v>
      </c>
      <c r="T321" s="30">
        <f>ABS(R321)/'İtme Analizi'!$G$14</f>
        <v>0</v>
      </c>
      <c r="U321" s="30">
        <f t="shared" si="6"/>
        <v>5.3211135544408011E-3</v>
      </c>
    </row>
    <row r="322" spans="16:21" ht="13.9" customHeight="1" x14ac:dyDescent="0.2">
      <c r="P322" s="27"/>
      <c r="Q322" s="30"/>
      <c r="R322" s="30"/>
      <c r="S322" s="30">
        <f>ABS(Q322)/'İtme Analizi'!$G$17</f>
        <v>0</v>
      </c>
      <c r="T322" s="30">
        <f>ABS(R322)/'İtme Analizi'!$G$14</f>
        <v>0</v>
      </c>
      <c r="U322" s="30">
        <f t="shared" si="6"/>
        <v>5.3211135544408011E-3</v>
      </c>
    </row>
    <row r="323" spans="16:21" ht="13.9" customHeight="1" x14ac:dyDescent="0.2">
      <c r="P323" s="27"/>
      <c r="Q323" s="30"/>
      <c r="R323" s="30"/>
      <c r="S323" s="30">
        <f>ABS(Q323)/'İtme Analizi'!$G$17</f>
        <v>0</v>
      </c>
      <c r="T323" s="30">
        <f>ABS(R323)/'İtme Analizi'!$G$14</f>
        <v>0</v>
      </c>
      <c r="U323" s="30">
        <f t="shared" si="6"/>
        <v>5.3211135544408011E-3</v>
      </c>
    </row>
    <row r="324" spans="16:21" ht="13.9" customHeight="1" x14ac:dyDescent="0.2">
      <c r="P324" s="27"/>
      <c r="Q324" s="30"/>
      <c r="R324" s="30"/>
      <c r="S324" s="30">
        <f>ABS(Q324)/'İtme Analizi'!$G$17</f>
        <v>0</v>
      </c>
      <c r="T324" s="30">
        <f>ABS(R324)/'İtme Analizi'!$G$14</f>
        <v>0</v>
      </c>
      <c r="U324" s="30">
        <f t="shared" si="6"/>
        <v>5.3211135544408011E-3</v>
      </c>
    </row>
    <row r="325" spans="16:21" ht="13.9" customHeight="1" x14ac:dyDescent="0.2">
      <c r="P325" s="27"/>
      <c r="Q325" s="30"/>
      <c r="R325" s="30"/>
      <c r="S325" s="30">
        <f>ABS(Q325)/'İtme Analizi'!$G$17</f>
        <v>0</v>
      </c>
      <c r="T325" s="30">
        <f>ABS(R325)/'İtme Analizi'!$G$14</f>
        <v>0</v>
      </c>
      <c r="U325" s="30">
        <f t="shared" si="6"/>
        <v>5.3211135544408011E-3</v>
      </c>
    </row>
    <row r="326" spans="16:21" ht="13.9" customHeight="1" x14ac:dyDescent="0.2">
      <c r="P326" s="27"/>
      <c r="Q326" s="30"/>
      <c r="R326" s="30"/>
      <c r="S326" s="30">
        <f>ABS(Q326)/'İtme Analizi'!$G$17</f>
        <v>0</v>
      </c>
      <c r="T326" s="30">
        <f>ABS(R326)/'İtme Analizi'!$G$14</f>
        <v>0</v>
      </c>
      <c r="U326" s="30">
        <f t="shared" si="6"/>
        <v>5.3211135544408011E-3</v>
      </c>
    </row>
    <row r="327" spans="16:21" ht="13.9" customHeight="1" x14ac:dyDescent="0.2">
      <c r="P327" s="27"/>
      <c r="Q327" s="30"/>
      <c r="R327" s="30"/>
      <c r="S327" s="30">
        <f>ABS(Q327)/'İtme Analizi'!$G$17</f>
        <v>0</v>
      </c>
      <c r="T327" s="30">
        <f>ABS(R327)/'İtme Analizi'!$G$14</f>
        <v>0</v>
      </c>
      <c r="U327" s="30">
        <f t="shared" si="6"/>
        <v>5.3211135544408011E-3</v>
      </c>
    </row>
    <row r="328" spans="16:21" ht="13.9" customHeight="1" x14ac:dyDescent="0.2">
      <c r="P328" s="27"/>
      <c r="Q328" s="30"/>
      <c r="R328" s="30"/>
      <c r="S328" s="30">
        <f>ABS(Q328)/'İtme Analizi'!$G$17</f>
        <v>0</v>
      </c>
      <c r="T328" s="30">
        <f>ABS(R328)/'İtme Analizi'!$G$14</f>
        <v>0</v>
      </c>
      <c r="U328" s="30">
        <f t="shared" si="6"/>
        <v>5.3211135544408011E-3</v>
      </c>
    </row>
    <row r="329" spans="16:21" ht="13.9" customHeight="1" x14ac:dyDescent="0.2">
      <c r="P329" s="27"/>
      <c r="Q329" s="30"/>
      <c r="R329" s="30"/>
      <c r="S329" s="30">
        <f>ABS(Q329)/'İtme Analizi'!$G$17</f>
        <v>0</v>
      </c>
      <c r="T329" s="30">
        <f>ABS(R329)/'İtme Analizi'!$G$14</f>
        <v>0</v>
      </c>
      <c r="U329" s="30">
        <f t="shared" ref="U329:U392" si="7">U328+(S329-S328)*((T329+T328)/2)</f>
        <v>5.3211135544408011E-3</v>
      </c>
    </row>
    <row r="330" spans="16:21" ht="13.9" customHeight="1" x14ac:dyDescent="0.2">
      <c r="P330" s="27"/>
      <c r="Q330" s="30"/>
      <c r="R330" s="30"/>
      <c r="S330" s="30">
        <f>ABS(Q330)/'İtme Analizi'!$G$17</f>
        <v>0</v>
      </c>
      <c r="T330" s="30">
        <f>ABS(R330)/'İtme Analizi'!$G$14</f>
        <v>0</v>
      </c>
      <c r="U330" s="30">
        <f t="shared" si="7"/>
        <v>5.3211135544408011E-3</v>
      </c>
    </row>
    <row r="331" spans="16:21" ht="13.9" customHeight="1" x14ac:dyDescent="0.2">
      <c r="P331" s="27"/>
      <c r="Q331" s="30"/>
      <c r="R331" s="30"/>
      <c r="S331" s="30">
        <f>ABS(Q331)/'İtme Analizi'!$G$17</f>
        <v>0</v>
      </c>
      <c r="T331" s="30">
        <f>ABS(R331)/'İtme Analizi'!$G$14</f>
        <v>0</v>
      </c>
      <c r="U331" s="30">
        <f t="shared" si="7"/>
        <v>5.3211135544408011E-3</v>
      </c>
    </row>
    <row r="332" spans="16:21" ht="13.9" customHeight="1" x14ac:dyDescent="0.2">
      <c r="P332" s="27"/>
      <c r="Q332" s="30"/>
      <c r="R332" s="30"/>
      <c r="S332" s="30">
        <f>ABS(Q332)/'İtme Analizi'!$G$17</f>
        <v>0</v>
      </c>
      <c r="T332" s="30">
        <f>ABS(R332)/'İtme Analizi'!$G$14</f>
        <v>0</v>
      </c>
      <c r="U332" s="30">
        <f t="shared" si="7"/>
        <v>5.3211135544408011E-3</v>
      </c>
    </row>
    <row r="333" spans="16:21" ht="13.9" customHeight="1" x14ac:dyDescent="0.2">
      <c r="P333" s="27"/>
      <c r="Q333" s="30"/>
      <c r="R333" s="30"/>
      <c r="S333" s="30">
        <f>ABS(Q333)/'İtme Analizi'!$G$17</f>
        <v>0</v>
      </c>
      <c r="T333" s="30">
        <f>ABS(R333)/'İtme Analizi'!$G$14</f>
        <v>0</v>
      </c>
      <c r="U333" s="30">
        <f t="shared" si="7"/>
        <v>5.3211135544408011E-3</v>
      </c>
    </row>
    <row r="334" spans="16:21" ht="13.9" customHeight="1" x14ac:dyDescent="0.2">
      <c r="P334" s="27"/>
      <c r="Q334" s="30"/>
      <c r="R334" s="30"/>
      <c r="S334" s="30">
        <f>ABS(Q334)/'İtme Analizi'!$G$17</f>
        <v>0</v>
      </c>
      <c r="T334" s="30">
        <f>ABS(R334)/'İtme Analizi'!$G$14</f>
        <v>0</v>
      </c>
      <c r="U334" s="30">
        <f t="shared" si="7"/>
        <v>5.3211135544408011E-3</v>
      </c>
    </row>
    <row r="335" spans="16:21" ht="13.9" customHeight="1" x14ac:dyDescent="0.2">
      <c r="P335" s="27"/>
      <c r="Q335" s="30"/>
      <c r="R335" s="30"/>
      <c r="S335" s="30">
        <f>ABS(Q335)/'İtme Analizi'!$G$17</f>
        <v>0</v>
      </c>
      <c r="T335" s="30">
        <f>ABS(R335)/'İtme Analizi'!$G$14</f>
        <v>0</v>
      </c>
      <c r="U335" s="30">
        <f t="shared" si="7"/>
        <v>5.3211135544408011E-3</v>
      </c>
    </row>
    <row r="336" spans="16:21" ht="13.9" customHeight="1" x14ac:dyDescent="0.2">
      <c r="P336" s="27"/>
      <c r="Q336" s="30"/>
      <c r="R336" s="30"/>
      <c r="S336" s="30">
        <f>ABS(Q336)/'İtme Analizi'!$G$17</f>
        <v>0</v>
      </c>
      <c r="T336" s="30">
        <f>ABS(R336)/'İtme Analizi'!$G$14</f>
        <v>0</v>
      </c>
      <c r="U336" s="30">
        <f t="shared" si="7"/>
        <v>5.3211135544408011E-3</v>
      </c>
    </row>
    <row r="337" spans="16:21" ht="13.9" customHeight="1" x14ac:dyDescent="0.2">
      <c r="P337" s="27"/>
      <c r="Q337" s="30"/>
      <c r="R337" s="30"/>
      <c r="S337" s="30">
        <f>ABS(Q337)/'İtme Analizi'!$G$17</f>
        <v>0</v>
      </c>
      <c r="T337" s="30">
        <f>ABS(R337)/'İtme Analizi'!$G$14</f>
        <v>0</v>
      </c>
      <c r="U337" s="30">
        <f t="shared" si="7"/>
        <v>5.3211135544408011E-3</v>
      </c>
    </row>
    <row r="338" spans="16:21" ht="13.9" customHeight="1" x14ac:dyDescent="0.2">
      <c r="P338" s="27"/>
      <c r="Q338" s="30"/>
      <c r="R338" s="30"/>
      <c r="S338" s="30">
        <f>ABS(Q338)/'İtme Analizi'!$G$17</f>
        <v>0</v>
      </c>
      <c r="T338" s="30">
        <f>ABS(R338)/'İtme Analizi'!$G$14</f>
        <v>0</v>
      </c>
      <c r="U338" s="30">
        <f t="shared" si="7"/>
        <v>5.3211135544408011E-3</v>
      </c>
    </row>
    <row r="339" spans="16:21" ht="13.9" customHeight="1" x14ac:dyDescent="0.2">
      <c r="P339" s="27"/>
      <c r="Q339" s="30"/>
      <c r="R339" s="30"/>
      <c r="S339" s="30">
        <f>ABS(Q339)/'İtme Analizi'!$G$17</f>
        <v>0</v>
      </c>
      <c r="T339" s="30">
        <f>ABS(R339)/'İtme Analizi'!$G$14</f>
        <v>0</v>
      </c>
      <c r="U339" s="30">
        <f t="shared" si="7"/>
        <v>5.3211135544408011E-3</v>
      </c>
    </row>
    <row r="340" spans="16:21" ht="13.9" customHeight="1" x14ac:dyDescent="0.2">
      <c r="P340" s="27"/>
      <c r="Q340" s="30"/>
      <c r="R340" s="30"/>
      <c r="S340" s="30">
        <f>ABS(Q340)/'İtme Analizi'!$G$17</f>
        <v>0</v>
      </c>
      <c r="T340" s="30">
        <f>ABS(R340)/'İtme Analizi'!$G$14</f>
        <v>0</v>
      </c>
      <c r="U340" s="30">
        <f t="shared" si="7"/>
        <v>5.3211135544408011E-3</v>
      </c>
    </row>
    <row r="341" spans="16:21" ht="13.9" customHeight="1" x14ac:dyDescent="0.2">
      <c r="P341" s="27"/>
      <c r="Q341" s="30"/>
      <c r="R341" s="30"/>
      <c r="S341" s="30">
        <f>ABS(Q341)/'İtme Analizi'!$G$17</f>
        <v>0</v>
      </c>
      <c r="T341" s="30">
        <f>ABS(R341)/'İtme Analizi'!$G$14</f>
        <v>0</v>
      </c>
      <c r="U341" s="30">
        <f t="shared" si="7"/>
        <v>5.3211135544408011E-3</v>
      </c>
    </row>
    <row r="342" spans="16:21" ht="13.9" customHeight="1" x14ac:dyDescent="0.2">
      <c r="P342" s="27"/>
      <c r="Q342" s="30"/>
      <c r="R342" s="30"/>
      <c r="S342" s="30">
        <f>ABS(Q342)/'İtme Analizi'!$G$17</f>
        <v>0</v>
      </c>
      <c r="T342" s="30">
        <f>ABS(R342)/'İtme Analizi'!$G$14</f>
        <v>0</v>
      </c>
      <c r="U342" s="30">
        <f t="shared" si="7"/>
        <v>5.3211135544408011E-3</v>
      </c>
    </row>
    <row r="343" spans="16:21" ht="13.9" customHeight="1" x14ac:dyDescent="0.2">
      <c r="P343" s="27"/>
      <c r="Q343" s="30"/>
      <c r="R343" s="30"/>
      <c r="S343" s="30">
        <f>ABS(Q343)/'İtme Analizi'!$G$17</f>
        <v>0</v>
      </c>
      <c r="T343" s="30">
        <f>ABS(R343)/'İtme Analizi'!$G$14</f>
        <v>0</v>
      </c>
      <c r="U343" s="30">
        <f t="shared" si="7"/>
        <v>5.3211135544408011E-3</v>
      </c>
    </row>
    <row r="344" spans="16:21" ht="13.9" customHeight="1" x14ac:dyDescent="0.2">
      <c r="P344" s="27"/>
      <c r="Q344" s="30"/>
      <c r="R344" s="30"/>
      <c r="S344" s="30">
        <f>ABS(Q344)/'İtme Analizi'!$G$17</f>
        <v>0</v>
      </c>
      <c r="T344" s="30">
        <f>ABS(R344)/'İtme Analizi'!$G$14</f>
        <v>0</v>
      </c>
      <c r="U344" s="30">
        <f t="shared" si="7"/>
        <v>5.3211135544408011E-3</v>
      </c>
    </row>
    <row r="345" spans="16:21" ht="13.9" customHeight="1" x14ac:dyDescent="0.2">
      <c r="P345" s="27"/>
      <c r="Q345" s="30"/>
      <c r="R345" s="30"/>
      <c r="S345" s="30">
        <f>ABS(Q345)/'İtme Analizi'!$G$17</f>
        <v>0</v>
      </c>
      <c r="T345" s="30">
        <f>ABS(R345)/'İtme Analizi'!$G$14</f>
        <v>0</v>
      </c>
      <c r="U345" s="30">
        <f t="shared" si="7"/>
        <v>5.3211135544408011E-3</v>
      </c>
    </row>
    <row r="346" spans="16:21" ht="13.9" customHeight="1" x14ac:dyDescent="0.2">
      <c r="P346" s="27"/>
      <c r="Q346" s="30"/>
      <c r="R346" s="30"/>
      <c r="S346" s="30">
        <f>ABS(Q346)/'İtme Analizi'!$G$17</f>
        <v>0</v>
      </c>
      <c r="T346" s="30">
        <f>ABS(R346)/'İtme Analizi'!$G$14</f>
        <v>0</v>
      </c>
      <c r="U346" s="30">
        <f t="shared" si="7"/>
        <v>5.3211135544408011E-3</v>
      </c>
    </row>
    <row r="347" spans="16:21" ht="13.9" customHeight="1" x14ac:dyDescent="0.2">
      <c r="P347" s="27"/>
      <c r="Q347" s="30"/>
      <c r="R347" s="30"/>
      <c r="S347" s="30">
        <f>ABS(Q347)/'İtme Analizi'!$G$17</f>
        <v>0</v>
      </c>
      <c r="T347" s="30">
        <f>ABS(R347)/'İtme Analizi'!$G$14</f>
        <v>0</v>
      </c>
      <c r="U347" s="30">
        <f t="shared" si="7"/>
        <v>5.3211135544408011E-3</v>
      </c>
    </row>
    <row r="348" spans="16:21" ht="13.9" customHeight="1" x14ac:dyDescent="0.2">
      <c r="P348" s="27"/>
      <c r="Q348" s="30"/>
      <c r="R348" s="30"/>
      <c r="S348" s="30">
        <f>ABS(Q348)/'İtme Analizi'!$G$17</f>
        <v>0</v>
      </c>
      <c r="T348" s="30">
        <f>ABS(R348)/'İtme Analizi'!$G$14</f>
        <v>0</v>
      </c>
      <c r="U348" s="30">
        <f t="shared" si="7"/>
        <v>5.3211135544408011E-3</v>
      </c>
    </row>
    <row r="349" spans="16:21" ht="13.9" customHeight="1" x14ac:dyDescent="0.2">
      <c r="P349" s="27"/>
      <c r="Q349" s="30"/>
      <c r="R349" s="30"/>
      <c r="S349" s="30">
        <f>ABS(Q349)/'İtme Analizi'!$G$17</f>
        <v>0</v>
      </c>
      <c r="T349" s="30">
        <f>ABS(R349)/'İtme Analizi'!$G$14</f>
        <v>0</v>
      </c>
      <c r="U349" s="30">
        <f t="shared" si="7"/>
        <v>5.3211135544408011E-3</v>
      </c>
    </row>
    <row r="350" spans="16:21" ht="13.9" customHeight="1" x14ac:dyDescent="0.2">
      <c r="P350" s="27"/>
      <c r="Q350" s="30"/>
      <c r="R350" s="30"/>
      <c r="S350" s="30">
        <f>ABS(Q350)/'İtme Analizi'!$G$17</f>
        <v>0</v>
      </c>
      <c r="T350" s="30">
        <f>ABS(R350)/'İtme Analizi'!$G$14</f>
        <v>0</v>
      </c>
      <c r="U350" s="30">
        <f t="shared" si="7"/>
        <v>5.3211135544408011E-3</v>
      </c>
    </row>
    <row r="351" spans="16:21" ht="13.9" customHeight="1" x14ac:dyDescent="0.2">
      <c r="P351" s="27"/>
      <c r="Q351" s="30"/>
      <c r="R351" s="30"/>
      <c r="S351" s="30">
        <f>ABS(Q351)/'İtme Analizi'!$G$17</f>
        <v>0</v>
      </c>
      <c r="T351" s="30">
        <f>ABS(R351)/'İtme Analizi'!$G$14</f>
        <v>0</v>
      </c>
      <c r="U351" s="30">
        <f t="shared" si="7"/>
        <v>5.3211135544408011E-3</v>
      </c>
    </row>
    <row r="352" spans="16:21" ht="13.9" customHeight="1" x14ac:dyDescent="0.2">
      <c r="P352" s="27"/>
      <c r="Q352" s="30"/>
      <c r="R352" s="30"/>
      <c r="S352" s="30">
        <f>ABS(Q352)/'İtme Analizi'!$G$17</f>
        <v>0</v>
      </c>
      <c r="T352" s="30">
        <f>ABS(R352)/'İtme Analizi'!$G$14</f>
        <v>0</v>
      </c>
      <c r="U352" s="30">
        <f t="shared" si="7"/>
        <v>5.3211135544408011E-3</v>
      </c>
    </row>
    <row r="353" spans="16:21" ht="13.9" customHeight="1" x14ac:dyDescent="0.2">
      <c r="P353" s="27"/>
      <c r="Q353" s="30"/>
      <c r="R353" s="30"/>
      <c r="S353" s="30">
        <f>ABS(Q353)/'İtme Analizi'!$G$17</f>
        <v>0</v>
      </c>
      <c r="T353" s="30">
        <f>ABS(R353)/'İtme Analizi'!$G$14</f>
        <v>0</v>
      </c>
      <c r="U353" s="30">
        <f t="shared" si="7"/>
        <v>5.3211135544408011E-3</v>
      </c>
    </row>
    <row r="354" spans="16:21" ht="13.9" customHeight="1" x14ac:dyDescent="0.2">
      <c r="P354" s="27"/>
      <c r="Q354" s="30"/>
      <c r="R354" s="30"/>
      <c r="S354" s="30">
        <f>ABS(Q354)/'İtme Analizi'!$G$17</f>
        <v>0</v>
      </c>
      <c r="T354" s="30">
        <f>ABS(R354)/'İtme Analizi'!$G$14</f>
        <v>0</v>
      </c>
      <c r="U354" s="30">
        <f t="shared" si="7"/>
        <v>5.3211135544408011E-3</v>
      </c>
    </row>
    <row r="355" spans="16:21" ht="13.9" customHeight="1" x14ac:dyDescent="0.2">
      <c r="P355" s="27"/>
      <c r="Q355" s="30"/>
      <c r="R355" s="30"/>
      <c r="S355" s="30">
        <f>ABS(Q355)/'İtme Analizi'!$G$17</f>
        <v>0</v>
      </c>
      <c r="T355" s="30">
        <f>ABS(R355)/'İtme Analizi'!$G$14</f>
        <v>0</v>
      </c>
      <c r="U355" s="30">
        <f t="shared" si="7"/>
        <v>5.3211135544408011E-3</v>
      </c>
    </row>
    <row r="356" spans="16:21" ht="13.9" customHeight="1" x14ac:dyDescent="0.2">
      <c r="P356" s="27"/>
      <c r="Q356" s="30"/>
      <c r="R356" s="30"/>
      <c r="S356" s="30">
        <f>ABS(Q356)/'İtme Analizi'!$G$17</f>
        <v>0</v>
      </c>
      <c r="T356" s="30">
        <f>ABS(R356)/'İtme Analizi'!$G$14</f>
        <v>0</v>
      </c>
      <c r="U356" s="30">
        <f t="shared" si="7"/>
        <v>5.3211135544408011E-3</v>
      </c>
    </row>
    <row r="357" spans="16:21" ht="13.9" customHeight="1" x14ac:dyDescent="0.2">
      <c r="P357" s="27"/>
      <c r="Q357" s="30"/>
      <c r="R357" s="30"/>
      <c r="S357" s="30">
        <f>ABS(Q357)/'İtme Analizi'!$G$17</f>
        <v>0</v>
      </c>
      <c r="T357" s="30">
        <f>ABS(R357)/'İtme Analizi'!$G$14</f>
        <v>0</v>
      </c>
      <c r="U357" s="30">
        <f t="shared" si="7"/>
        <v>5.3211135544408011E-3</v>
      </c>
    </row>
    <row r="358" spans="16:21" ht="13.9" customHeight="1" x14ac:dyDescent="0.2">
      <c r="P358" s="27"/>
      <c r="Q358" s="30"/>
      <c r="R358" s="30"/>
      <c r="S358" s="30">
        <f>ABS(Q358)/'İtme Analizi'!$G$17</f>
        <v>0</v>
      </c>
      <c r="T358" s="30">
        <f>ABS(R358)/'İtme Analizi'!$G$14</f>
        <v>0</v>
      </c>
      <c r="U358" s="30">
        <f t="shared" si="7"/>
        <v>5.3211135544408011E-3</v>
      </c>
    </row>
    <row r="359" spans="16:21" ht="13.9" customHeight="1" x14ac:dyDescent="0.2">
      <c r="P359" s="27"/>
      <c r="Q359" s="30"/>
      <c r="R359" s="30"/>
      <c r="S359" s="30">
        <f>ABS(Q359)/'İtme Analizi'!$G$17</f>
        <v>0</v>
      </c>
      <c r="T359" s="30">
        <f>ABS(R359)/'İtme Analizi'!$G$14</f>
        <v>0</v>
      </c>
      <c r="U359" s="30">
        <f t="shared" si="7"/>
        <v>5.3211135544408011E-3</v>
      </c>
    </row>
    <row r="360" spans="16:21" ht="13.9" customHeight="1" x14ac:dyDescent="0.2">
      <c r="P360" s="27"/>
      <c r="Q360" s="30"/>
      <c r="R360" s="30"/>
      <c r="S360" s="30">
        <f>ABS(Q360)/'İtme Analizi'!$G$17</f>
        <v>0</v>
      </c>
      <c r="T360" s="30">
        <f>ABS(R360)/'İtme Analizi'!$G$14</f>
        <v>0</v>
      </c>
      <c r="U360" s="30">
        <f t="shared" si="7"/>
        <v>5.3211135544408011E-3</v>
      </c>
    </row>
    <row r="361" spans="16:21" ht="13.9" customHeight="1" x14ac:dyDescent="0.2">
      <c r="P361" s="27"/>
      <c r="Q361" s="30"/>
      <c r="R361" s="30"/>
      <c r="S361" s="30">
        <f>ABS(Q361)/'İtme Analizi'!$G$17</f>
        <v>0</v>
      </c>
      <c r="T361" s="30">
        <f>ABS(R361)/'İtme Analizi'!$G$14</f>
        <v>0</v>
      </c>
      <c r="U361" s="30">
        <f t="shared" si="7"/>
        <v>5.3211135544408011E-3</v>
      </c>
    </row>
    <row r="362" spans="16:21" ht="13.9" customHeight="1" x14ac:dyDescent="0.2">
      <c r="P362" s="27"/>
      <c r="Q362" s="30"/>
      <c r="R362" s="30"/>
      <c r="S362" s="30">
        <f>ABS(Q362)/'İtme Analizi'!$G$17</f>
        <v>0</v>
      </c>
      <c r="T362" s="30">
        <f>ABS(R362)/'İtme Analizi'!$G$14</f>
        <v>0</v>
      </c>
      <c r="U362" s="30">
        <f t="shared" si="7"/>
        <v>5.3211135544408011E-3</v>
      </c>
    </row>
    <row r="363" spans="16:21" ht="13.9" customHeight="1" x14ac:dyDescent="0.2">
      <c r="P363" s="27"/>
      <c r="Q363" s="30"/>
      <c r="R363" s="30"/>
      <c r="S363" s="30">
        <f>ABS(Q363)/'İtme Analizi'!$G$17</f>
        <v>0</v>
      </c>
      <c r="T363" s="30">
        <f>ABS(R363)/'İtme Analizi'!$G$14</f>
        <v>0</v>
      </c>
      <c r="U363" s="30">
        <f t="shared" si="7"/>
        <v>5.3211135544408011E-3</v>
      </c>
    </row>
    <row r="364" spans="16:21" ht="13.9" customHeight="1" x14ac:dyDescent="0.2">
      <c r="P364" s="27"/>
      <c r="Q364" s="30"/>
      <c r="R364" s="30"/>
      <c r="S364" s="30">
        <f>ABS(Q364)/'İtme Analizi'!$G$17</f>
        <v>0</v>
      </c>
      <c r="T364" s="30">
        <f>ABS(R364)/'İtme Analizi'!$G$14</f>
        <v>0</v>
      </c>
      <c r="U364" s="30">
        <f t="shared" si="7"/>
        <v>5.3211135544408011E-3</v>
      </c>
    </row>
    <row r="365" spans="16:21" ht="13.9" customHeight="1" x14ac:dyDescent="0.2">
      <c r="P365" s="27"/>
      <c r="Q365" s="30"/>
      <c r="R365" s="30"/>
      <c r="S365" s="30">
        <f>ABS(Q365)/'İtme Analizi'!$G$17</f>
        <v>0</v>
      </c>
      <c r="T365" s="30">
        <f>ABS(R365)/'İtme Analizi'!$G$14</f>
        <v>0</v>
      </c>
      <c r="U365" s="30">
        <f t="shared" si="7"/>
        <v>5.3211135544408011E-3</v>
      </c>
    </row>
    <row r="366" spans="16:21" ht="13.9" customHeight="1" x14ac:dyDescent="0.2">
      <c r="P366" s="27"/>
      <c r="Q366" s="30"/>
      <c r="R366" s="30"/>
      <c r="S366" s="30">
        <f>ABS(Q366)/'İtme Analizi'!$G$17</f>
        <v>0</v>
      </c>
      <c r="T366" s="30">
        <f>ABS(R366)/'İtme Analizi'!$G$14</f>
        <v>0</v>
      </c>
      <c r="U366" s="30">
        <f t="shared" si="7"/>
        <v>5.3211135544408011E-3</v>
      </c>
    </row>
    <row r="367" spans="16:21" ht="13.9" customHeight="1" x14ac:dyDescent="0.2">
      <c r="P367" s="27"/>
      <c r="Q367" s="30"/>
      <c r="R367" s="30"/>
      <c r="S367" s="30">
        <f>ABS(Q367)/'İtme Analizi'!$G$17</f>
        <v>0</v>
      </c>
      <c r="T367" s="30">
        <f>ABS(R367)/'İtme Analizi'!$G$14</f>
        <v>0</v>
      </c>
      <c r="U367" s="30">
        <f t="shared" si="7"/>
        <v>5.3211135544408011E-3</v>
      </c>
    </row>
    <row r="368" spans="16:21" ht="13.9" customHeight="1" x14ac:dyDescent="0.2">
      <c r="P368" s="27"/>
      <c r="Q368" s="30"/>
      <c r="R368" s="30"/>
      <c r="S368" s="30">
        <f>ABS(Q368)/'İtme Analizi'!$G$17</f>
        <v>0</v>
      </c>
      <c r="T368" s="30">
        <f>ABS(R368)/'İtme Analizi'!$G$14</f>
        <v>0</v>
      </c>
      <c r="U368" s="30">
        <f t="shared" si="7"/>
        <v>5.3211135544408011E-3</v>
      </c>
    </row>
    <row r="369" spans="16:21" ht="13.9" customHeight="1" x14ac:dyDescent="0.2">
      <c r="P369" s="27"/>
      <c r="Q369" s="30"/>
      <c r="R369" s="30"/>
      <c r="S369" s="30">
        <f>ABS(Q369)/'İtme Analizi'!$G$17</f>
        <v>0</v>
      </c>
      <c r="T369" s="30">
        <f>ABS(R369)/'İtme Analizi'!$G$14</f>
        <v>0</v>
      </c>
      <c r="U369" s="30">
        <f t="shared" si="7"/>
        <v>5.3211135544408011E-3</v>
      </c>
    </row>
    <row r="370" spans="16:21" ht="13.9" customHeight="1" x14ac:dyDescent="0.2">
      <c r="P370" s="27"/>
      <c r="Q370" s="30"/>
      <c r="R370" s="30"/>
      <c r="S370" s="30">
        <f>ABS(Q370)/'İtme Analizi'!$G$17</f>
        <v>0</v>
      </c>
      <c r="T370" s="30">
        <f>ABS(R370)/'İtme Analizi'!$G$14</f>
        <v>0</v>
      </c>
      <c r="U370" s="30">
        <f t="shared" si="7"/>
        <v>5.3211135544408011E-3</v>
      </c>
    </row>
    <row r="371" spans="16:21" ht="13.9" customHeight="1" x14ac:dyDescent="0.2">
      <c r="P371" s="27"/>
      <c r="Q371" s="30"/>
      <c r="R371" s="30"/>
      <c r="S371" s="30">
        <f>ABS(Q371)/'İtme Analizi'!$G$17</f>
        <v>0</v>
      </c>
      <c r="T371" s="30">
        <f>ABS(R371)/'İtme Analizi'!$G$14</f>
        <v>0</v>
      </c>
      <c r="U371" s="30">
        <f t="shared" si="7"/>
        <v>5.3211135544408011E-3</v>
      </c>
    </row>
    <row r="372" spans="16:21" ht="13.9" customHeight="1" x14ac:dyDescent="0.2">
      <c r="P372" s="27"/>
      <c r="Q372" s="30"/>
      <c r="R372" s="30"/>
      <c r="S372" s="30">
        <f>ABS(Q372)/'İtme Analizi'!$G$17</f>
        <v>0</v>
      </c>
      <c r="T372" s="30">
        <f>ABS(R372)/'İtme Analizi'!$G$14</f>
        <v>0</v>
      </c>
      <c r="U372" s="30">
        <f t="shared" si="7"/>
        <v>5.3211135544408011E-3</v>
      </c>
    </row>
    <row r="373" spans="16:21" ht="13.9" customHeight="1" x14ac:dyDescent="0.2">
      <c r="P373" s="27"/>
      <c r="Q373" s="30"/>
      <c r="R373" s="30"/>
      <c r="S373" s="30">
        <f>ABS(Q373)/'İtme Analizi'!$G$17</f>
        <v>0</v>
      </c>
      <c r="T373" s="30">
        <f>ABS(R373)/'İtme Analizi'!$G$14</f>
        <v>0</v>
      </c>
      <c r="U373" s="30">
        <f t="shared" si="7"/>
        <v>5.3211135544408011E-3</v>
      </c>
    </row>
    <row r="374" spans="16:21" ht="13.9" customHeight="1" x14ac:dyDescent="0.2">
      <c r="P374" s="27"/>
      <c r="Q374" s="30"/>
      <c r="R374" s="30"/>
      <c r="S374" s="30">
        <f>ABS(Q374)/'İtme Analizi'!$G$17</f>
        <v>0</v>
      </c>
      <c r="T374" s="30">
        <f>ABS(R374)/'İtme Analizi'!$G$14</f>
        <v>0</v>
      </c>
      <c r="U374" s="30">
        <f t="shared" si="7"/>
        <v>5.3211135544408011E-3</v>
      </c>
    </row>
    <row r="375" spans="16:21" ht="13.9" customHeight="1" x14ac:dyDescent="0.2">
      <c r="P375" s="27"/>
      <c r="Q375" s="30"/>
      <c r="R375" s="30"/>
      <c r="S375" s="30">
        <f>ABS(Q375)/'İtme Analizi'!$G$17</f>
        <v>0</v>
      </c>
      <c r="T375" s="30">
        <f>ABS(R375)/'İtme Analizi'!$G$14</f>
        <v>0</v>
      </c>
      <c r="U375" s="30">
        <f t="shared" si="7"/>
        <v>5.3211135544408011E-3</v>
      </c>
    </row>
    <row r="376" spans="16:21" ht="13.9" customHeight="1" x14ac:dyDescent="0.2">
      <c r="P376" s="27"/>
      <c r="Q376" s="30"/>
      <c r="R376" s="30"/>
      <c r="S376" s="30">
        <f>ABS(Q376)/'İtme Analizi'!$G$17</f>
        <v>0</v>
      </c>
      <c r="T376" s="30">
        <f>ABS(R376)/'İtme Analizi'!$G$14</f>
        <v>0</v>
      </c>
      <c r="U376" s="30">
        <f t="shared" si="7"/>
        <v>5.3211135544408011E-3</v>
      </c>
    </row>
    <row r="377" spans="16:21" ht="13.9" customHeight="1" x14ac:dyDescent="0.2">
      <c r="P377" s="27"/>
      <c r="Q377" s="30"/>
      <c r="R377" s="30"/>
      <c r="S377" s="30">
        <f>ABS(Q377)/'İtme Analizi'!$G$17</f>
        <v>0</v>
      </c>
      <c r="T377" s="30">
        <f>ABS(R377)/'İtme Analizi'!$G$14</f>
        <v>0</v>
      </c>
      <c r="U377" s="30">
        <f t="shared" si="7"/>
        <v>5.3211135544408011E-3</v>
      </c>
    </row>
    <row r="378" spans="16:21" ht="13.9" customHeight="1" x14ac:dyDescent="0.2">
      <c r="P378" s="27"/>
      <c r="Q378" s="30"/>
      <c r="R378" s="30"/>
      <c r="S378" s="30">
        <f>ABS(Q378)/'İtme Analizi'!$G$17</f>
        <v>0</v>
      </c>
      <c r="T378" s="30">
        <f>ABS(R378)/'İtme Analizi'!$G$14</f>
        <v>0</v>
      </c>
      <c r="U378" s="30">
        <f t="shared" si="7"/>
        <v>5.3211135544408011E-3</v>
      </c>
    </row>
    <row r="379" spans="16:21" ht="13.9" customHeight="1" x14ac:dyDescent="0.2">
      <c r="P379" s="27"/>
      <c r="Q379" s="30"/>
      <c r="R379" s="30"/>
      <c r="S379" s="30">
        <f>ABS(Q379)/'İtme Analizi'!$G$17</f>
        <v>0</v>
      </c>
      <c r="T379" s="30">
        <f>ABS(R379)/'İtme Analizi'!$G$14</f>
        <v>0</v>
      </c>
      <c r="U379" s="30">
        <f t="shared" si="7"/>
        <v>5.3211135544408011E-3</v>
      </c>
    </row>
    <row r="380" spans="16:21" ht="13.9" customHeight="1" x14ac:dyDescent="0.2">
      <c r="P380" s="27"/>
      <c r="Q380" s="30"/>
      <c r="R380" s="30"/>
      <c r="S380" s="30">
        <f>ABS(Q380)/'İtme Analizi'!$G$17</f>
        <v>0</v>
      </c>
      <c r="T380" s="30">
        <f>ABS(R380)/'İtme Analizi'!$G$14</f>
        <v>0</v>
      </c>
      <c r="U380" s="30">
        <f t="shared" si="7"/>
        <v>5.3211135544408011E-3</v>
      </c>
    </row>
    <row r="381" spans="16:21" ht="13.9" customHeight="1" x14ac:dyDescent="0.2">
      <c r="P381" s="27"/>
      <c r="Q381" s="30"/>
      <c r="R381" s="30"/>
      <c r="S381" s="30">
        <f>ABS(Q381)/'İtme Analizi'!$G$17</f>
        <v>0</v>
      </c>
      <c r="T381" s="30">
        <f>ABS(R381)/'İtme Analizi'!$G$14</f>
        <v>0</v>
      </c>
      <c r="U381" s="30">
        <f t="shared" si="7"/>
        <v>5.3211135544408011E-3</v>
      </c>
    </row>
    <row r="382" spans="16:21" ht="13.9" customHeight="1" x14ac:dyDescent="0.2">
      <c r="P382" s="27"/>
      <c r="Q382" s="30"/>
      <c r="R382" s="30"/>
      <c r="S382" s="30">
        <f>ABS(Q382)/'İtme Analizi'!$G$17</f>
        <v>0</v>
      </c>
      <c r="T382" s="30">
        <f>ABS(R382)/'İtme Analizi'!$G$14</f>
        <v>0</v>
      </c>
      <c r="U382" s="30">
        <f t="shared" si="7"/>
        <v>5.3211135544408011E-3</v>
      </c>
    </row>
    <row r="383" spans="16:21" ht="13.9" customHeight="1" x14ac:dyDescent="0.2">
      <c r="P383" s="27"/>
      <c r="Q383" s="30"/>
      <c r="R383" s="30"/>
      <c r="S383" s="30">
        <f>ABS(Q383)/'İtme Analizi'!$G$17</f>
        <v>0</v>
      </c>
      <c r="T383" s="30">
        <f>ABS(R383)/'İtme Analizi'!$G$14</f>
        <v>0</v>
      </c>
      <c r="U383" s="30">
        <f t="shared" si="7"/>
        <v>5.3211135544408011E-3</v>
      </c>
    </row>
    <row r="384" spans="16:21" ht="13.9" customHeight="1" x14ac:dyDescent="0.2">
      <c r="P384" s="27"/>
      <c r="Q384" s="30"/>
      <c r="R384" s="30"/>
      <c r="S384" s="30">
        <f>ABS(Q384)/'İtme Analizi'!$G$17</f>
        <v>0</v>
      </c>
      <c r="T384" s="30">
        <f>ABS(R384)/'İtme Analizi'!$G$14</f>
        <v>0</v>
      </c>
      <c r="U384" s="30">
        <f t="shared" si="7"/>
        <v>5.3211135544408011E-3</v>
      </c>
    </row>
    <row r="385" spans="16:21" ht="13.9" customHeight="1" x14ac:dyDescent="0.2">
      <c r="P385" s="27"/>
      <c r="Q385" s="30"/>
      <c r="R385" s="30"/>
      <c r="S385" s="30">
        <f>ABS(Q385)/'İtme Analizi'!$G$17</f>
        <v>0</v>
      </c>
      <c r="T385" s="30">
        <f>ABS(R385)/'İtme Analizi'!$G$14</f>
        <v>0</v>
      </c>
      <c r="U385" s="30">
        <f t="shared" si="7"/>
        <v>5.3211135544408011E-3</v>
      </c>
    </row>
    <row r="386" spans="16:21" ht="13.9" customHeight="1" x14ac:dyDescent="0.2">
      <c r="P386" s="27"/>
      <c r="Q386" s="30"/>
      <c r="R386" s="30"/>
      <c r="S386" s="30">
        <f>ABS(Q386)/'İtme Analizi'!$G$17</f>
        <v>0</v>
      </c>
      <c r="T386" s="30">
        <f>ABS(R386)/'İtme Analizi'!$G$14</f>
        <v>0</v>
      </c>
      <c r="U386" s="30">
        <f t="shared" si="7"/>
        <v>5.3211135544408011E-3</v>
      </c>
    </row>
    <row r="387" spans="16:21" ht="13.9" customHeight="1" x14ac:dyDescent="0.2">
      <c r="P387" s="27"/>
      <c r="Q387" s="30"/>
      <c r="R387" s="30"/>
      <c r="S387" s="30">
        <f>ABS(Q387)/'İtme Analizi'!$G$17</f>
        <v>0</v>
      </c>
      <c r="T387" s="30">
        <f>ABS(R387)/'İtme Analizi'!$G$14</f>
        <v>0</v>
      </c>
      <c r="U387" s="30">
        <f t="shared" si="7"/>
        <v>5.3211135544408011E-3</v>
      </c>
    </row>
    <row r="388" spans="16:21" ht="13.9" customHeight="1" x14ac:dyDescent="0.2">
      <c r="P388" s="27"/>
      <c r="Q388" s="30"/>
      <c r="R388" s="30"/>
      <c r="S388" s="30">
        <f>ABS(Q388)/'İtme Analizi'!$G$17</f>
        <v>0</v>
      </c>
      <c r="T388" s="30">
        <f>ABS(R388)/'İtme Analizi'!$G$14</f>
        <v>0</v>
      </c>
      <c r="U388" s="30">
        <f t="shared" si="7"/>
        <v>5.3211135544408011E-3</v>
      </c>
    </row>
    <row r="389" spans="16:21" ht="13.9" customHeight="1" x14ac:dyDescent="0.2">
      <c r="P389" s="27"/>
      <c r="Q389" s="30"/>
      <c r="R389" s="30"/>
      <c r="S389" s="30">
        <f>ABS(Q389)/'İtme Analizi'!$G$17</f>
        <v>0</v>
      </c>
      <c r="T389" s="30">
        <f>ABS(R389)/'İtme Analizi'!$G$14</f>
        <v>0</v>
      </c>
      <c r="U389" s="30">
        <f t="shared" si="7"/>
        <v>5.3211135544408011E-3</v>
      </c>
    </row>
    <row r="390" spans="16:21" ht="13.9" customHeight="1" x14ac:dyDescent="0.2">
      <c r="P390" s="27"/>
      <c r="Q390" s="30"/>
      <c r="R390" s="30"/>
      <c r="S390" s="30">
        <f>ABS(Q390)/'İtme Analizi'!$G$17</f>
        <v>0</v>
      </c>
      <c r="T390" s="30">
        <f>ABS(R390)/'İtme Analizi'!$G$14</f>
        <v>0</v>
      </c>
      <c r="U390" s="30">
        <f t="shared" si="7"/>
        <v>5.3211135544408011E-3</v>
      </c>
    </row>
    <row r="391" spans="16:21" ht="13.9" customHeight="1" x14ac:dyDescent="0.2">
      <c r="P391" s="27"/>
      <c r="Q391" s="30"/>
      <c r="R391" s="30"/>
      <c r="S391" s="30">
        <f>ABS(Q391)/'İtme Analizi'!$G$17</f>
        <v>0</v>
      </c>
      <c r="T391" s="30">
        <f>ABS(R391)/'İtme Analizi'!$G$14</f>
        <v>0</v>
      </c>
      <c r="U391" s="30">
        <f t="shared" si="7"/>
        <v>5.3211135544408011E-3</v>
      </c>
    </row>
    <row r="392" spans="16:21" ht="13.9" customHeight="1" x14ac:dyDescent="0.2">
      <c r="P392" s="27"/>
      <c r="Q392" s="30"/>
      <c r="R392" s="30"/>
      <c r="S392" s="30">
        <f>ABS(Q392)/'İtme Analizi'!$G$17</f>
        <v>0</v>
      </c>
      <c r="T392" s="30">
        <f>ABS(R392)/'İtme Analizi'!$G$14</f>
        <v>0</v>
      </c>
      <c r="U392" s="30">
        <f t="shared" si="7"/>
        <v>5.3211135544408011E-3</v>
      </c>
    </row>
    <row r="393" spans="16:21" ht="13.9" customHeight="1" x14ac:dyDescent="0.2">
      <c r="P393" s="27"/>
      <c r="Q393" s="30"/>
      <c r="R393" s="30"/>
      <c r="S393" s="30">
        <f>ABS(Q393)/'İtme Analizi'!$G$17</f>
        <v>0</v>
      </c>
      <c r="T393" s="30">
        <f>ABS(R393)/'İtme Analizi'!$G$14</f>
        <v>0</v>
      </c>
      <c r="U393" s="30">
        <f t="shared" ref="U393:U456" si="8">U392+(S393-S392)*((T393+T392)/2)</f>
        <v>5.3211135544408011E-3</v>
      </c>
    </row>
    <row r="394" spans="16:21" ht="13.9" customHeight="1" x14ac:dyDescent="0.2">
      <c r="P394" s="27"/>
      <c r="Q394" s="30"/>
      <c r="R394" s="30"/>
      <c r="S394" s="30">
        <f>ABS(Q394)/'İtme Analizi'!$G$17</f>
        <v>0</v>
      </c>
      <c r="T394" s="30">
        <f>ABS(R394)/'İtme Analizi'!$G$14</f>
        <v>0</v>
      </c>
      <c r="U394" s="30">
        <f t="shared" si="8"/>
        <v>5.3211135544408011E-3</v>
      </c>
    </row>
    <row r="395" spans="16:21" ht="13.9" customHeight="1" x14ac:dyDescent="0.2">
      <c r="P395" s="27"/>
      <c r="Q395" s="30"/>
      <c r="R395" s="30"/>
      <c r="S395" s="30">
        <f>ABS(Q395)/'İtme Analizi'!$G$17</f>
        <v>0</v>
      </c>
      <c r="T395" s="30">
        <f>ABS(R395)/'İtme Analizi'!$G$14</f>
        <v>0</v>
      </c>
      <c r="U395" s="30">
        <f t="shared" si="8"/>
        <v>5.3211135544408011E-3</v>
      </c>
    </row>
    <row r="396" spans="16:21" ht="13.9" customHeight="1" x14ac:dyDescent="0.2">
      <c r="P396" s="27"/>
      <c r="Q396" s="30"/>
      <c r="R396" s="30"/>
      <c r="S396" s="30">
        <f>ABS(Q396)/'İtme Analizi'!$G$17</f>
        <v>0</v>
      </c>
      <c r="T396" s="30">
        <f>ABS(R396)/'İtme Analizi'!$G$14</f>
        <v>0</v>
      </c>
      <c r="U396" s="30">
        <f t="shared" si="8"/>
        <v>5.3211135544408011E-3</v>
      </c>
    </row>
    <row r="397" spans="16:21" ht="13.9" customHeight="1" x14ac:dyDescent="0.2">
      <c r="P397" s="27"/>
      <c r="Q397" s="30"/>
      <c r="R397" s="30"/>
      <c r="S397" s="30">
        <f>ABS(Q397)/'İtme Analizi'!$G$17</f>
        <v>0</v>
      </c>
      <c r="T397" s="30">
        <f>ABS(R397)/'İtme Analizi'!$G$14</f>
        <v>0</v>
      </c>
      <c r="U397" s="30">
        <f t="shared" si="8"/>
        <v>5.3211135544408011E-3</v>
      </c>
    </row>
    <row r="398" spans="16:21" ht="13.9" customHeight="1" x14ac:dyDescent="0.2">
      <c r="P398" s="27"/>
      <c r="Q398" s="30"/>
      <c r="R398" s="30"/>
      <c r="S398" s="30">
        <f>ABS(Q398)/'İtme Analizi'!$G$17</f>
        <v>0</v>
      </c>
      <c r="T398" s="30">
        <f>ABS(R398)/'İtme Analizi'!$G$14</f>
        <v>0</v>
      </c>
      <c r="U398" s="30">
        <f t="shared" si="8"/>
        <v>5.3211135544408011E-3</v>
      </c>
    </row>
    <row r="399" spans="16:21" ht="13.9" customHeight="1" x14ac:dyDescent="0.2">
      <c r="P399" s="27"/>
      <c r="Q399" s="30"/>
      <c r="R399" s="30"/>
      <c r="S399" s="30">
        <f>ABS(Q399)/'İtme Analizi'!$G$17</f>
        <v>0</v>
      </c>
      <c r="T399" s="30">
        <f>ABS(R399)/'İtme Analizi'!$G$14</f>
        <v>0</v>
      </c>
      <c r="U399" s="30">
        <f t="shared" si="8"/>
        <v>5.3211135544408011E-3</v>
      </c>
    </row>
    <row r="400" spans="16:21" ht="13.9" customHeight="1" x14ac:dyDescent="0.2">
      <c r="P400" s="27"/>
      <c r="Q400" s="30"/>
      <c r="R400" s="30"/>
      <c r="S400" s="30">
        <f>ABS(Q400)/'İtme Analizi'!$G$17</f>
        <v>0</v>
      </c>
      <c r="T400" s="30">
        <f>ABS(R400)/'İtme Analizi'!$G$14</f>
        <v>0</v>
      </c>
      <c r="U400" s="30">
        <f t="shared" si="8"/>
        <v>5.3211135544408011E-3</v>
      </c>
    </row>
    <row r="401" spans="16:21" ht="13.9" customHeight="1" x14ac:dyDescent="0.2">
      <c r="P401" s="27"/>
      <c r="Q401" s="30"/>
      <c r="R401" s="30"/>
      <c r="S401" s="30">
        <f>ABS(Q401)/'İtme Analizi'!$G$17</f>
        <v>0</v>
      </c>
      <c r="T401" s="30">
        <f>ABS(R401)/'İtme Analizi'!$G$14</f>
        <v>0</v>
      </c>
      <c r="U401" s="30">
        <f t="shared" si="8"/>
        <v>5.3211135544408011E-3</v>
      </c>
    </row>
    <row r="402" spans="16:21" ht="13.9" customHeight="1" x14ac:dyDescent="0.2">
      <c r="P402" s="27"/>
      <c r="Q402" s="30"/>
      <c r="R402" s="30"/>
      <c r="S402" s="30">
        <f>ABS(Q402)/'İtme Analizi'!$G$17</f>
        <v>0</v>
      </c>
      <c r="T402" s="30">
        <f>ABS(R402)/'İtme Analizi'!$G$14</f>
        <v>0</v>
      </c>
      <c r="U402" s="30">
        <f t="shared" si="8"/>
        <v>5.3211135544408011E-3</v>
      </c>
    </row>
    <row r="403" spans="16:21" ht="13.9" customHeight="1" x14ac:dyDescent="0.2">
      <c r="P403" s="27"/>
      <c r="Q403" s="30"/>
      <c r="R403" s="30"/>
      <c r="S403" s="30">
        <f>ABS(Q403)/'İtme Analizi'!$G$17</f>
        <v>0</v>
      </c>
      <c r="T403" s="30">
        <f>ABS(R403)/'İtme Analizi'!$G$14</f>
        <v>0</v>
      </c>
      <c r="U403" s="30">
        <f t="shared" si="8"/>
        <v>5.3211135544408011E-3</v>
      </c>
    </row>
    <row r="404" spans="16:21" ht="13.9" customHeight="1" x14ac:dyDescent="0.2">
      <c r="P404" s="27"/>
      <c r="Q404" s="30"/>
      <c r="R404" s="30"/>
      <c r="S404" s="30">
        <f>ABS(Q404)/'İtme Analizi'!$G$17</f>
        <v>0</v>
      </c>
      <c r="T404" s="30">
        <f>ABS(R404)/'İtme Analizi'!$G$14</f>
        <v>0</v>
      </c>
      <c r="U404" s="30">
        <f t="shared" si="8"/>
        <v>5.3211135544408011E-3</v>
      </c>
    </row>
    <row r="405" spans="16:21" ht="13.9" customHeight="1" x14ac:dyDescent="0.2">
      <c r="P405" s="27"/>
      <c r="Q405" s="30"/>
      <c r="R405" s="30"/>
      <c r="S405" s="30">
        <f>ABS(Q405)/'İtme Analizi'!$G$17</f>
        <v>0</v>
      </c>
      <c r="T405" s="30">
        <f>ABS(R405)/'İtme Analizi'!$G$14</f>
        <v>0</v>
      </c>
      <c r="U405" s="30">
        <f t="shared" si="8"/>
        <v>5.3211135544408011E-3</v>
      </c>
    </row>
    <row r="406" spans="16:21" ht="13.9" customHeight="1" x14ac:dyDescent="0.2">
      <c r="P406" s="27"/>
      <c r="Q406" s="30"/>
      <c r="R406" s="30"/>
      <c r="S406" s="30">
        <f>ABS(Q406)/'İtme Analizi'!$G$17</f>
        <v>0</v>
      </c>
      <c r="T406" s="30">
        <f>ABS(R406)/'İtme Analizi'!$G$14</f>
        <v>0</v>
      </c>
      <c r="U406" s="30">
        <f t="shared" si="8"/>
        <v>5.3211135544408011E-3</v>
      </c>
    </row>
    <row r="407" spans="16:21" ht="13.9" customHeight="1" x14ac:dyDescent="0.2">
      <c r="P407" s="27"/>
      <c r="Q407" s="30"/>
      <c r="R407" s="30"/>
      <c r="S407" s="30">
        <f>ABS(Q407)/'İtme Analizi'!$G$17</f>
        <v>0</v>
      </c>
      <c r="T407" s="30">
        <f>ABS(R407)/'İtme Analizi'!$G$14</f>
        <v>0</v>
      </c>
      <c r="U407" s="30">
        <f t="shared" si="8"/>
        <v>5.3211135544408011E-3</v>
      </c>
    </row>
    <row r="408" spans="16:21" ht="13.9" customHeight="1" x14ac:dyDescent="0.2">
      <c r="P408" s="27"/>
      <c r="Q408" s="30"/>
      <c r="R408" s="30"/>
      <c r="S408" s="30">
        <f>ABS(Q408)/'İtme Analizi'!$G$17</f>
        <v>0</v>
      </c>
      <c r="T408" s="30">
        <f>ABS(R408)/'İtme Analizi'!$G$14</f>
        <v>0</v>
      </c>
      <c r="U408" s="30">
        <f t="shared" si="8"/>
        <v>5.3211135544408011E-3</v>
      </c>
    </row>
    <row r="409" spans="16:21" ht="13.9" customHeight="1" x14ac:dyDescent="0.2">
      <c r="P409" s="27"/>
      <c r="Q409" s="30"/>
      <c r="R409" s="30"/>
      <c r="S409" s="30">
        <f>ABS(Q409)/'İtme Analizi'!$G$17</f>
        <v>0</v>
      </c>
      <c r="T409" s="30">
        <f>ABS(R409)/'İtme Analizi'!$G$14</f>
        <v>0</v>
      </c>
      <c r="U409" s="30">
        <f t="shared" si="8"/>
        <v>5.3211135544408011E-3</v>
      </c>
    </row>
    <row r="410" spans="16:21" ht="13.9" customHeight="1" x14ac:dyDescent="0.2">
      <c r="P410" s="27"/>
      <c r="Q410" s="30"/>
      <c r="R410" s="30"/>
      <c r="S410" s="30">
        <f>ABS(Q410)/'İtme Analizi'!$G$17</f>
        <v>0</v>
      </c>
      <c r="T410" s="30">
        <f>ABS(R410)/'İtme Analizi'!$G$14</f>
        <v>0</v>
      </c>
      <c r="U410" s="30">
        <f t="shared" si="8"/>
        <v>5.3211135544408011E-3</v>
      </c>
    </row>
    <row r="411" spans="16:21" ht="13.9" customHeight="1" x14ac:dyDescent="0.2">
      <c r="P411" s="27"/>
      <c r="Q411" s="30"/>
      <c r="R411" s="30"/>
      <c r="S411" s="30">
        <f>ABS(Q411)/'İtme Analizi'!$G$17</f>
        <v>0</v>
      </c>
      <c r="T411" s="30">
        <f>ABS(R411)/'İtme Analizi'!$G$14</f>
        <v>0</v>
      </c>
      <c r="U411" s="30">
        <f t="shared" si="8"/>
        <v>5.3211135544408011E-3</v>
      </c>
    </row>
    <row r="412" spans="16:21" ht="13.9" customHeight="1" x14ac:dyDescent="0.2">
      <c r="P412" s="27"/>
      <c r="Q412" s="30"/>
      <c r="R412" s="30"/>
      <c r="S412" s="30">
        <f>ABS(Q412)/'İtme Analizi'!$G$17</f>
        <v>0</v>
      </c>
      <c r="T412" s="30">
        <f>ABS(R412)/'İtme Analizi'!$G$14</f>
        <v>0</v>
      </c>
      <c r="U412" s="30">
        <f t="shared" si="8"/>
        <v>5.3211135544408011E-3</v>
      </c>
    </row>
    <row r="413" spans="16:21" ht="13.9" customHeight="1" x14ac:dyDescent="0.2">
      <c r="P413" s="27"/>
      <c r="Q413" s="30"/>
      <c r="R413" s="30"/>
      <c r="S413" s="30">
        <f>ABS(Q413)/'İtme Analizi'!$G$17</f>
        <v>0</v>
      </c>
      <c r="T413" s="30">
        <f>ABS(R413)/'İtme Analizi'!$G$14</f>
        <v>0</v>
      </c>
      <c r="U413" s="30">
        <f t="shared" si="8"/>
        <v>5.3211135544408011E-3</v>
      </c>
    </row>
    <row r="414" spans="16:21" ht="13.9" customHeight="1" x14ac:dyDescent="0.2">
      <c r="P414" s="27"/>
      <c r="Q414" s="30"/>
      <c r="R414" s="30"/>
      <c r="S414" s="30">
        <f>ABS(Q414)/'İtme Analizi'!$G$17</f>
        <v>0</v>
      </c>
      <c r="T414" s="30">
        <f>ABS(R414)/'İtme Analizi'!$G$14</f>
        <v>0</v>
      </c>
      <c r="U414" s="30">
        <f t="shared" si="8"/>
        <v>5.3211135544408011E-3</v>
      </c>
    </row>
    <row r="415" spans="16:21" ht="13.9" customHeight="1" x14ac:dyDescent="0.2">
      <c r="P415" s="27"/>
      <c r="Q415" s="30"/>
      <c r="R415" s="30"/>
      <c r="S415" s="30">
        <f>ABS(Q415)/'İtme Analizi'!$G$17</f>
        <v>0</v>
      </c>
      <c r="T415" s="30">
        <f>ABS(R415)/'İtme Analizi'!$G$14</f>
        <v>0</v>
      </c>
      <c r="U415" s="30">
        <f t="shared" si="8"/>
        <v>5.3211135544408011E-3</v>
      </c>
    </row>
    <row r="416" spans="16:21" ht="13.9" customHeight="1" x14ac:dyDescent="0.2">
      <c r="P416" s="27"/>
      <c r="Q416" s="30"/>
      <c r="R416" s="30"/>
      <c r="S416" s="30">
        <f>ABS(Q416)/'İtme Analizi'!$G$17</f>
        <v>0</v>
      </c>
      <c r="T416" s="30">
        <f>ABS(R416)/'İtme Analizi'!$G$14</f>
        <v>0</v>
      </c>
      <c r="U416" s="30">
        <f t="shared" si="8"/>
        <v>5.3211135544408011E-3</v>
      </c>
    </row>
    <row r="417" spans="16:21" ht="13.9" customHeight="1" x14ac:dyDescent="0.2">
      <c r="P417" s="27"/>
      <c r="Q417" s="30"/>
      <c r="R417" s="30"/>
      <c r="S417" s="30">
        <f>ABS(Q417)/'İtme Analizi'!$G$17</f>
        <v>0</v>
      </c>
      <c r="T417" s="30">
        <f>ABS(R417)/'İtme Analizi'!$G$14</f>
        <v>0</v>
      </c>
      <c r="U417" s="30">
        <f t="shared" si="8"/>
        <v>5.3211135544408011E-3</v>
      </c>
    </row>
    <row r="418" spans="16:21" ht="13.9" customHeight="1" x14ac:dyDescent="0.2">
      <c r="P418" s="27"/>
      <c r="Q418" s="30"/>
      <c r="R418" s="30"/>
      <c r="S418" s="30">
        <f>ABS(Q418)/'İtme Analizi'!$G$17</f>
        <v>0</v>
      </c>
      <c r="T418" s="30">
        <f>ABS(R418)/'İtme Analizi'!$G$14</f>
        <v>0</v>
      </c>
      <c r="U418" s="30">
        <f t="shared" si="8"/>
        <v>5.3211135544408011E-3</v>
      </c>
    </row>
    <row r="419" spans="16:21" ht="13.9" customHeight="1" x14ac:dyDescent="0.2">
      <c r="P419" s="27"/>
      <c r="Q419" s="30"/>
      <c r="R419" s="30"/>
      <c r="S419" s="30">
        <f>ABS(Q419)/'İtme Analizi'!$G$17</f>
        <v>0</v>
      </c>
      <c r="T419" s="30">
        <f>ABS(R419)/'İtme Analizi'!$G$14</f>
        <v>0</v>
      </c>
      <c r="U419" s="30">
        <f t="shared" si="8"/>
        <v>5.3211135544408011E-3</v>
      </c>
    </row>
    <row r="420" spans="16:21" ht="13.9" customHeight="1" x14ac:dyDescent="0.2">
      <c r="P420" s="27"/>
      <c r="Q420" s="30"/>
      <c r="R420" s="30"/>
      <c r="S420" s="30">
        <f>ABS(Q420)/'İtme Analizi'!$G$17</f>
        <v>0</v>
      </c>
      <c r="T420" s="30">
        <f>ABS(R420)/'İtme Analizi'!$G$14</f>
        <v>0</v>
      </c>
      <c r="U420" s="30">
        <f t="shared" si="8"/>
        <v>5.3211135544408011E-3</v>
      </c>
    </row>
    <row r="421" spans="16:21" ht="13.9" customHeight="1" x14ac:dyDescent="0.2">
      <c r="P421" s="27"/>
      <c r="Q421" s="30"/>
      <c r="R421" s="30"/>
      <c r="S421" s="30">
        <f>ABS(Q421)/'İtme Analizi'!$G$17</f>
        <v>0</v>
      </c>
      <c r="T421" s="30">
        <f>ABS(R421)/'İtme Analizi'!$G$14</f>
        <v>0</v>
      </c>
      <c r="U421" s="30">
        <f t="shared" si="8"/>
        <v>5.3211135544408011E-3</v>
      </c>
    </row>
    <row r="422" spans="16:21" ht="13.9" customHeight="1" x14ac:dyDescent="0.2">
      <c r="P422" s="27"/>
      <c r="Q422" s="30"/>
      <c r="R422" s="30"/>
      <c r="S422" s="30">
        <f>ABS(Q422)/'İtme Analizi'!$G$17</f>
        <v>0</v>
      </c>
      <c r="T422" s="30">
        <f>ABS(R422)/'İtme Analizi'!$G$14</f>
        <v>0</v>
      </c>
      <c r="U422" s="30">
        <f t="shared" si="8"/>
        <v>5.3211135544408011E-3</v>
      </c>
    </row>
    <row r="423" spans="16:21" ht="13.9" customHeight="1" x14ac:dyDescent="0.2">
      <c r="P423" s="27"/>
      <c r="Q423" s="30"/>
      <c r="R423" s="30"/>
      <c r="S423" s="30">
        <f>ABS(Q423)/'İtme Analizi'!$G$17</f>
        <v>0</v>
      </c>
      <c r="T423" s="30">
        <f>ABS(R423)/'İtme Analizi'!$G$14</f>
        <v>0</v>
      </c>
      <c r="U423" s="30">
        <f t="shared" si="8"/>
        <v>5.3211135544408011E-3</v>
      </c>
    </row>
    <row r="424" spans="16:21" ht="13.9" customHeight="1" x14ac:dyDescent="0.2">
      <c r="P424" s="27"/>
      <c r="Q424" s="30"/>
      <c r="R424" s="30"/>
      <c r="S424" s="30">
        <f>ABS(Q424)/'İtme Analizi'!$G$17</f>
        <v>0</v>
      </c>
      <c r="T424" s="30">
        <f>ABS(R424)/'İtme Analizi'!$G$14</f>
        <v>0</v>
      </c>
      <c r="U424" s="30">
        <f t="shared" si="8"/>
        <v>5.3211135544408011E-3</v>
      </c>
    </row>
    <row r="425" spans="16:21" ht="13.9" customHeight="1" x14ac:dyDescent="0.2">
      <c r="P425" s="27"/>
      <c r="Q425" s="30"/>
      <c r="R425" s="30"/>
      <c r="S425" s="30">
        <f>ABS(Q425)/'İtme Analizi'!$G$17</f>
        <v>0</v>
      </c>
      <c r="T425" s="30">
        <f>ABS(R425)/'İtme Analizi'!$G$14</f>
        <v>0</v>
      </c>
      <c r="U425" s="30">
        <f t="shared" si="8"/>
        <v>5.3211135544408011E-3</v>
      </c>
    </row>
    <row r="426" spans="16:21" ht="13.9" customHeight="1" x14ac:dyDescent="0.2">
      <c r="P426" s="27"/>
      <c r="Q426" s="30"/>
      <c r="R426" s="30"/>
      <c r="S426" s="30">
        <f>ABS(Q426)/'İtme Analizi'!$G$17</f>
        <v>0</v>
      </c>
      <c r="T426" s="30">
        <f>ABS(R426)/'İtme Analizi'!$G$14</f>
        <v>0</v>
      </c>
      <c r="U426" s="30">
        <f t="shared" si="8"/>
        <v>5.3211135544408011E-3</v>
      </c>
    </row>
    <row r="427" spans="16:21" ht="13.9" customHeight="1" x14ac:dyDescent="0.2">
      <c r="P427" s="27"/>
      <c r="Q427" s="30"/>
      <c r="R427" s="30"/>
      <c r="S427" s="30">
        <f>ABS(Q427)/'İtme Analizi'!$G$17</f>
        <v>0</v>
      </c>
      <c r="T427" s="30">
        <f>ABS(R427)/'İtme Analizi'!$G$14</f>
        <v>0</v>
      </c>
      <c r="U427" s="30">
        <f t="shared" si="8"/>
        <v>5.3211135544408011E-3</v>
      </c>
    </row>
    <row r="428" spans="16:21" ht="13.9" customHeight="1" x14ac:dyDescent="0.2">
      <c r="P428" s="27"/>
      <c r="Q428" s="30"/>
      <c r="R428" s="30"/>
      <c r="S428" s="30">
        <f>ABS(Q428)/'İtme Analizi'!$G$17</f>
        <v>0</v>
      </c>
      <c r="T428" s="30">
        <f>ABS(R428)/'İtme Analizi'!$G$14</f>
        <v>0</v>
      </c>
      <c r="U428" s="30">
        <f t="shared" si="8"/>
        <v>5.3211135544408011E-3</v>
      </c>
    </row>
    <row r="429" spans="16:21" ht="13.9" customHeight="1" x14ac:dyDescent="0.2">
      <c r="P429" s="27"/>
      <c r="Q429" s="30"/>
      <c r="R429" s="30"/>
      <c r="S429" s="30">
        <f>ABS(Q429)/'İtme Analizi'!$G$17</f>
        <v>0</v>
      </c>
      <c r="T429" s="30">
        <f>ABS(R429)/'İtme Analizi'!$G$14</f>
        <v>0</v>
      </c>
      <c r="U429" s="30">
        <f t="shared" si="8"/>
        <v>5.3211135544408011E-3</v>
      </c>
    </row>
    <row r="430" spans="16:21" ht="13.9" customHeight="1" x14ac:dyDescent="0.2">
      <c r="P430" s="27"/>
      <c r="Q430" s="30"/>
      <c r="R430" s="30"/>
      <c r="S430" s="30">
        <f>ABS(Q430)/'İtme Analizi'!$G$17</f>
        <v>0</v>
      </c>
      <c r="T430" s="30">
        <f>ABS(R430)/'İtme Analizi'!$G$14</f>
        <v>0</v>
      </c>
      <c r="U430" s="30">
        <f t="shared" si="8"/>
        <v>5.3211135544408011E-3</v>
      </c>
    </row>
    <row r="431" spans="16:21" ht="13.9" customHeight="1" x14ac:dyDescent="0.2">
      <c r="P431" s="27"/>
      <c r="Q431" s="30"/>
      <c r="R431" s="30"/>
      <c r="S431" s="30">
        <f>ABS(Q431)/'İtme Analizi'!$G$17</f>
        <v>0</v>
      </c>
      <c r="T431" s="30">
        <f>ABS(R431)/'İtme Analizi'!$G$14</f>
        <v>0</v>
      </c>
      <c r="U431" s="30">
        <f t="shared" si="8"/>
        <v>5.3211135544408011E-3</v>
      </c>
    </row>
    <row r="432" spans="16:21" ht="13.9" customHeight="1" x14ac:dyDescent="0.2">
      <c r="P432" s="27"/>
      <c r="Q432" s="30"/>
      <c r="R432" s="30"/>
      <c r="S432" s="30">
        <f>ABS(Q432)/'İtme Analizi'!$G$17</f>
        <v>0</v>
      </c>
      <c r="T432" s="30">
        <f>ABS(R432)/'İtme Analizi'!$G$14</f>
        <v>0</v>
      </c>
      <c r="U432" s="30">
        <f t="shared" si="8"/>
        <v>5.3211135544408011E-3</v>
      </c>
    </row>
    <row r="433" spans="16:21" ht="13.9" customHeight="1" x14ac:dyDescent="0.2">
      <c r="P433" s="27"/>
      <c r="Q433" s="30"/>
      <c r="R433" s="30"/>
      <c r="S433" s="30">
        <f>ABS(Q433)/'İtme Analizi'!$G$17</f>
        <v>0</v>
      </c>
      <c r="T433" s="30">
        <f>ABS(R433)/'İtme Analizi'!$G$14</f>
        <v>0</v>
      </c>
      <c r="U433" s="30">
        <f t="shared" si="8"/>
        <v>5.3211135544408011E-3</v>
      </c>
    </row>
    <row r="434" spans="16:21" ht="13.9" customHeight="1" x14ac:dyDescent="0.2">
      <c r="P434" s="27"/>
      <c r="Q434" s="30"/>
      <c r="R434" s="30"/>
      <c r="S434" s="30">
        <f>ABS(Q434)/'İtme Analizi'!$G$17</f>
        <v>0</v>
      </c>
      <c r="T434" s="30">
        <f>ABS(R434)/'İtme Analizi'!$G$14</f>
        <v>0</v>
      </c>
      <c r="U434" s="30">
        <f t="shared" si="8"/>
        <v>5.3211135544408011E-3</v>
      </c>
    </row>
    <row r="435" spans="16:21" ht="13.9" customHeight="1" x14ac:dyDescent="0.2">
      <c r="P435" s="27"/>
      <c r="Q435" s="30"/>
      <c r="R435" s="30"/>
      <c r="S435" s="30">
        <f>ABS(Q435)/'İtme Analizi'!$G$17</f>
        <v>0</v>
      </c>
      <c r="T435" s="30">
        <f>ABS(R435)/'İtme Analizi'!$G$14</f>
        <v>0</v>
      </c>
      <c r="U435" s="30">
        <f t="shared" si="8"/>
        <v>5.3211135544408011E-3</v>
      </c>
    </row>
    <row r="436" spans="16:21" ht="13.9" customHeight="1" x14ac:dyDescent="0.2">
      <c r="P436" s="27"/>
      <c r="Q436" s="30"/>
      <c r="R436" s="30"/>
      <c r="S436" s="30">
        <f>ABS(Q436)/'İtme Analizi'!$G$17</f>
        <v>0</v>
      </c>
      <c r="T436" s="30">
        <f>ABS(R436)/'İtme Analizi'!$G$14</f>
        <v>0</v>
      </c>
      <c r="U436" s="30">
        <f t="shared" si="8"/>
        <v>5.3211135544408011E-3</v>
      </c>
    </row>
    <row r="437" spans="16:21" ht="13.9" customHeight="1" x14ac:dyDescent="0.2">
      <c r="P437" s="27"/>
      <c r="Q437" s="30"/>
      <c r="R437" s="30"/>
      <c r="S437" s="30">
        <f>ABS(Q437)/'İtme Analizi'!$G$17</f>
        <v>0</v>
      </c>
      <c r="T437" s="30">
        <f>ABS(R437)/'İtme Analizi'!$G$14</f>
        <v>0</v>
      </c>
      <c r="U437" s="30">
        <f t="shared" si="8"/>
        <v>5.3211135544408011E-3</v>
      </c>
    </row>
    <row r="438" spans="16:21" ht="13.9" customHeight="1" x14ac:dyDescent="0.2">
      <c r="P438" s="27"/>
      <c r="Q438" s="30"/>
      <c r="R438" s="30"/>
      <c r="S438" s="30">
        <f>ABS(Q438)/'İtme Analizi'!$G$17</f>
        <v>0</v>
      </c>
      <c r="T438" s="30">
        <f>ABS(R438)/'İtme Analizi'!$G$14</f>
        <v>0</v>
      </c>
      <c r="U438" s="30">
        <f t="shared" si="8"/>
        <v>5.3211135544408011E-3</v>
      </c>
    </row>
    <row r="439" spans="16:21" ht="13.9" customHeight="1" x14ac:dyDescent="0.2">
      <c r="P439" s="27"/>
      <c r="Q439" s="30"/>
      <c r="R439" s="30"/>
      <c r="S439" s="30">
        <f>ABS(Q439)/'İtme Analizi'!$G$17</f>
        <v>0</v>
      </c>
      <c r="T439" s="30">
        <f>ABS(R439)/'İtme Analizi'!$G$14</f>
        <v>0</v>
      </c>
      <c r="U439" s="30">
        <f t="shared" si="8"/>
        <v>5.3211135544408011E-3</v>
      </c>
    </row>
    <row r="440" spans="16:21" ht="13.9" customHeight="1" x14ac:dyDescent="0.2">
      <c r="P440" s="27"/>
      <c r="Q440" s="30"/>
      <c r="R440" s="30"/>
      <c r="S440" s="30">
        <f>ABS(Q440)/'İtme Analizi'!$G$17</f>
        <v>0</v>
      </c>
      <c r="T440" s="30">
        <f>ABS(R440)/'İtme Analizi'!$G$14</f>
        <v>0</v>
      </c>
      <c r="U440" s="30">
        <f t="shared" si="8"/>
        <v>5.3211135544408011E-3</v>
      </c>
    </row>
    <row r="441" spans="16:21" ht="13.9" customHeight="1" x14ac:dyDescent="0.2">
      <c r="P441" s="27"/>
      <c r="Q441" s="30"/>
      <c r="R441" s="30"/>
      <c r="S441" s="30">
        <f>ABS(Q441)/'İtme Analizi'!$G$17</f>
        <v>0</v>
      </c>
      <c r="T441" s="30">
        <f>ABS(R441)/'İtme Analizi'!$G$14</f>
        <v>0</v>
      </c>
      <c r="U441" s="30">
        <f t="shared" si="8"/>
        <v>5.3211135544408011E-3</v>
      </c>
    </row>
    <row r="442" spans="16:21" ht="13.9" customHeight="1" x14ac:dyDescent="0.2">
      <c r="P442" s="27"/>
      <c r="Q442" s="30"/>
      <c r="R442" s="30"/>
      <c r="S442" s="30">
        <f>ABS(Q442)/'İtme Analizi'!$G$17</f>
        <v>0</v>
      </c>
      <c r="T442" s="30">
        <f>ABS(R442)/'İtme Analizi'!$G$14</f>
        <v>0</v>
      </c>
      <c r="U442" s="30">
        <f t="shared" si="8"/>
        <v>5.3211135544408011E-3</v>
      </c>
    </row>
    <row r="443" spans="16:21" ht="13.9" customHeight="1" x14ac:dyDescent="0.2">
      <c r="P443" s="27"/>
      <c r="Q443" s="30"/>
      <c r="R443" s="30"/>
      <c r="S443" s="30">
        <f>ABS(Q443)/'İtme Analizi'!$G$17</f>
        <v>0</v>
      </c>
      <c r="T443" s="30">
        <f>ABS(R443)/'İtme Analizi'!$G$14</f>
        <v>0</v>
      </c>
      <c r="U443" s="30">
        <f t="shared" si="8"/>
        <v>5.3211135544408011E-3</v>
      </c>
    </row>
    <row r="444" spans="16:21" ht="13.9" customHeight="1" x14ac:dyDescent="0.2">
      <c r="P444" s="27"/>
      <c r="Q444" s="30"/>
      <c r="R444" s="30"/>
      <c r="S444" s="30">
        <f>ABS(Q444)/'İtme Analizi'!$G$17</f>
        <v>0</v>
      </c>
      <c r="T444" s="30">
        <f>ABS(R444)/'İtme Analizi'!$G$14</f>
        <v>0</v>
      </c>
      <c r="U444" s="30">
        <f t="shared" si="8"/>
        <v>5.3211135544408011E-3</v>
      </c>
    </row>
    <row r="445" spans="16:21" ht="13.9" customHeight="1" x14ac:dyDescent="0.2">
      <c r="P445" s="27"/>
      <c r="Q445" s="30"/>
      <c r="R445" s="30"/>
      <c r="S445" s="30">
        <f>ABS(Q445)/'İtme Analizi'!$G$17</f>
        <v>0</v>
      </c>
      <c r="T445" s="30">
        <f>ABS(R445)/'İtme Analizi'!$G$14</f>
        <v>0</v>
      </c>
      <c r="U445" s="30">
        <f t="shared" si="8"/>
        <v>5.3211135544408011E-3</v>
      </c>
    </row>
    <row r="446" spans="16:21" ht="13.9" customHeight="1" x14ac:dyDescent="0.2">
      <c r="P446" s="27"/>
      <c r="Q446" s="30"/>
      <c r="R446" s="30"/>
      <c r="S446" s="30">
        <f>ABS(Q446)/'İtme Analizi'!$G$17</f>
        <v>0</v>
      </c>
      <c r="T446" s="30">
        <f>ABS(R446)/'İtme Analizi'!$G$14</f>
        <v>0</v>
      </c>
      <c r="U446" s="30">
        <f t="shared" si="8"/>
        <v>5.3211135544408011E-3</v>
      </c>
    </row>
    <row r="447" spans="16:21" ht="13.9" customHeight="1" x14ac:dyDescent="0.2">
      <c r="P447" s="27"/>
      <c r="Q447" s="30"/>
      <c r="R447" s="30"/>
      <c r="S447" s="30">
        <f>ABS(Q447)/'İtme Analizi'!$G$17</f>
        <v>0</v>
      </c>
      <c r="T447" s="30">
        <f>ABS(R447)/'İtme Analizi'!$G$14</f>
        <v>0</v>
      </c>
      <c r="U447" s="30">
        <f t="shared" si="8"/>
        <v>5.3211135544408011E-3</v>
      </c>
    </row>
    <row r="448" spans="16:21" ht="13.9" customHeight="1" x14ac:dyDescent="0.2">
      <c r="P448" s="27"/>
      <c r="Q448" s="30"/>
      <c r="R448" s="30"/>
      <c r="S448" s="30">
        <f>ABS(Q448)/'İtme Analizi'!$G$17</f>
        <v>0</v>
      </c>
      <c r="T448" s="30">
        <f>ABS(R448)/'İtme Analizi'!$G$14</f>
        <v>0</v>
      </c>
      <c r="U448" s="30">
        <f t="shared" si="8"/>
        <v>5.3211135544408011E-3</v>
      </c>
    </row>
    <row r="449" spans="16:21" ht="13.9" customHeight="1" x14ac:dyDescent="0.2">
      <c r="P449" s="27"/>
      <c r="Q449" s="30"/>
      <c r="R449" s="30"/>
      <c r="S449" s="30">
        <f>ABS(Q449)/'İtme Analizi'!$G$17</f>
        <v>0</v>
      </c>
      <c r="T449" s="30">
        <f>ABS(R449)/'İtme Analizi'!$G$14</f>
        <v>0</v>
      </c>
      <c r="U449" s="30">
        <f t="shared" si="8"/>
        <v>5.3211135544408011E-3</v>
      </c>
    </row>
    <row r="450" spans="16:21" ht="13.9" customHeight="1" x14ac:dyDescent="0.2">
      <c r="P450" s="27"/>
      <c r="Q450" s="30"/>
      <c r="R450" s="30"/>
      <c r="S450" s="30">
        <f>ABS(Q450)/'İtme Analizi'!$G$17</f>
        <v>0</v>
      </c>
      <c r="T450" s="30">
        <f>ABS(R450)/'İtme Analizi'!$G$14</f>
        <v>0</v>
      </c>
      <c r="U450" s="30">
        <f t="shared" si="8"/>
        <v>5.3211135544408011E-3</v>
      </c>
    </row>
    <row r="451" spans="16:21" ht="13.9" customHeight="1" x14ac:dyDescent="0.2">
      <c r="P451" s="27"/>
      <c r="Q451" s="30"/>
      <c r="R451" s="30"/>
      <c r="S451" s="30">
        <f>ABS(Q451)/'İtme Analizi'!$G$17</f>
        <v>0</v>
      </c>
      <c r="T451" s="30">
        <f>ABS(R451)/'İtme Analizi'!$G$14</f>
        <v>0</v>
      </c>
      <c r="U451" s="30">
        <f t="shared" si="8"/>
        <v>5.3211135544408011E-3</v>
      </c>
    </row>
    <row r="452" spans="16:21" ht="13.9" customHeight="1" x14ac:dyDescent="0.2">
      <c r="P452" s="27"/>
      <c r="Q452" s="30"/>
      <c r="R452" s="30"/>
      <c r="S452" s="30">
        <f>ABS(Q452)/'İtme Analizi'!$G$17</f>
        <v>0</v>
      </c>
      <c r="T452" s="30">
        <f>ABS(R452)/'İtme Analizi'!$G$14</f>
        <v>0</v>
      </c>
      <c r="U452" s="30">
        <f t="shared" si="8"/>
        <v>5.3211135544408011E-3</v>
      </c>
    </row>
    <row r="453" spans="16:21" ht="13.9" customHeight="1" x14ac:dyDescent="0.2">
      <c r="P453" s="27"/>
      <c r="Q453" s="30"/>
      <c r="R453" s="30"/>
      <c r="S453" s="30">
        <f>ABS(Q453)/'İtme Analizi'!$G$17</f>
        <v>0</v>
      </c>
      <c r="T453" s="30">
        <f>ABS(R453)/'İtme Analizi'!$G$14</f>
        <v>0</v>
      </c>
      <c r="U453" s="30">
        <f t="shared" si="8"/>
        <v>5.3211135544408011E-3</v>
      </c>
    </row>
    <row r="454" spans="16:21" ht="13.9" customHeight="1" x14ac:dyDescent="0.2">
      <c r="P454" s="27"/>
      <c r="Q454" s="30"/>
      <c r="R454" s="30"/>
      <c r="S454" s="30">
        <f>ABS(Q454)/'İtme Analizi'!$G$17</f>
        <v>0</v>
      </c>
      <c r="T454" s="30">
        <f>ABS(R454)/'İtme Analizi'!$G$14</f>
        <v>0</v>
      </c>
      <c r="U454" s="30">
        <f t="shared" si="8"/>
        <v>5.3211135544408011E-3</v>
      </c>
    </row>
    <row r="455" spans="16:21" ht="13.9" customHeight="1" x14ac:dyDescent="0.2">
      <c r="P455" s="27"/>
      <c r="Q455" s="30"/>
      <c r="R455" s="30"/>
      <c r="S455" s="30">
        <f>ABS(Q455)/'İtme Analizi'!$G$17</f>
        <v>0</v>
      </c>
      <c r="T455" s="30">
        <f>ABS(R455)/'İtme Analizi'!$G$14</f>
        <v>0</v>
      </c>
      <c r="U455" s="30">
        <f t="shared" si="8"/>
        <v>5.3211135544408011E-3</v>
      </c>
    </row>
    <row r="456" spans="16:21" ht="13.9" customHeight="1" x14ac:dyDescent="0.2">
      <c r="P456" s="27"/>
      <c r="Q456" s="30"/>
      <c r="R456" s="30"/>
      <c r="S456" s="30">
        <f>ABS(Q456)/'İtme Analizi'!$G$17</f>
        <v>0</v>
      </c>
      <c r="T456" s="30">
        <f>ABS(R456)/'İtme Analizi'!$G$14</f>
        <v>0</v>
      </c>
      <c r="U456" s="30">
        <f t="shared" si="8"/>
        <v>5.3211135544408011E-3</v>
      </c>
    </row>
    <row r="457" spans="16:21" ht="13.9" customHeight="1" x14ac:dyDescent="0.2">
      <c r="P457" s="27"/>
      <c r="Q457" s="30"/>
      <c r="R457" s="30"/>
      <c r="S457" s="30">
        <f>ABS(Q457)/'İtme Analizi'!$G$17</f>
        <v>0</v>
      </c>
      <c r="T457" s="30">
        <f>ABS(R457)/'İtme Analizi'!$G$14</f>
        <v>0</v>
      </c>
      <c r="U457" s="30">
        <f t="shared" ref="U457:U520" si="9">U456+(S457-S456)*((T457+T456)/2)</f>
        <v>5.3211135544408011E-3</v>
      </c>
    </row>
    <row r="458" spans="16:21" ht="13.9" customHeight="1" x14ac:dyDescent="0.2">
      <c r="P458" s="27"/>
      <c r="Q458" s="30"/>
      <c r="R458" s="30"/>
      <c r="S458" s="30">
        <f>ABS(Q458)/'İtme Analizi'!$G$17</f>
        <v>0</v>
      </c>
      <c r="T458" s="30">
        <f>ABS(R458)/'İtme Analizi'!$G$14</f>
        <v>0</v>
      </c>
      <c r="U458" s="30">
        <f t="shared" si="9"/>
        <v>5.3211135544408011E-3</v>
      </c>
    </row>
    <row r="459" spans="16:21" ht="13.9" customHeight="1" x14ac:dyDescent="0.2">
      <c r="P459" s="27"/>
      <c r="Q459" s="30"/>
      <c r="R459" s="30"/>
      <c r="S459" s="30">
        <f>ABS(Q459)/'İtme Analizi'!$G$17</f>
        <v>0</v>
      </c>
      <c r="T459" s="30">
        <f>ABS(R459)/'İtme Analizi'!$G$14</f>
        <v>0</v>
      </c>
      <c r="U459" s="30">
        <f t="shared" si="9"/>
        <v>5.3211135544408011E-3</v>
      </c>
    </row>
    <row r="460" spans="16:21" ht="13.9" customHeight="1" x14ac:dyDescent="0.2">
      <c r="P460" s="27"/>
      <c r="Q460" s="30"/>
      <c r="R460" s="30"/>
      <c r="S460" s="30">
        <f>ABS(Q460)/'İtme Analizi'!$G$17</f>
        <v>0</v>
      </c>
      <c r="T460" s="30">
        <f>ABS(R460)/'İtme Analizi'!$G$14</f>
        <v>0</v>
      </c>
      <c r="U460" s="30">
        <f t="shared" si="9"/>
        <v>5.3211135544408011E-3</v>
      </c>
    </row>
    <row r="461" spans="16:21" ht="13.9" customHeight="1" x14ac:dyDescent="0.2">
      <c r="P461" s="27"/>
      <c r="Q461" s="30"/>
      <c r="R461" s="30"/>
      <c r="S461" s="30">
        <f>ABS(Q461)/'İtme Analizi'!$G$17</f>
        <v>0</v>
      </c>
      <c r="T461" s="30">
        <f>ABS(R461)/'İtme Analizi'!$G$14</f>
        <v>0</v>
      </c>
      <c r="U461" s="30">
        <f t="shared" si="9"/>
        <v>5.3211135544408011E-3</v>
      </c>
    </row>
    <row r="462" spans="16:21" ht="13.9" customHeight="1" x14ac:dyDescent="0.2">
      <c r="P462" s="27"/>
      <c r="Q462" s="30"/>
      <c r="R462" s="30"/>
      <c r="S462" s="30">
        <f>ABS(Q462)/'İtme Analizi'!$G$17</f>
        <v>0</v>
      </c>
      <c r="T462" s="30">
        <f>ABS(R462)/'İtme Analizi'!$G$14</f>
        <v>0</v>
      </c>
      <c r="U462" s="30">
        <f t="shared" si="9"/>
        <v>5.3211135544408011E-3</v>
      </c>
    </row>
    <row r="463" spans="16:21" ht="13.9" customHeight="1" x14ac:dyDescent="0.2">
      <c r="P463" s="27"/>
      <c r="Q463" s="30"/>
      <c r="R463" s="30"/>
      <c r="S463" s="30">
        <f>ABS(Q463)/'İtme Analizi'!$G$17</f>
        <v>0</v>
      </c>
      <c r="T463" s="30">
        <f>ABS(R463)/'İtme Analizi'!$G$14</f>
        <v>0</v>
      </c>
      <c r="U463" s="30">
        <f t="shared" si="9"/>
        <v>5.3211135544408011E-3</v>
      </c>
    </row>
    <row r="464" spans="16:21" ht="13.9" customHeight="1" x14ac:dyDescent="0.2">
      <c r="P464" s="27"/>
      <c r="Q464" s="30"/>
      <c r="R464" s="30"/>
      <c r="S464" s="30">
        <f>ABS(Q464)/'İtme Analizi'!$G$17</f>
        <v>0</v>
      </c>
      <c r="T464" s="30">
        <f>ABS(R464)/'İtme Analizi'!$G$14</f>
        <v>0</v>
      </c>
      <c r="U464" s="30">
        <f t="shared" si="9"/>
        <v>5.3211135544408011E-3</v>
      </c>
    </row>
    <row r="465" spans="16:21" ht="13.9" customHeight="1" x14ac:dyDescent="0.2">
      <c r="P465" s="27"/>
      <c r="Q465" s="30"/>
      <c r="R465" s="30"/>
      <c r="S465" s="30">
        <f>ABS(Q465)/'İtme Analizi'!$G$17</f>
        <v>0</v>
      </c>
      <c r="T465" s="30">
        <f>ABS(R465)/'İtme Analizi'!$G$14</f>
        <v>0</v>
      </c>
      <c r="U465" s="30">
        <f t="shared" si="9"/>
        <v>5.3211135544408011E-3</v>
      </c>
    </row>
    <row r="466" spans="16:21" ht="13.9" customHeight="1" x14ac:dyDescent="0.2">
      <c r="P466" s="27"/>
      <c r="Q466" s="30"/>
      <c r="R466" s="30"/>
      <c r="S466" s="30">
        <f>ABS(Q466)/'İtme Analizi'!$G$17</f>
        <v>0</v>
      </c>
      <c r="T466" s="30">
        <f>ABS(R466)/'İtme Analizi'!$G$14</f>
        <v>0</v>
      </c>
      <c r="U466" s="30">
        <f t="shared" si="9"/>
        <v>5.3211135544408011E-3</v>
      </c>
    </row>
    <row r="467" spans="16:21" ht="13.9" customHeight="1" x14ac:dyDescent="0.2">
      <c r="P467" s="27"/>
      <c r="Q467" s="30"/>
      <c r="R467" s="30"/>
      <c r="S467" s="30">
        <f>ABS(Q467)/'İtme Analizi'!$G$17</f>
        <v>0</v>
      </c>
      <c r="T467" s="30">
        <f>ABS(R467)/'İtme Analizi'!$G$14</f>
        <v>0</v>
      </c>
      <c r="U467" s="30">
        <f t="shared" si="9"/>
        <v>5.3211135544408011E-3</v>
      </c>
    </row>
    <row r="468" spans="16:21" ht="13.9" customHeight="1" x14ac:dyDescent="0.2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5.3211135544408011E-3</v>
      </c>
    </row>
    <row r="469" spans="16:21" ht="13.9" customHeight="1" x14ac:dyDescent="0.2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5.3211135544408011E-3</v>
      </c>
    </row>
    <row r="470" spans="16:21" ht="13.9" customHeight="1" x14ac:dyDescent="0.2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5.3211135544408011E-3</v>
      </c>
    </row>
    <row r="471" spans="16:21" ht="13.9" customHeight="1" x14ac:dyDescent="0.2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5.3211135544408011E-3</v>
      </c>
    </row>
    <row r="472" spans="16:21" ht="13.9" customHeight="1" x14ac:dyDescent="0.2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5.3211135544408011E-3</v>
      </c>
    </row>
    <row r="473" spans="16:21" ht="13.9" customHeight="1" x14ac:dyDescent="0.2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5.3211135544408011E-3</v>
      </c>
    </row>
    <row r="474" spans="16:21" ht="13.9" customHeight="1" x14ac:dyDescent="0.2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5.3211135544408011E-3</v>
      </c>
    </row>
    <row r="475" spans="16:21" ht="13.9" customHeight="1" x14ac:dyDescent="0.2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5.3211135544408011E-3</v>
      </c>
    </row>
    <row r="476" spans="16:21" ht="13.9" customHeight="1" x14ac:dyDescent="0.2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5.3211135544408011E-3</v>
      </c>
    </row>
    <row r="477" spans="16:21" ht="13.9" customHeight="1" x14ac:dyDescent="0.2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5.3211135544408011E-3</v>
      </c>
    </row>
    <row r="478" spans="16:21" ht="13.9" customHeight="1" x14ac:dyDescent="0.2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5.3211135544408011E-3</v>
      </c>
    </row>
    <row r="479" spans="16:21" ht="13.9" customHeight="1" x14ac:dyDescent="0.2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5.3211135544408011E-3</v>
      </c>
    </row>
    <row r="480" spans="16:21" ht="13.9" customHeight="1" x14ac:dyDescent="0.2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5.3211135544408011E-3</v>
      </c>
    </row>
    <row r="481" spans="16:21" ht="13.9" customHeight="1" x14ac:dyDescent="0.2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5.3211135544408011E-3</v>
      </c>
    </row>
    <row r="482" spans="16:21" ht="13.9" customHeight="1" x14ac:dyDescent="0.2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5.3211135544408011E-3</v>
      </c>
    </row>
    <row r="483" spans="16:21" ht="13.9" customHeight="1" x14ac:dyDescent="0.2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5.3211135544408011E-3</v>
      </c>
    </row>
    <row r="484" spans="16:21" ht="13.9" customHeight="1" x14ac:dyDescent="0.2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5.3211135544408011E-3</v>
      </c>
    </row>
    <row r="485" spans="16:21" ht="13.9" customHeight="1" x14ac:dyDescent="0.2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5.3211135544408011E-3</v>
      </c>
    </row>
    <row r="486" spans="16:21" ht="13.9" customHeight="1" x14ac:dyDescent="0.2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5.3211135544408011E-3</v>
      </c>
    </row>
    <row r="487" spans="16:21" ht="13.9" customHeight="1" x14ac:dyDescent="0.2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5.3211135544408011E-3</v>
      </c>
    </row>
    <row r="488" spans="16:21" ht="13.9" customHeight="1" x14ac:dyDescent="0.2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5.3211135544408011E-3</v>
      </c>
    </row>
    <row r="489" spans="16:21" ht="13.9" customHeight="1" x14ac:dyDescent="0.2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5.3211135544408011E-3</v>
      </c>
    </row>
    <row r="490" spans="16:21" ht="13.9" customHeight="1" x14ac:dyDescent="0.2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5.3211135544408011E-3</v>
      </c>
    </row>
    <row r="491" spans="16:21" ht="13.9" customHeight="1" x14ac:dyDescent="0.2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5.3211135544408011E-3</v>
      </c>
    </row>
    <row r="492" spans="16:21" ht="13.9" customHeight="1" x14ac:dyDescent="0.2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5.3211135544408011E-3</v>
      </c>
    </row>
    <row r="493" spans="16:21" ht="13.9" customHeight="1" x14ac:dyDescent="0.2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5.3211135544408011E-3</v>
      </c>
    </row>
    <row r="494" spans="16:21" ht="13.9" customHeight="1" x14ac:dyDescent="0.2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5.3211135544408011E-3</v>
      </c>
    </row>
    <row r="495" spans="16:21" ht="13.9" customHeight="1" x14ac:dyDescent="0.2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5.3211135544408011E-3</v>
      </c>
    </row>
    <row r="496" spans="16:21" ht="13.9" customHeight="1" x14ac:dyDescent="0.2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5.3211135544408011E-3</v>
      </c>
    </row>
    <row r="497" spans="16:21" ht="13.9" customHeight="1" x14ac:dyDescent="0.2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5.3211135544408011E-3</v>
      </c>
    </row>
    <row r="498" spans="16:21" ht="13.9" customHeight="1" x14ac:dyDescent="0.2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5.3211135544408011E-3</v>
      </c>
    </row>
    <row r="499" spans="16:21" ht="13.9" customHeight="1" x14ac:dyDescent="0.2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5.3211135544408011E-3</v>
      </c>
    </row>
    <row r="500" spans="16:21" ht="13.9" customHeight="1" x14ac:dyDescent="0.2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5.3211135544408011E-3</v>
      </c>
    </row>
    <row r="501" spans="16:21" ht="13.9" customHeight="1" x14ac:dyDescent="0.2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5.3211135544408011E-3</v>
      </c>
    </row>
    <row r="502" spans="16:21" ht="13.9" customHeight="1" x14ac:dyDescent="0.2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5.3211135544408011E-3</v>
      </c>
    </row>
    <row r="503" spans="16:21" ht="13.9" customHeight="1" x14ac:dyDescent="0.2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5.3211135544408011E-3</v>
      </c>
    </row>
    <row r="504" spans="16:21" ht="13.9" customHeight="1" x14ac:dyDescent="0.2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5.3211135544408011E-3</v>
      </c>
    </row>
    <row r="505" spans="16:21" ht="13.9" customHeight="1" x14ac:dyDescent="0.2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5.3211135544408011E-3</v>
      </c>
    </row>
    <row r="506" spans="16:21" ht="13.9" customHeight="1" x14ac:dyDescent="0.2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5.3211135544408011E-3</v>
      </c>
    </row>
    <row r="507" spans="16:21" ht="13.9" customHeight="1" x14ac:dyDescent="0.2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5.3211135544408011E-3</v>
      </c>
    </row>
    <row r="508" spans="16:21" ht="13.9" customHeight="1" x14ac:dyDescent="0.2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5.3211135544408011E-3</v>
      </c>
    </row>
    <row r="509" spans="16:21" ht="13.9" customHeight="1" x14ac:dyDescent="0.2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5.3211135544408011E-3</v>
      </c>
    </row>
    <row r="510" spans="16:21" ht="13.9" customHeight="1" x14ac:dyDescent="0.2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5.3211135544408011E-3</v>
      </c>
    </row>
    <row r="511" spans="16:21" ht="13.9" customHeight="1" x14ac:dyDescent="0.2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5.3211135544408011E-3</v>
      </c>
    </row>
    <row r="512" spans="16:21" ht="13.9" customHeight="1" x14ac:dyDescent="0.2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5.3211135544408011E-3</v>
      </c>
    </row>
    <row r="513" spans="16:21" ht="13.9" customHeight="1" x14ac:dyDescent="0.2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5.3211135544408011E-3</v>
      </c>
    </row>
    <row r="514" spans="16:21" ht="13.9" customHeight="1" x14ac:dyDescent="0.2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5.3211135544408011E-3</v>
      </c>
    </row>
    <row r="515" spans="16:21" ht="13.9" customHeight="1" x14ac:dyDescent="0.2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5.3211135544408011E-3</v>
      </c>
    </row>
    <row r="516" spans="16:21" ht="13.9" customHeight="1" x14ac:dyDescent="0.2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5.3211135544408011E-3</v>
      </c>
    </row>
    <row r="517" spans="16:21" ht="13.9" customHeight="1" x14ac:dyDescent="0.2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5.3211135544408011E-3</v>
      </c>
    </row>
    <row r="518" spans="16:21" ht="13.9" customHeight="1" x14ac:dyDescent="0.2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5.3211135544408011E-3</v>
      </c>
    </row>
    <row r="519" spans="16:21" ht="13.9" customHeight="1" x14ac:dyDescent="0.2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5.3211135544408011E-3</v>
      </c>
    </row>
    <row r="520" spans="16:21" ht="13.9" customHeight="1" x14ac:dyDescent="0.2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5.3211135544408011E-3</v>
      </c>
    </row>
    <row r="521" spans="16:21" ht="13.9" customHeight="1" x14ac:dyDescent="0.2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5.3211135544408011E-3</v>
      </c>
    </row>
    <row r="522" spans="16:21" ht="13.9" customHeight="1" x14ac:dyDescent="0.2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5.3211135544408011E-3</v>
      </c>
    </row>
    <row r="523" spans="16:21" ht="13.9" customHeight="1" x14ac:dyDescent="0.2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5.3211135544408011E-3</v>
      </c>
    </row>
    <row r="524" spans="16:21" ht="13.9" customHeight="1" x14ac:dyDescent="0.2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5.3211135544408011E-3</v>
      </c>
    </row>
    <row r="525" spans="16:21" ht="13.9" customHeight="1" x14ac:dyDescent="0.2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5.3211135544408011E-3</v>
      </c>
    </row>
    <row r="526" spans="16:21" ht="13.9" customHeight="1" x14ac:dyDescent="0.2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5.3211135544408011E-3</v>
      </c>
    </row>
    <row r="527" spans="16:21" ht="13.9" customHeight="1" x14ac:dyDescent="0.2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5.3211135544408011E-3</v>
      </c>
    </row>
    <row r="528" spans="16:21" ht="13.9" customHeight="1" x14ac:dyDescent="0.2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5.3211135544408011E-3</v>
      </c>
    </row>
    <row r="529" spans="16:21" ht="13.9" customHeight="1" x14ac:dyDescent="0.2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5.3211135544408011E-3</v>
      </c>
    </row>
    <row r="530" spans="16:21" ht="13.9" customHeight="1" x14ac:dyDescent="0.2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5.3211135544408011E-3</v>
      </c>
    </row>
    <row r="531" spans="16:21" ht="13.9" customHeight="1" x14ac:dyDescent="0.2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5.3211135544408011E-3</v>
      </c>
    </row>
    <row r="532" spans="16:21" ht="13.9" customHeight="1" x14ac:dyDescent="0.2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5.3211135544408011E-3</v>
      </c>
    </row>
    <row r="533" spans="16:21" ht="13.9" customHeight="1" x14ac:dyDescent="0.2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5.3211135544408011E-3</v>
      </c>
    </row>
    <row r="534" spans="16:21" ht="13.9" customHeight="1" x14ac:dyDescent="0.2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5.3211135544408011E-3</v>
      </c>
    </row>
    <row r="535" spans="16:21" ht="13.9" customHeight="1" x14ac:dyDescent="0.2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5.3211135544408011E-3</v>
      </c>
    </row>
    <row r="536" spans="16:21" ht="13.9" customHeight="1" x14ac:dyDescent="0.2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5.3211135544408011E-3</v>
      </c>
    </row>
    <row r="537" spans="16:21" ht="13.9" customHeight="1" x14ac:dyDescent="0.2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5.3211135544408011E-3</v>
      </c>
    </row>
    <row r="538" spans="16:21" ht="13.9" customHeight="1" x14ac:dyDescent="0.2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5.3211135544408011E-3</v>
      </c>
    </row>
    <row r="539" spans="16:21" ht="13.9" customHeight="1" x14ac:dyDescent="0.2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5.3211135544408011E-3</v>
      </c>
    </row>
    <row r="540" spans="16:21" ht="13.9" customHeight="1" x14ac:dyDescent="0.2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5.3211135544408011E-3</v>
      </c>
    </row>
    <row r="541" spans="16:21" ht="13.9" customHeight="1" x14ac:dyDescent="0.2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5.3211135544408011E-3</v>
      </c>
    </row>
    <row r="542" spans="16:21" ht="13.9" customHeight="1" x14ac:dyDescent="0.2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5.3211135544408011E-3</v>
      </c>
    </row>
    <row r="543" spans="16:21" ht="13.9" customHeight="1" x14ac:dyDescent="0.2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5.3211135544408011E-3</v>
      </c>
    </row>
    <row r="544" spans="16:21" ht="13.9" customHeight="1" x14ac:dyDescent="0.2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5.3211135544408011E-3</v>
      </c>
    </row>
    <row r="545" spans="16:21" ht="13.9" customHeight="1" x14ac:dyDescent="0.2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5.3211135544408011E-3</v>
      </c>
    </row>
    <row r="546" spans="16:21" ht="13.9" customHeight="1" x14ac:dyDescent="0.2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5.3211135544408011E-3</v>
      </c>
    </row>
    <row r="547" spans="16:21" ht="13.9" customHeight="1" x14ac:dyDescent="0.2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5.3211135544408011E-3</v>
      </c>
    </row>
    <row r="548" spans="16:21" ht="13.9" customHeight="1" x14ac:dyDescent="0.2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5.3211135544408011E-3</v>
      </c>
    </row>
    <row r="549" spans="16:21" ht="13.9" customHeight="1" x14ac:dyDescent="0.2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5.3211135544408011E-3</v>
      </c>
    </row>
    <row r="550" spans="16:21" ht="13.9" customHeight="1" x14ac:dyDescent="0.2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5.3211135544408011E-3</v>
      </c>
    </row>
    <row r="551" spans="16:21" ht="13.9" customHeight="1" x14ac:dyDescent="0.2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5.3211135544408011E-3</v>
      </c>
    </row>
    <row r="552" spans="16:21" ht="13.9" customHeight="1" x14ac:dyDescent="0.2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5.3211135544408011E-3</v>
      </c>
    </row>
    <row r="553" spans="16:21" ht="13.9" customHeight="1" x14ac:dyDescent="0.2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5.3211135544408011E-3</v>
      </c>
    </row>
    <row r="554" spans="16:21" ht="13.9" customHeight="1" x14ac:dyDescent="0.2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5.3211135544408011E-3</v>
      </c>
    </row>
    <row r="555" spans="16:21" ht="13.9" customHeight="1" x14ac:dyDescent="0.2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5.3211135544408011E-3</v>
      </c>
    </row>
    <row r="556" spans="16:21" ht="13.9" customHeight="1" x14ac:dyDescent="0.2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5.3211135544408011E-3</v>
      </c>
    </row>
    <row r="557" spans="16:21" ht="13.9" customHeight="1" x14ac:dyDescent="0.2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5.3211135544408011E-3</v>
      </c>
    </row>
    <row r="558" spans="16:21" ht="13.9" customHeight="1" x14ac:dyDescent="0.2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5.3211135544408011E-3</v>
      </c>
    </row>
    <row r="559" spans="16:21" ht="13.9" customHeight="1" x14ac:dyDescent="0.2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5.3211135544408011E-3</v>
      </c>
    </row>
    <row r="560" spans="16:21" ht="13.9" customHeight="1" x14ac:dyDescent="0.2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5.3211135544408011E-3</v>
      </c>
    </row>
    <row r="561" spans="16:21" ht="13.9" customHeight="1" x14ac:dyDescent="0.2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5.3211135544408011E-3</v>
      </c>
    </row>
    <row r="562" spans="16:21" ht="13.9" customHeight="1" x14ac:dyDescent="0.2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5.3211135544408011E-3</v>
      </c>
    </row>
    <row r="563" spans="16:21" ht="13.9" customHeight="1" x14ac:dyDescent="0.2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5.3211135544408011E-3</v>
      </c>
    </row>
    <row r="564" spans="16:21" ht="13.9" customHeight="1" x14ac:dyDescent="0.2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5.3211135544408011E-3</v>
      </c>
    </row>
    <row r="565" spans="16:21" ht="13.9" customHeight="1" x14ac:dyDescent="0.2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5.3211135544408011E-3</v>
      </c>
    </row>
    <row r="566" spans="16:21" ht="13.9" customHeight="1" x14ac:dyDescent="0.2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5.3211135544408011E-3</v>
      </c>
    </row>
    <row r="567" spans="16:21" ht="13.9" customHeight="1" x14ac:dyDescent="0.2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5.3211135544408011E-3</v>
      </c>
    </row>
    <row r="568" spans="16:21" ht="13.9" customHeight="1" x14ac:dyDescent="0.2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5.3211135544408011E-3</v>
      </c>
    </row>
    <row r="569" spans="16:21" ht="13.9" customHeight="1" x14ac:dyDescent="0.2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5.3211135544408011E-3</v>
      </c>
    </row>
    <row r="570" spans="16:21" ht="13.9" customHeight="1" x14ac:dyDescent="0.2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5.3211135544408011E-3</v>
      </c>
    </row>
    <row r="571" spans="16:21" ht="13.9" customHeight="1" x14ac:dyDescent="0.2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5.3211135544408011E-3</v>
      </c>
    </row>
    <row r="572" spans="16:21" ht="13.9" customHeight="1" x14ac:dyDescent="0.2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5.3211135544408011E-3</v>
      </c>
    </row>
    <row r="573" spans="16:21" ht="13.9" customHeight="1" x14ac:dyDescent="0.2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5.3211135544408011E-3</v>
      </c>
    </row>
    <row r="574" spans="16:21" ht="13.9" customHeight="1" x14ac:dyDescent="0.2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5.3211135544408011E-3</v>
      </c>
    </row>
    <row r="575" spans="16:21" ht="13.9" customHeight="1" x14ac:dyDescent="0.2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5.3211135544408011E-3</v>
      </c>
    </row>
    <row r="576" spans="16:21" ht="13.9" customHeight="1" x14ac:dyDescent="0.2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5.3211135544408011E-3</v>
      </c>
    </row>
    <row r="577" spans="16:21" ht="13.9" customHeight="1" x14ac:dyDescent="0.2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5.3211135544408011E-3</v>
      </c>
    </row>
    <row r="578" spans="16:21" ht="13.9" customHeight="1" x14ac:dyDescent="0.2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5.3211135544408011E-3</v>
      </c>
    </row>
    <row r="579" spans="16:21" ht="13.9" customHeight="1" x14ac:dyDescent="0.2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5.3211135544408011E-3</v>
      </c>
    </row>
    <row r="580" spans="16:21" ht="13.9" customHeight="1" x14ac:dyDescent="0.2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5.3211135544408011E-3</v>
      </c>
    </row>
    <row r="581" spans="16:21" ht="13.9" customHeight="1" x14ac:dyDescent="0.2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5.3211135544408011E-3</v>
      </c>
    </row>
    <row r="582" spans="16:21" ht="13.9" customHeight="1" x14ac:dyDescent="0.2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5.3211135544408011E-3</v>
      </c>
    </row>
    <row r="583" spans="16:21" ht="13.9" customHeight="1" x14ac:dyDescent="0.2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5.3211135544408011E-3</v>
      </c>
    </row>
    <row r="584" spans="16:21" ht="13.9" customHeight="1" x14ac:dyDescent="0.2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5.3211135544408011E-3</v>
      </c>
    </row>
    <row r="585" spans="16:21" ht="13.9" customHeight="1" x14ac:dyDescent="0.2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5.3211135544408011E-3</v>
      </c>
    </row>
    <row r="586" spans="16:21" ht="13.9" customHeight="1" x14ac:dyDescent="0.2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5.3211135544408011E-3</v>
      </c>
    </row>
    <row r="587" spans="16:21" ht="13.9" customHeight="1" x14ac:dyDescent="0.2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5.3211135544408011E-3</v>
      </c>
    </row>
    <row r="588" spans="16:21" ht="13.9" customHeight="1" x14ac:dyDescent="0.2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5.3211135544408011E-3</v>
      </c>
    </row>
    <row r="589" spans="16:21" ht="13.9" customHeight="1" x14ac:dyDescent="0.2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5.3211135544408011E-3</v>
      </c>
    </row>
    <row r="590" spans="16:21" ht="13.9" customHeight="1" x14ac:dyDescent="0.2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5.3211135544408011E-3</v>
      </c>
    </row>
    <row r="591" spans="16:21" ht="13.9" customHeight="1" x14ac:dyDescent="0.2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5.3211135544408011E-3</v>
      </c>
    </row>
    <row r="592" spans="16:21" ht="13.9" customHeight="1" x14ac:dyDescent="0.2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5.3211135544408011E-3</v>
      </c>
    </row>
    <row r="593" spans="16:21" ht="13.9" customHeight="1" x14ac:dyDescent="0.2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5.3211135544408011E-3</v>
      </c>
    </row>
    <row r="594" spans="16:21" ht="13.9" customHeight="1" x14ac:dyDescent="0.2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5.3211135544408011E-3</v>
      </c>
    </row>
    <row r="595" spans="16:21" ht="13.9" customHeight="1" x14ac:dyDescent="0.2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5.3211135544408011E-3</v>
      </c>
    </row>
    <row r="596" spans="16:21" ht="13.9" customHeight="1" x14ac:dyDescent="0.2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5.3211135544408011E-3</v>
      </c>
    </row>
    <row r="597" spans="16:21" ht="13.9" customHeight="1" x14ac:dyDescent="0.2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5.3211135544408011E-3</v>
      </c>
    </row>
    <row r="598" spans="16:21" ht="13.9" customHeight="1" x14ac:dyDescent="0.2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5.3211135544408011E-3</v>
      </c>
    </row>
    <row r="599" spans="16:21" ht="13.9" customHeight="1" x14ac:dyDescent="0.2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5.3211135544408011E-3</v>
      </c>
    </row>
    <row r="600" spans="16:21" ht="13.9" customHeight="1" x14ac:dyDescent="0.2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5.3211135544408011E-3</v>
      </c>
    </row>
    <row r="601" spans="16:21" ht="13.9" customHeight="1" x14ac:dyDescent="0.2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5.3211135544408011E-3</v>
      </c>
    </row>
    <row r="602" spans="16:21" ht="13.9" customHeight="1" x14ac:dyDescent="0.2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5.3211135544408011E-3</v>
      </c>
    </row>
    <row r="603" spans="16:21" ht="13.9" customHeight="1" x14ac:dyDescent="0.2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5.3211135544408011E-3</v>
      </c>
    </row>
    <row r="604" spans="16:21" ht="13.9" customHeight="1" x14ac:dyDescent="0.2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5.3211135544408011E-3</v>
      </c>
    </row>
    <row r="605" spans="16:21" ht="13.9" customHeight="1" x14ac:dyDescent="0.2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5.3211135544408011E-3</v>
      </c>
    </row>
    <row r="606" spans="16:21" ht="13.9" customHeight="1" x14ac:dyDescent="0.2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5.3211135544408011E-3</v>
      </c>
    </row>
    <row r="607" spans="16:21" ht="13.9" customHeight="1" x14ac:dyDescent="0.2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5.3211135544408011E-3</v>
      </c>
    </row>
    <row r="608" spans="16:21" ht="13.9" customHeight="1" x14ac:dyDescent="0.2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5.3211135544408011E-3</v>
      </c>
    </row>
    <row r="609" spans="16:21" ht="13.9" customHeight="1" x14ac:dyDescent="0.2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5.3211135544408011E-3</v>
      </c>
    </row>
    <row r="610" spans="16:21" ht="13.9" customHeight="1" x14ac:dyDescent="0.2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5.3211135544408011E-3</v>
      </c>
    </row>
    <row r="611" spans="16:21" ht="13.9" customHeight="1" x14ac:dyDescent="0.2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5.3211135544408011E-3</v>
      </c>
    </row>
    <row r="612" spans="16:21" ht="13.9" customHeight="1" x14ac:dyDescent="0.2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5.3211135544408011E-3</v>
      </c>
    </row>
    <row r="613" spans="16:21" ht="13.9" customHeight="1" x14ac:dyDescent="0.2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5.3211135544408011E-3</v>
      </c>
    </row>
    <row r="614" spans="16:21" ht="13.9" customHeight="1" x14ac:dyDescent="0.2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5.3211135544408011E-3</v>
      </c>
    </row>
    <row r="615" spans="16:21" ht="13.9" customHeight="1" x14ac:dyDescent="0.2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5.3211135544408011E-3</v>
      </c>
    </row>
    <row r="616" spans="16:21" ht="13.9" customHeight="1" x14ac:dyDescent="0.2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5.3211135544408011E-3</v>
      </c>
    </row>
    <row r="617" spans="16:21" ht="13.9" customHeight="1" x14ac:dyDescent="0.2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5.3211135544408011E-3</v>
      </c>
    </row>
    <row r="618" spans="16:21" ht="13.9" customHeight="1" x14ac:dyDescent="0.2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5.3211135544408011E-3</v>
      </c>
    </row>
    <row r="619" spans="16:21" ht="13.9" customHeight="1" x14ac:dyDescent="0.2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5.3211135544408011E-3</v>
      </c>
    </row>
    <row r="620" spans="16:21" ht="13.9" customHeight="1" x14ac:dyDescent="0.2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5.3211135544408011E-3</v>
      </c>
    </row>
    <row r="621" spans="16:21" ht="13.9" customHeight="1" x14ac:dyDescent="0.2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5.3211135544408011E-3</v>
      </c>
    </row>
    <row r="622" spans="16:21" ht="13.9" customHeight="1" x14ac:dyDescent="0.2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5.3211135544408011E-3</v>
      </c>
    </row>
    <row r="623" spans="16:21" ht="13.9" customHeight="1" x14ac:dyDescent="0.2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5.3211135544408011E-3</v>
      </c>
    </row>
    <row r="624" spans="16:21" ht="13.9" customHeight="1" x14ac:dyDescent="0.2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5.3211135544408011E-3</v>
      </c>
    </row>
    <row r="625" spans="16:21" ht="13.9" customHeight="1" x14ac:dyDescent="0.2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5.3211135544408011E-3</v>
      </c>
    </row>
    <row r="626" spans="16:21" ht="13.9" customHeight="1" x14ac:dyDescent="0.2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5.3211135544408011E-3</v>
      </c>
    </row>
    <row r="627" spans="16:21" ht="13.9" customHeight="1" x14ac:dyDescent="0.2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5.3211135544408011E-3</v>
      </c>
    </row>
    <row r="628" spans="16:21" ht="13.9" customHeight="1" x14ac:dyDescent="0.2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5.3211135544408011E-3</v>
      </c>
    </row>
    <row r="629" spans="16:21" ht="13.9" customHeight="1" x14ac:dyDescent="0.2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5.3211135544408011E-3</v>
      </c>
    </row>
    <row r="630" spans="16:21" ht="13.9" customHeight="1" x14ac:dyDescent="0.2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5.3211135544408011E-3</v>
      </c>
    </row>
    <row r="631" spans="16:21" ht="13.9" customHeight="1" x14ac:dyDescent="0.2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5.3211135544408011E-3</v>
      </c>
    </row>
    <row r="632" spans="16:21" ht="13.9" customHeight="1" x14ac:dyDescent="0.2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5.3211135544408011E-3</v>
      </c>
    </row>
    <row r="633" spans="16:21" ht="13.9" customHeight="1" x14ac:dyDescent="0.2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5.3211135544408011E-3</v>
      </c>
    </row>
    <row r="634" spans="16:21" ht="13.9" customHeight="1" x14ac:dyDescent="0.2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5.3211135544408011E-3</v>
      </c>
    </row>
    <row r="635" spans="16:21" ht="13.9" customHeight="1" x14ac:dyDescent="0.2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5.3211135544408011E-3</v>
      </c>
    </row>
    <row r="636" spans="16:21" ht="13.9" customHeight="1" x14ac:dyDescent="0.2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5.3211135544408011E-3</v>
      </c>
    </row>
    <row r="637" spans="16:21" ht="13.9" customHeight="1" x14ac:dyDescent="0.2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5.3211135544408011E-3</v>
      </c>
    </row>
    <row r="638" spans="16:21" ht="13.9" customHeight="1" x14ac:dyDescent="0.2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5.3211135544408011E-3</v>
      </c>
    </row>
    <row r="639" spans="16:21" ht="13.9" customHeight="1" x14ac:dyDescent="0.2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5.3211135544408011E-3</v>
      </c>
    </row>
    <row r="640" spans="16:21" ht="13.9" customHeight="1" x14ac:dyDescent="0.2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5.3211135544408011E-3</v>
      </c>
    </row>
    <row r="641" spans="16:21" ht="13.9" customHeight="1" x14ac:dyDescent="0.2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5.3211135544408011E-3</v>
      </c>
    </row>
    <row r="642" spans="16:21" ht="13.9" customHeight="1" x14ac:dyDescent="0.2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5.3211135544408011E-3</v>
      </c>
    </row>
    <row r="643" spans="16:21" ht="13.9" customHeight="1" x14ac:dyDescent="0.2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5.3211135544408011E-3</v>
      </c>
    </row>
    <row r="644" spans="16:21" ht="13.9" customHeight="1" x14ac:dyDescent="0.2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5.3211135544408011E-3</v>
      </c>
    </row>
    <row r="645" spans="16:21" ht="13.9" customHeight="1" x14ac:dyDescent="0.2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5.3211135544408011E-3</v>
      </c>
    </row>
    <row r="646" spans="16:21" ht="13.9" customHeight="1" x14ac:dyDescent="0.2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5.3211135544408011E-3</v>
      </c>
    </row>
    <row r="647" spans="16:21" ht="13.9" customHeight="1" x14ac:dyDescent="0.2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5.3211135544408011E-3</v>
      </c>
    </row>
    <row r="648" spans="16:21" ht="13.9" customHeight="1" x14ac:dyDescent="0.2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5.3211135544408011E-3</v>
      </c>
    </row>
    <row r="649" spans="16:21" ht="13.9" customHeight="1" x14ac:dyDescent="0.2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5.3211135544408011E-3</v>
      </c>
    </row>
    <row r="650" spans="16:21" ht="13.9" customHeight="1" x14ac:dyDescent="0.2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5.3211135544408011E-3</v>
      </c>
    </row>
    <row r="651" spans="16:21" ht="13.9" customHeight="1" x14ac:dyDescent="0.2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5.3211135544408011E-3</v>
      </c>
    </row>
    <row r="652" spans="16:21" ht="13.9" customHeight="1" x14ac:dyDescent="0.2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5.3211135544408011E-3</v>
      </c>
    </row>
    <row r="653" spans="16:21" ht="13.9" customHeight="1" x14ac:dyDescent="0.2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5.3211135544408011E-3</v>
      </c>
    </row>
    <row r="654" spans="16:21" ht="13.9" customHeight="1" x14ac:dyDescent="0.2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5.3211135544408011E-3</v>
      </c>
    </row>
    <row r="655" spans="16:21" ht="13.9" customHeight="1" x14ac:dyDescent="0.2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5.3211135544408011E-3</v>
      </c>
    </row>
    <row r="656" spans="16:21" ht="13.9" customHeight="1" x14ac:dyDescent="0.2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5.3211135544408011E-3</v>
      </c>
    </row>
    <row r="657" spans="16:21" ht="13.9" customHeight="1" x14ac:dyDescent="0.2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5.3211135544408011E-3</v>
      </c>
    </row>
    <row r="658" spans="16:21" ht="13.9" customHeight="1" x14ac:dyDescent="0.2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5.3211135544408011E-3</v>
      </c>
    </row>
    <row r="659" spans="16:21" ht="13.9" customHeight="1" x14ac:dyDescent="0.2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5.3211135544408011E-3</v>
      </c>
    </row>
    <row r="660" spans="16:21" ht="13.9" customHeight="1" x14ac:dyDescent="0.2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5.3211135544408011E-3</v>
      </c>
    </row>
    <row r="661" spans="16:21" ht="13.9" customHeight="1" x14ac:dyDescent="0.2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5.3211135544408011E-3</v>
      </c>
    </row>
    <row r="662" spans="16:21" ht="13.9" customHeight="1" x14ac:dyDescent="0.2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5.3211135544408011E-3</v>
      </c>
    </row>
    <row r="663" spans="16:21" ht="13.9" customHeight="1" x14ac:dyDescent="0.2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5.3211135544408011E-3</v>
      </c>
    </row>
    <row r="664" spans="16:21" ht="13.9" customHeight="1" x14ac:dyDescent="0.2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5.3211135544408011E-3</v>
      </c>
    </row>
    <row r="665" spans="16:21" ht="13.9" customHeight="1" x14ac:dyDescent="0.2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5.3211135544408011E-3</v>
      </c>
    </row>
    <row r="666" spans="16:21" ht="13.9" customHeight="1" x14ac:dyDescent="0.2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5.3211135544408011E-3</v>
      </c>
    </row>
    <row r="667" spans="16:21" ht="13.9" customHeight="1" x14ac:dyDescent="0.2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5.3211135544408011E-3</v>
      </c>
    </row>
    <row r="668" spans="16:21" ht="13.9" customHeight="1" x14ac:dyDescent="0.2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5.3211135544408011E-3</v>
      </c>
    </row>
    <row r="669" spans="16:21" ht="13.9" customHeight="1" x14ac:dyDescent="0.2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5.3211135544408011E-3</v>
      </c>
    </row>
    <row r="670" spans="16:21" ht="13.9" customHeight="1" x14ac:dyDescent="0.2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5.3211135544408011E-3</v>
      </c>
    </row>
    <row r="671" spans="16:21" ht="13.9" customHeight="1" x14ac:dyDescent="0.2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5.3211135544408011E-3</v>
      </c>
    </row>
    <row r="672" spans="16:21" ht="13.9" customHeight="1" x14ac:dyDescent="0.2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5.3211135544408011E-3</v>
      </c>
    </row>
    <row r="673" spans="16:21" ht="13.9" customHeight="1" x14ac:dyDescent="0.2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5.3211135544408011E-3</v>
      </c>
    </row>
    <row r="674" spans="16:21" ht="13.9" customHeight="1" x14ac:dyDescent="0.2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5.3211135544408011E-3</v>
      </c>
    </row>
    <row r="675" spans="16:21" ht="13.9" customHeight="1" x14ac:dyDescent="0.2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5.3211135544408011E-3</v>
      </c>
    </row>
    <row r="676" spans="16:21" ht="13.9" customHeight="1" x14ac:dyDescent="0.2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5.3211135544408011E-3</v>
      </c>
    </row>
    <row r="677" spans="16:21" ht="13.9" customHeight="1" x14ac:dyDescent="0.2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5.3211135544408011E-3</v>
      </c>
    </row>
    <row r="678" spans="16:21" ht="13.9" customHeight="1" x14ac:dyDescent="0.2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5.3211135544408011E-3</v>
      </c>
    </row>
    <row r="679" spans="16:21" ht="13.9" customHeight="1" x14ac:dyDescent="0.2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5.3211135544408011E-3</v>
      </c>
    </row>
    <row r="680" spans="16:21" ht="13.9" customHeight="1" x14ac:dyDescent="0.2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5.3211135544408011E-3</v>
      </c>
    </row>
    <row r="681" spans="16:21" ht="13.9" customHeight="1" x14ac:dyDescent="0.2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5.3211135544408011E-3</v>
      </c>
    </row>
    <row r="682" spans="16:21" ht="13.9" customHeight="1" x14ac:dyDescent="0.2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5.3211135544408011E-3</v>
      </c>
    </row>
    <row r="683" spans="16:21" ht="13.9" customHeight="1" x14ac:dyDescent="0.2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5.3211135544408011E-3</v>
      </c>
    </row>
    <row r="684" spans="16:21" ht="13.9" customHeight="1" x14ac:dyDescent="0.2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5.3211135544408011E-3</v>
      </c>
    </row>
    <row r="685" spans="16:21" ht="13.9" customHeight="1" x14ac:dyDescent="0.2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5.3211135544408011E-3</v>
      </c>
    </row>
    <row r="686" spans="16:21" ht="13.9" customHeight="1" x14ac:dyDescent="0.2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5.3211135544408011E-3</v>
      </c>
    </row>
    <row r="687" spans="16:21" ht="13.9" customHeight="1" x14ac:dyDescent="0.2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5.3211135544408011E-3</v>
      </c>
    </row>
    <row r="688" spans="16:21" ht="13.9" customHeight="1" x14ac:dyDescent="0.2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5.3211135544408011E-3</v>
      </c>
    </row>
    <row r="689" spans="16:21" ht="13.9" customHeight="1" x14ac:dyDescent="0.2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5.3211135544408011E-3</v>
      </c>
    </row>
    <row r="690" spans="16:21" ht="13.9" customHeight="1" x14ac:dyDescent="0.2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5.3211135544408011E-3</v>
      </c>
    </row>
    <row r="691" spans="16:21" ht="13.9" customHeight="1" x14ac:dyDescent="0.2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5.3211135544408011E-3</v>
      </c>
    </row>
    <row r="692" spans="16:21" ht="13.9" customHeight="1" x14ac:dyDescent="0.2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5.3211135544408011E-3</v>
      </c>
    </row>
    <row r="693" spans="16:21" ht="13.9" customHeight="1" x14ac:dyDescent="0.2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5.3211135544408011E-3</v>
      </c>
    </row>
    <row r="694" spans="16:21" ht="13.9" customHeight="1" x14ac:dyDescent="0.2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5.3211135544408011E-3</v>
      </c>
    </row>
    <row r="695" spans="16:21" ht="13.9" customHeight="1" x14ac:dyDescent="0.2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5.3211135544408011E-3</v>
      </c>
    </row>
    <row r="696" spans="16:21" ht="13.9" customHeight="1" x14ac:dyDescent="0.2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5.3211135544408011E-3</v>
      </c>
    </row>
    <row r="697" spans="16:21" ht="13.9" customHeight="1" x14ac:dyDescent="0.2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5.3211135544408011E-3</v>
      </c>
    </row>
    <row r="698" spans="16:21" ht="13.9" customHeight="1" x14ac:dyDescent="0.2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5.3211135544408011E-3</v>
      </c>
    </row>
    <row r="699" spans="16:21" ht="13.9" customHeight="1" x14ac:dyDescent="0.2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5.3211135544408011E-3</v>
      </c>
    </row>
    <row r="700" spans="16:21" ht="13.9" customHeight="1" x14ac:dyDescent="0.2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5.3211135544408011E-3</v>
      </c>
    </row>
    <row r="701" spans="16:21" ht="13.9" customHeight="1" x14ac:dyDescent="0.2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5.3211135544408011E-3</v>
      </c>
    </row>
    <row r="702" spans="16:21" ht="13.9" customHeight="1" x14ac:dyDescent="0.2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5.3211135544408011E-3</v>
      </c>
    </row>
    <row r="703" spans="16:21" ht="13.9" customHeight="1" x14ac:dyDescent="0.2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5.3211135544408011E-3</v>
      </c>
    </row>
    <row r="704" spans="16:21" ht="13.9" customHeight="1" x14ac:dyDescent="0.2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5.3211135544408011E-3</v>
      </c>
    </row>
    <row r="705" spans="16:21" ht="13.9" customHeight="1" x14ac:dyDescent="0.2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5.3211135544408011E-3</v>
      </c>
    </row>
    <row r="706" spans="16:21" ht="13.9" customHeight="1" x14ac:dyDescent="0.2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5.3211135544408011E-3</v>
      </c>
    </row>
    <row r="707" spans="16:21" ht="13.9" customHeight="1" x14ac:dyDescent="0.2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5.3211135544408011E-3</v>
      </c>
    </row>
    <row r="708" spans="16:21" ht="13.9" customHeight="1" x14ac:dyDescent="0.2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5.3211135544408011E-3</v>
      </c>
    </row>
    <row r="709" spans="16:21" ht="13.9" customHeight="1" x14ac:dyDescent="0.2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5.3211135544408011E-3</v>
      </c>
    </row>
    <row r="710" spans="16:21" ht="13.9" customHeight="1" x14ac:dyDescent="0.2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5.3211135544408011E-3</v>
      </c>
    </row>
    <row r="711" spans="16:21" ht="13.9" customHeight="1" x14ac:dyDescent="0.2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5.3211135544408011E-3</v>
      </c>
    </row>
    <row r="712" spans="16:21" ht="13.9" customHeight="1" x14ac:dyDescent="0.2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5.3211135544408011E-3</v>
      </c>
    </row>
    <row r="713" spans="16:21" ht="13.9" customHeight="1" x14ac:dyDescent="0.2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5.3211135544408011E-3</v>
      </c>
    </row>
    <row r="714" spans="16:21" ht="13.9" customHeight="1" x14ac:dyDescent="0.2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5.3211135544408011E-3</v>
      </c>
    </row>
    <row r="715" spans="16:21" ht="13.9" customHeight="1" x14ac:dyDescent="0.2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5.3211135544408011E-3</v>
      </c>
    </row>
    <row r="716" spans="16:21" ht="13.9" customHeight="1" x14ac:dyDescent="0.2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5.3211135544408011E-3</v>
      </c>
    </row>
    <row r="717" spans="16:21" ht="13.9" customHeight="1" x14ac:dyDescent="0.2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5.3211135544408011E-3</v>
      </c>
    </row>
    <row r="718" spans="16:21" ht="13.9" customHeight="1" x14ac:dyDescent="0.2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5.3211135544408011E-3</v>
      </c>
    </row>
    <row r="719" spans="16:21" ht="13.9" customHeight="1" x14ac:dyDescent="0.2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5.3211135544408011E-3</v>
      </c>
    </row>
    <row r="720" spans="16:21" ht="13.9" customHeight="1" x14ac:dyDescent="0.2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5.3211135544408011E-3</v>
      </c>
    </row>
    <row r="721" spans="16:21" ht="13.9" customHeight="1" x14ac:dyDescent="0.2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5.3211135544408011E-3</v>
      </c>
    </row>
    <row r="722" spans="16:21" ht="13.9" customHeight="1" x14ac:dyDescent="0.2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5.3211135544408011E-3</v>
      </c>
    </row>
    <row r="723" spans="16:21" ht="13.9" customHeight="1" x14ac:dyDescent="0.2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5.3211135544408011E-3</v>
      </c>
    </row>
    <row r="724" spans="16:21" ht="13.9" customHeight="1" x14ac:dyDescent="0.2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5.3211135544408011E-3</v>
      </c>
    </row>
    <row r="725" spans="16:21" ht="13.9" customHeight="1" x14ac:dyDescent="0.2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5.3211135544408011E-3</v>
      </c>
    </row>
    <row r="726" spans="16:21" ht="13.9" customHeight="1" x14ac:dyDescent="0.2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5.3211135544408011E-3</v>
      </c>
    </row>
    <row r="727" spans="16:21" ht="13.9" customHeight="1" x14ac:dyDescent="0.2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5.3211135544408011E-3</v>
      </c>
    </row>
    <row r="728" spans="16:21" ht="13.9" customHeight="1" x14ac:dyDescent="0.2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5.3211135544408011E-3</v>
      </c>
    </row>
    <row r="729" spans="16:21" ht="13.9" customHeight="1" x14ac:dyDescent="0.2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5.3211135544408011E-3</v>
      </c>
    </row>
    <row r="730" spans="16:21" ht="13.9" customHeight="1" x14ac:dyDescent="0.2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5.3211135544408011E-3</v>
      </c>
    </row>
    <row r="731" spans="16:21" ht="13.9" customHeight="1" x14ac:dyDescent="0.2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5.3211135544408011E-3</v>
      </c>
    </row>
    <row r="732" spans="16:21" ht="13.9" customHeight="1" x14ac:dyDescent="0.2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5.3211135544408011E-3</v>
      </c>
    </row>
    <row r="733" spans="16:21" ht="13.9" customHeight="1" x14ac:dyDescent="0.2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5.3211135544408011E-3</v>
      </c>
    </row>
    <row r="734" spans="16:21" ht="13.9" customHeight="1" x14ac:dyDescent="0.2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5.3211135544408011E-3</v>
      </c>
    </row>
    <row r="735" spans="16:21" ht="13.9" customHeight="1" x14ac:dyDescent="0.2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5.3211135544408011E-3</v>
      </c>
    </row>
    <row r="736" spans="16:21" ht="13.9" customHeight="1" x14ac:dyDescent="0.2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5.3211135544408011E-3</v>
      </c>
    </row>
    <row r="737" spans="16:21" ht="13.9" customHeight="1" x14ac:dyDescent="0.2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5.3211135544408011E-3</v>
      </c>
    </row>
    <row r="738" spans="16:21" ht="13.9" customHeight="1" x14ac:dyDescent="0.2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5.3211135544408011E-3</v>
      </c>
    </row>
    <row r="739" spans="16:21" ht="13.9" customHeight="1" x14ac:dyDescent="0.2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5.3211135544408011E-3</v>
      </c>
    </row>
    <row r="740" spans="16:21" ht="13.9" customHeight="1" x14ac:dyDescent="0.2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5.3211135544408011E-3</v>
      </c>
    </row>
    <row r="741" spans="16:21" ht="13.9" customHeight="1" x14ac:dyDescent="0.2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5.3211135544408011E-3</v>
      </c>
    </row>
    <row r="742" spans="16:21" ht="13.9" customHeight="1" x14ac:dyDescent="0.2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5.3211135544408011E-3</v>
      </c>
    </row>
    <row r="743" spans="16:21" ht="13.9" customHeight="1" x14ac:dyDescent="0.2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5.3211135544408011E-3</v>
      </c>
    </row>
    <row r="744" spans="16:21" ht="13.9" customHeight="1" x14ac:dyDescent="0.2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5.3211135544408011E-3</v>
      </c>
    </row>
    <row r="745" spans="16:21" ht="13.9" customHeight="1" x14ac:dyDescent="0.2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5.3211135544408011E-3</v>
      </c>
    </row>
    <row r="746" spans="16:21" ht="13.9" customHeight="1" x14ac:dyDescent="0.2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5.3211135544408011E-3</v>
      </c>
    </row>
    <row r="747" spans="16:21" ht="13.9" customHeight="1" x14ac:dyDescent="0.2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5.3211135544408011E-3</v>
      </c>
    </row>
    <row r="748" spans="16:21" ht="13.9" customHeight="1" x14ac:dyDescent="0.2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5.3211135544408011E-3</v>
      </c>
    </row>
    <row r="749" spans="16:21" ht="13.9" customHeight="1" x14ac:dyDescent="0.2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5.3211135544408011E-3</v>
      </c>
    </row>
    <row r="750" spans="16:21" ht="13.9" customHeight="1" x14ac:dyDescent="0.2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5.3211135544408011E-3</v>
      </c>
    </row>
    <row r="751" spans="16:21" ht="13.9" customHeight="1" x14ac:dyDescent="0.2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5.3211135544408011E-3</v>
      </c>
    </row>
    <row r="752" spans="16:21" ht="13.9" customHeight="1" x14ac:dyDescent="0.2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5.3211135544408011E-3</v>
      </c>
    </row>
    <row r="753" spans="16:21" ht="13.9" customHeight="1" x14ac:dyDescent="0.2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5.3211135544408011E-3</v>
      </c>
    </row>
    <row r="754" spans="16:21" ht="13.9" customHeight="1" x14ac:dyDescent="0.2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5.3211135544408011E-3</v>
      </c>
    </row>
    <row r="755" spans="16:21" ht="13.9" customHeight="1" x14ac:dyDescent="0.2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5.3211135544408011E-3</v>
      </c>
    </row>
    <row r="756" spans="16:21" ht="13.9" customHeight="1" x14ac:dyDescent="0.2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5.3211135544408011E-3</v>
      </c>
    </row>
    <row r="757" spans="16:21" ht="13.9" customHeight="1" x14ac:dyDescent="0.2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5.3211135544408011E-3</v>
      </c>
    </row>
    <row r="758" spans="16:21" ht="13.9" customHeight="1" x14ac:dyDescent="0.2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5.3211135544408011E-3</v>
      </c>
    </row>
    <row r="759" spans="16:21" ht="13.9" customHeight="1" x14ac:dyDescent="0.2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5.3211135544408011E-3</v>
      </c>
    </row>
    <row r="760" spans="16:21" ht="13.9" customHeight="1" x14ac:dyDescent="0.2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5.3211135544408011E-3</v>
      </c>
    </row>
    <row r="761" spans="16:21" ht="13.9" customHeight="1" x14ac:dyDescent="0.2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5.3211135544408011E-3</v>
      </c>
    </row>
    <row r="762" spans="16:21" ht="13.9" customHeight="1" x14ac:dyDescent="0.2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5.3211135544408011E-3</v>
      </c>
    </row>
    <row r="763" spans="16:21" ht="13.9" customHeight="1" x14ac:dyDescent="0.2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5.3211135544408011E-3</v>
      </c>
    </row>
    <row r="764" spans="16:21" ht="13.9" customHeight="1" x14ac:dyDescent="0.2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5.3211135544408011E-3</v>
      </c>
    </row>
    <row r="765" spans="16:21" ht="13.9" customHeight="1" x14ac:dyDescent="0.2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5.3211135544408011E-3</v>
      </c>
    </row>
    <row r="766" spans="16:21" ht="13.9" customHeight="1" x14ac:dyDescent="0.2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5.3211135544408011E-3</v>
      </c>
    </row>
    <row r="767" spans="16:21" ht="13.9" customHeight="1" x14ac:dyDescent="0.2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5.3211135544408011E-3</v>
      </c>
    </row>
    <row r="768" spans="16:21" ht="13.9" customHeight="1" x14ac:dyDescent="0.2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5.3211135544408011E-3</v>
      </c>
    </row>
    <row r="769" spans="16:21" ht="13.9" customHeight="1" x14ac:dyDescent="0.2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5.3211135544408011E-3</v>
      </c>
    </row>
    <row r="770" spans="16:21" ht="13.9" customHeight="1" x14ac:dyDescent="0.2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5.3211135544408011E-3</v>
      </c>
    </row>
    <row r="771" spans="16:21" ht="13.9" customHeight="1" x14ac:dyDescent="0.2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5.3211135544408011E-3</v>
      </c>
    </row>
    <row r="772" spans="16:21" ht="13.9" customHeight="1" x14ac:dyDescent="0.2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5.3211135544408011E-3</v>
      </c>
    </row>
    <row r="773" spans="16:21" ht="13.9" customHeight="1" x14ac:dyDescent="0.2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5.3211135544408011E-3</v>
      </c>
    </row>
    <row r="774" spans="16:21" ht="13.9" customHeight="1" x14ac:dyDescent="0.2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5.3211135544408011E-3</v>
      </c>
    </row>
    <row r="775" spans="16:21" ht="13.9" customHeight="1" x14ac:dyDescent="0.2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5.3211135544408011E-3</v>
      </c>
    </row>
    <row r="776" spans="16:21" ht="13.9" customHeight="1" x14ac:dyDescent="0.2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5.3211135544408011E-3</v>
      </c>
    </row>
    <row r="777" spans="16:21" ht="13.9" customHeight="1" x14ac:dyDescent="0.2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5.3211135544408011E-3</v>
      </c>
    </row>
    <row r="778" spans="16:21" ht="13.9" customHeight="1" x14ac:dyDescent="0.2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5.3211135544408011E-3</v>
      </c>
    </row>
    <row r="779" spans="16:21" ht="13.9" customHeight="1" x14ac:dyDescent="0.2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5.3211135544408011E-3</v>
      </c>
    </row>
    <row r="780" spans="16:21" ht="13.9" customHeight="1" x14ac:dyDescent="0.2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5.3211135544408011E-3</v>
      </c>
    </row>
    <row r="781" spans="16:21" ht="13.9" customHeight="1" x14ac:dyDescent="0.2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5.3211135544408011E-3</v>
      </c>
    </row>
    <row r="782" spans="16:21" ht="13.9" customHeight="1" x14ac:dyDescent="0.2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5.3211135544408011E-3</v>
      </c>
    </row>
    <row r="783" spans="16:21" ht="13.9" customHeight="1" x14ac:dyDescent="0.2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5.3211135544408011E-3</v>
      </c>
    </row>
    <row r="784" spans="16:21" ht="13.9" customHeight="1" x14ac:dyDescent="0.2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5.3211135544408011E-3</v>
      </c>
    </row>
    <row r="785" spans="16:21" ht="13.9" customHeight="1" x14ac:dyDescent="0.2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5.3211135544408011E-3</v>
      </c>
    </row>
    <row r="786" spans="16:21" ht="13.9" customHeight="1" x14ac:dyDescent="0.2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5.3211135544408011E-3</v>
      </c>
    </row>
    <row r="787" spans="16:21" ht="13.9" customHeight="1" x14ac:dyDescent="0.2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5.3211135544408011E-3</v>
      </c>
    </row>
    <row r="788" spans="16:21" ht="13.9" customHeight="1" x14ac:dyDescent="0.2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5.3211135544408011E-3</v>
      </c>
    </row>
    <row r="789" spans="16:21" ht="13.9" customHeight="1" x14ac:dyDescent="0.2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5.3211135544408011E-3</v>
      </c>
    </row>
    <row r="790" spans="16:21" ht="13.9" customHeight="1" x14ac:dyDescent="0.2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5.3211135544408011E-3</v>
      </c>
    </row>
    <row r="791" spans="16:21" ht="13.9" customHeight="1" x14ac:dyDescent="0.2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5.3211135544408011E-3</v>
      </c>
    </row>
    <row r="792" spans="16:21" ht="13.9" customHeight="1" x14ac:dyDescent="0.2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5.3211135544408011E-3</v>
      </c>
    </row>
    <row r="793" spans="16:21" ht="13.9" customHeight="1" x14ac:dyDescent="0.2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5.3211135544408011E-3</v>
      </c>
    </row>
    <row r="794" spans="16:21" ht="13.9" customHeight="1" x14ac:dyDescent="0.2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5.3211135544408011E-3</v>
      </c>
    </row>
    <row r="795" spans="16:21" ht="13.9" customHeight="1" x14ac:dyDescent="0.2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5.3211135544408011E-3</v>
      </c>
    </row>
    <row r="796" spans="16:21" ht="13.9" customHeight="1" x14ac:dyDescent="0.2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5.3211135544408011E-3</v>
      </c>
    </row>
    <row r="797" spans="16:21" ht="13.9" customHeight="1" x14ac:dyDescent="0.2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5.3211135544408011E-3</v>
      </c>
    </row>
    <row r="798" spans="16:21" ht="13.9" customHeight="1" x14ac:dyDescent="0.2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5.3211135544408011E-3</v>
      </c>
    </row>
    <row r="799" spans="16:21" ht="13.9" customHeight="1" x14ac:dyDescent="0.2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5.3211135544408011E-3</v>
      </c>
    </row>
    <row r="800" spans="16:21" ht="13.9" customHeight="1" x14ac:dyDescent="0.2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5.3211135544408011E-3</v>
      </c>
    </row>
    <row r="801" spans="16:21" ht="13.9" customHeight="1" x14ac:dyDescent="0.2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5.3211135544408011E-3</v>
      </c>
    </row>
    <row r="802" spans="16:21" ht="13.9" customHeight="1" x14ac:dyDescent="0.2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5.3211135544408011E-3</v>
      </c>
    </row>
    <row r="803" spans="16:21" ht="13.9" customHeight="1" x14ac:dyDescent="0.2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5.3211135544408011E-3</v>
      </c>
    </row>
    <row r="804" spans="16:21" ht="13.9" customHeight="1" x14ac:dyDescent="0.2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5.3211135544408011E-3</v>
      </c>
    </row>
    <row r="805" spans="16:21" ht="13.9" customHeight="1" x14ac:dyDescent="0.2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5.3211135544408011E-3</v>
      </c>
    </row>
    <row r="806" spans="16:21" ht="13.9" customHeight="1" x14ac:dyDescent="0.2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5.3211135544408011E-3</v>
      </c>
    </row>
    <row r="807" spans="16:21" ht="13.9" customHeight="1" x14ac:dyDescent="0.2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5.3211135544408011E-3</v>
      </c>
    </row>
    <row r="808" spans="16:21" ht="13.9" customHeight="1" x14ac:dyDescent="0.2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5.3211135544408011E-3</v>
      </c>
    </row>
    <row r="809" spans="16:21" ht="13.9" customHeight="1" x14ac:dyDescent="0.2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5.3211135544408011E-3</v>
      </c>
    </row>
    <row r="810" spans="16:21" ht="13.9" customHeight="1" x14ac:dyDescent="0.2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5.3211135544408011E-3</v>
      </c>
    </row>
    <row r="811" spans="16:21" ht="13.9" customHeight="1" x14ac:dyDescent="0.2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5.3211135544408011E-3</v>
      </c>
    </row>
    <row r="812" spans="16:21" ht="13.9" customHeight="1" x14ac:dyDescent="0.2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5.3211135544408011E-3</v>
      </c>
    </row>
    <row r="813" spans="16:21" ht="13.9" customHeight="1" x14ac:dyDescent="0.2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5.3211135544408011E-3</v>
      </c>
    </row>
    <row r="814" spans="16:21" ht="13.9" customHeight="1" x14ac:dyDescent="0.2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5.3211135544408011E-3</v>
      </c>
    </row>
    <row r="815" spans="16:21" ht="13.9" customHeight="1" x14ac:dyDescent="0.2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5.3211135544408011E-3</v>
      </c>
    </row>
    <row r="816" spans="16:21" ht="13.9" customHeight="1" x14ac:dyDescent="0.2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5.3211135544408011E-3</v>
      </c>
    </row>
    <row r="817" spans="16:21" ht="13.9" customHeight="1" x14ac:dyDescent="0.2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5.3211135544408011E-3</v>
      </c>
    </row>
    <row r="818" spans="16:21" ht="13.9" customHeight="1" x14ac:dyDescent="0.2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5.3211135544408011E-3</v>
      </c>
    </row>
    <row r="819" spans="16:21" ht="13.9" customHeight="1" x14ac:dyDescent="0.2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5.3211135544408011E-3</v>
      </c>
    </row>
    <row r="820" spans="16:21" ht="13.9" customHeight="1" x14ac:dyDescent="0.2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5.3211135544408011E-3</v>
      </c>
    </row>
    <row r="821" spans="16:21" ht="13.9" customHeight="1" x14ac:dyDescent="0.2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5.3211135544408011E-3</v>
      </c>
    </row>
    <row r="822" spans="16:21" ht="13.9" customHeight="1" x14ac:dyDescent="0.2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5.3211135544408011E-3</v>
      </c>
    </row>
    <row r="823" spans="16:21" ht="13.9" customHeight="1" x14ac:dyDescent="0.2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5.3211135544408011E-3</v>
      </c>
    </row>
    <row r="824" spans="16:21" ht="13.9" customHeight="1" x14ac:dyDescent="0.2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5.3211135544408011E-3</v>
      </c>
    </row>
    <row r="825" spans="16:21" ht="13.9" customHeight="1" x14ac:dyDescent="0.2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5.3211135544408011E-3</v>
      </c>
    </row>
    <row r="826" spans="16:21" ht="13.9" customHeight="1" x14ac:dyDescent="0.2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5.3211135544408011E-3</v>
      </c>
    </row>
    <row r="827" spans="16:21" ht="13.9" customHeight="1" x14ac:dyDescent="0.2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5.3211135544408011E-3</v>
      </c>
    </row>
    <row r="828" spans="16:21" ht="13.9" customHeight="1" x14ac:dyDescent="0.2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5.3211135544408011E-3</v>
      </c>
    </row>
    <row r="829" spans="16:21" ht="13.9" customHeight="1" x14ac:dyDescent="0.2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5.3211135544408011E-3</v>
      </c>
    </row>
    <row r="830" spans="16:21" ht="13.9" customHeight="1" x14ac:dyDescent="0.2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5.3211135544408011E-3</v>
      </c>
    </row>
    <row r="831" spans="16:21" ht="13.9" customHeight="1" x14ac:dyDescent="0.2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5.3211135544408011E-3</v>
      </c>
    </row>
    <row r="832" spans="16:21" ht="13.9" customHeight="1" x14ac:dyDescent="0.2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5.3211135544408011E-3</v>
      </c>
    </row>
    <row r="833" spans="16:21" ht="13.9" customHeight="1" x14ac:dyDescent="0.2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5.3211135544408011E-3</v>
      </c>
    </row>
    <row r="834" spans="16:21" ht="13.9" customHeight="1" x14ac:dyDescent="0.2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5.3211135544408011E-3</v>
      </c>
    </row>
    <row r="835" spans="16:21" ht="13.9" customHeight="1" x14ac:dyDescent="0.2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5.3211135544408011E-3</v>
      </c>
    </row>
    <row r="836" spans="16:21" ht="13.9" customHeight="1" x14ac:dyDescent="0.2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5.3211135544408011E-3</v>
      </c>
    </row>
    <row r="837" spans="16:21" ht="13.9" customHeight="1" x14ac:dyDescent="0.2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5.3211135544408011E-3</v>
      </c>
    </row>
    <row r="838" spans="16:21" ht="13.9" customHeight="1" x14ac:dyDescent="0.2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5.3211135544408011E-3</v>
      </c>
    </row>
    <row r="839" spans="16:21" ht="13.9" customHeight="1" x14ac:dyDescent="0.2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5.3211135544408011E-3</v>
      </c>
    </row>
    <row r="840" spans="16:21" ht="13.9" customHeight="1" x14ac:dyDescent="0.2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5.3211135544408011E-3</v>
      </c>
    </row>
    <row r="841" spans="16:21" ht="13.9" customHeight="1" x14ac:dyDescent="0.2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5.3211135544408011E-3</v>
      </c>
    </row>
    <row r="842" spans="16:21" ht="13.9" customHeight="1" x14ac:dyDescent="0.2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5.3211135544408011E-3</v>
      </c>
    </row>
    <row r="843" spans="16:21" ht="13.9" customHeight="1" x14ac:dyDescent="0.2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5.3211135544408011E-3</v>
      </c>
    </row>
    <row r="844" spans="16:21" ht="13.9" customHeight="1" x14ac:dyDescent="0.2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5.3211135544408011E-3</v>
      </c>
    </row>
    <row r="845" spans="16:21" ht="13.9" customHeight="1" x14ac:dyDescent="0.2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5.3211135544408011E-3</v>
      </c>
    </row>
    <row r="846" spans="16:21" ht="13.9" customHeight="1" x14ac:dyDescent="0.2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5.3211135544408011E-3</v>
      </c>
    </row>
    <row r="847" spans="16:21" ht="13.9" customHeight="1" x14ac:dyDescent="0.2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5.3211135544408011E-3</v>
      </c>
    </row>
    <row r="848" spans="16:21" ht="13.9" customHeight="1" x14ac:dyDescent="0.2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5.3211135544408011E-3</v>
      </c>
    </row>
    <row r="849" spans="16:21" ht="13.9" customHeight="1" x14ac:dyDescent="0.2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5.3211135544408011E-3</v>
      </c>
    </row>
    <row r="850" spans="16:21" ht="13.9" customHeight="1" x14ac:dyDescent="0.2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5.3211135544408011E-3</v>
      </c>
    </row>
    <row r="851" spans="16:21" ht="13.9" customHeight="1" x14ac:dyDescent="0.2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5.3211135544408011E-3</v>
      </c>
    </row>
    <row r="852" spans="16:21" ht="13.9" customHeight="1" x14ac:dyDescent="0.2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5.3211135544408011E-3</v>
      </c>
    </row>
    <row r="853" spans="16:21" ht="13.9" customHeight="1" x14ac:dyDescent="0.2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5.3211135544408011E-3</v>
      </c>
    </row>
    <row r="854" spans="16:21" ht="13.9" customHeight="1" x14ac:dyDescent="0.2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5.3211135544408011E-3</v>
      </c>
    </row>
    <row r="855" spans="16:21" ht="13.9" customHeight="1" x14ac:dyDescent="0.2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5.3211135544408011E-3</v>
      </c>
    </row>
    <row r="856" spans="16:21" ht="13.9" customHeight="1" x14ac:dyDescent="0.2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5.3211135544408011E-3</v>
      </c>
    </row>
    <row r="857" spans="16:21" ht="13.9" customHeight="1" x14ac:dyDescent="0.2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5.3211135544408011E-3</v>
      </c>
    </row>
    <row r="858" spans="16:21" ht="13.9" customHeight="1" x14ac:dyDescent="0.2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5.3211135544408011E-3</v>
      </c>
    </row>
    <row r="859" spans="16:21" ht="13.9" customHeight="1" x14ac:dyDescent="0.2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5.3211135544408011E-3</v>
      </c>
    </row>
    <row r="860" spans="16:21" ht="13.9" customHeight="1" x14ac:dyDescent="0.2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5.3211135544408011E-3</v>
      </c>
    </row>
    <row r="861" spans="16:21" ht="13.9" customHeight="1" x14ac:dyDescent="0.2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5.3211135544408011E-3</v>
      </c>
    </row>
    <row r="862" spans="16:21" ht="13.9" customHeight="1" x14ac:dyDescent="0.2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5.3211135544408011E-3</v>
      </c>
    </row>
    <row r="863" spans="16:21" ht="13.9" customHeight="1" x14ac:dyDescent="0.2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5.3211135544408011E-3</v>
      </c>
    </row>
    <row r="864" spans="16:21" ht="13.9" customHeight="1" x14ac:dyDescent="0.2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5.3211135544408011E-3</v>
      </c>
    </row>
    <row r="865" spans="16:21" ht="13.9" customHeight="1" x14ac:dyDescent="0.2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5.3211135544408011E-3</v>
      </c>
    </row>
    <row r="866" spans="16:21" ht="13.9" customHeight="1" x14ac:dyDescent="0.2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5.3211135544408011E-3</v>
      </c>
    </row>
    <row r="867" spans="16:21" ht="13.9" customHeight="1" x14ac:dyDescent="0.2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5.3211135544408011E-3</v>
      </c>
    </row>
    <row r="868" spans="16:21" ht="13.9" customHeight="1" x14ac:dyDescent="0.2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5.3211135544408011E-3</v>
      </c>
    </row>
    <row r="869" spans="16:21" ht="13.9" customHeight="1" x14ac:dyDescent="0.2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5.3211135544408011E-3</v>
      </c>
    </row>
    <row r="870" spans="16:21" ht="13.9" customHeight="1" x14ac:dyDescent="0.2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5.3211135544408011E-3</v>
      </c>
    </row>
    <row r="871" spans="16:21" ht="13.9" customHeight="1" x14ac:dyDescent="0.2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5.3211135544408011E-3</v>
      </c>
    </row>
    <row r="872" spans="16:21" ht="13.9" customHeight="1" x14ac:dyDescent="0.2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5.3211135544408011E-3</v>
      </c>
    </row>
    <row r="873" spans="16:21" ht="13.9" customHeight="1" x14ac:dyDescent="0.2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5.3211135544408011E-3</v>
      </c>
    </row>
    <row r="874" spans="16:21" ht="13.9" customHeight="1" x14ac:dyDescent="0.2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5.3211135544408011E-3</v>
      </c>
    </row>
    <row r="875" spans="16:21" ht="13.9" customHeight="1" x14ac:dyDescent="0.2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5.3211135544408011E-3</v>
      </c>
    </row>
    <row r="876" spans="16:21" ht="13.9" customHeight="1" x14ac:dyDescent="0.2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5.3211135544408011E-3</v>
      </c>
    </row>
    <row r="877" spans="16:21" ht="13.9" customHeight="1" x14ac:dyDescent="0.2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5.3211135544408011E-3</v>
      </c>
    </row>
    <row r="878" spans="16:21" ht="13.9" customHeight="1" x14ac:dyDescent="0.2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5.3211135544408011E-3</v>
      </c>
    </row>
    <row r="879" spans="16:21" ht="13.9" customHeight="1" x14ac:dyDescent="0.2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5.3211135544408011E-3</v>
      </c>
    </row>
    <row r="880" spans="16:21" ht="13.9" customHeight="1" x14ac:dyDescent="0.2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5.3211135544408011E-3</v>
      </c>
    </row>
    <row r="881" spans="16:21" ht="13.9" customHeight="1" x14ac:dyDescent="0.2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5.3211135544408011E-3</v>
      </c>
    </row>
    <row r="882" spans="16:21" ht="13.9" customHeight="1" x14ac:dyDescent="0.2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5.3211135544408011E-3</v>
      </c>
    </row>
    <row r="883" spans="16:21" ht="13.9" customHeight="1" x14ac:dyDescent="0.2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5.3211135544408011E-3</v>
      </c>
    </row>
    <row r="884" spans="16:21" ht="13.9" customHeight="1" x14ac:dyDescent="0.2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5.3211135544408011E-3</v>
      </c>
    </row>
    <row r="885" spans="16:21" ht="13.9" customHeight="1" x14ac:dyDescent="0.2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5.3211135544408011E-3</v>
      </c>
    </row>
    <row r="886" spans="16:21" ht="13.9" customHeight="1" x14ac:dyDescent="0.2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5.3211135544408011E-3</v>
      </c>
    </row>
    <row r="887" spans="16:21" ht="13.9" customHeight="1" x14ac:dyDescent="0.2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5.3211135544408011E-3</v>
      </c>
    </row>
    <row r="888" spans="16:21" ht="13.9" customHeight="1" x14ac:dyDescent="0.2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5.3211135544408011E-3</v>
      </c>
    </row>
    <row r="889" spans="16:21" ht="13.9" customHeight="1" x14ac:dyDescent="0.2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5.3211135544408011E-3</v>
      </c>
    </row>
    <row r="890" spans="16:21" ht="13.9" customHeight="1" x14ac:dyDescent="0.2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5.3211135544408011E-3</v>
      </c>
    </row>
    <row r="891" spans="16:21" ht="13.9" customHeight="1" x14ac:dyDescent="0.2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5.3211135544408011E-3</v>
      </c>
    </row>
    <row r="892" spans="16:21" ht="13.9" customHeight="1" x14ac:dyDescent="0.2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5.3211135544408011E-3</v>
      </c>
    </row>
    <row r="893" spans="16:21" ht="13.9" customHeight="1" x14ac:dyDescent="0.2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5.3211135544408011E-3</v>
      </c>
    </row>
    <row r="894" spans="16:21" ht="13.9" customHeight="1" x14ac:dyDescent="0.2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5.3211135544408011E-3</v>
      </c>
    </row>
    <row r="895" spans="16:21" ht="13.9" customHeight="1" x14ac:dyDescent="0.2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5.3211135544408011E-3</v>
      </c>
    </row>
    <row r="896" spans="16:21" ht="13.9" customHeight="1" x14ac:dyDescent="0.2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5.3211135544408011E-3</v>
      </c>
    </row>
    <row r="897" spans="16:21" ht="13.9" customHeight="1" x14ac:dyDescent="0.2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5.3211135544408011E-3</v>
      </c>
    </row>
    <row r="898" spans="16:21" ht="13.9" customHeight="1" x14ac:dyDescent="0.2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5.3211135544408011E-3</v>
      </c>
    </row>
    <row r="899" spans="16:21" ht="13.9" customHeight="1" x14ac:dyDescent="0.2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5.3211135544408011E-3</v>
      </c>
    </row>
    <row r="900" spans="16:21" ht="13.9" customHeight="1" x14ac:dyDescent="0.2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5.3211135544408011E-3</v>
      </c>
    </row>
    <row r="901" spans="16:21" ht="13.9" customHeight="1" x14ac:dyDescent="0.2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5.3211135544408011E-3</v>
      </c>
    </row>
    <row r="902" spans="16:21" ht="13.9" customHeight="1" x14ac:dyDescent="0.2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5.3211135544408011E-3</v>
      </c>
    </row>
    <row r="903" spans="16:21" ht="13.9" customHeight="1" x14ac:dyDescent="0.2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5.3211135544408011E-3</v>
      </c>
    </row>
    <row r="904" spans="16:21" ht="13.9" customHeight="1" x14ac:dyDescent="0.2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5.3211135544408011E-3</v>
      </c>
    </row>
    <row r="905" spans="16:21" ht="13.9" customHeight="1" x14ac:dyDescent="0.2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5.3211135544408011E-3</v>
      </c>
    </row>
    <row r="906" spans="16:21" ht="13.9" customHeight="1" x14ac:dyDescent="0.2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5.3211135544408011E-3</v>
      </c>
    </row>
    <row r="907" spans="16:21" ht="13.9" customHeight="1" x14ac:dyDescent="0.2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5.3211135544408011E-3</v>
      </c>
    </row>
    <row r="908" spans="16:21" ht="13.9" customHeight="1" x14ac:dyDescent="0.2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5.3211135544408011E-3</v>
      </c>
    </row>
    <row r="909" spans="16:21" ht="13.9" customHeight="1" x14ac:dyDescent="0.2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5.3211135544408011E-3</v>
      </c>
    </row>
    <row r="910" spans="16:21" ht="13.9" customHeight="1" x14ac:dyDescent="0.2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5.3211135544408011E-3</v>
      </c>
    </row>
    <row r="911" spans="16:21" ht="13.9" customHeight="1" x14ac:dyDescent="0.2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5.3211135544408011E-3</v>
      </c>
    </row>
    <row r="912" spans="16:21" ht="13.9" customHeight="1" x14ac:dyDescent="0.2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5.3211135544408011E-3</v>
      </c>
    </row>
    <row r="913" spans="16:21" ht="13.9" customHeight="1" x14ac:dyDescent="0.2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5.3211135544408011E-3</v>
      </c>
    </row>
    <row r="914" spans="16:21" ht="13.9" customHeight="1" x14ac:dyDescent="0.2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5.3211135544408011E-3</v>
      </c>
    </row>
    <row r="915" spans="16:21" ht="13.9" customHeight="1" x14ac:dyDescent="0.2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5.3211135544408011E-3</v>
      </c>
    </row>
    <row r="916" spans="16:21" ht="13.9" customHeight="1" x14ac:dyDescent="0.2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5.3211135544408011E-3</v>
      </c>
    </row>
    <row r="917" spans="16:21" ht="13.9" customHeight="1" x14ac:dyDescent="0.2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5.3211135544408011E-3</v>
      </c>
    </row>
    <row r="918" spans="16:21" ht="13.9" customHeight="1" x14ac:dyDescent="0.2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5.3211135544408011E-3</v>
      </c>
    </row>
    <row r="919" spans="16:21" ht="13.9" customHeight="1" x14ac:dyDescent="0.2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5.3211135544408011E-3</v>
      </c>
    </row>
    <row r="920" spans="16:21" ht="13.9" customHeight="1" x14ac:dyDescent="0.2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5.3211135544408011E-3</v>
      </c>
    </row>
    <row r="921" spans="16:21" ht="13.9" customHeight="1" x14ac:dyDescent="0.2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5.3211135544408011E-3</v>
      </c>
    </row>
    <row r="922" spans="16:21" ht="13.9" customHeight="1" x14ac:dyDescent="0.2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5.3211135544408011E-3</v>
      </c>
    </row>
    <row r="923" spans="16:21" ht="13.9" customHeight="1" x14ac:dyDescent="0.2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5.3211135544408011E-3</v>
      </c>
    </row>
    <row r="924" spans="16:21" ht="13.9" customHeight="1" x14ac:dyDescent="0.2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5.3211135544408011E-3</v>
      </c>
    </row>
    <row r="925" spans="16:21" ht="13.9" customHeight="1" x14ac:dyDescent="0.2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5.3211135544408011E-3</v>
      </c>
    </row>
    <row r="926" spans="16:21" ht="13.9" customHeight="1" x14ac:dyDescent="0.2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5.3211135544408011E-3</v>
      </c>
    </row>
    <row r="927" spans="16:21" ht="13.9" customHeight="1" x14ac:dyDescent="0.2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5.3211135544408011E-3</v>
      </c>
    </row>
    <row r="928" spans="16:21" ht="13.9" customHeight="1" x14ac:dyDescent="0.2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5.3211135544408011E-3</v>
      </c>
    </row>
    <row r="929" spans="16:21" ht="13.9" customHeight="1" x14ac:dyDescent="0.2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5.3211135544408011E-3</v>
      </c>
    </row>
    <row r="930" spans="16:21" ht="13.9" customHeight="1" x14ac:dyDescent="0.2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5.3211135544408011E-3</v>
      </c>
    </row>
    <row r="931" spans="16:21" ht="13.9" customHeight="1" x14ac:dyDescent="0.2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5.3211135544408011E-3</v>
      </c>
    </row>
    <row r="932" spans="16:21" ht="13.9" customHeight="1" x14ac:dyDescent="0.2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5.3211135544408011E-3</v>
      </c>
    </row>
    <row r="933" spans="16:21" ht="13.9" customHeight="1" x14ac:dyDescent="0.2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5.3211135544408011E-3</v>
      </c>
    </row>
    <row r="934" spans="16:21" ht="13.9" customHeight="1" x14ac:dyDescent="0.2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5.3211135544408011E-3</v>
      </c>
    </row>
    <row r="935" spans="16:21" ht="13.9" customHeight="1" x14ac:dyDescent="0.2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5.3211135544408011E-3</v>
      </c>
    </row>
    <row r="936" spans="16:21" ht="13.9" customHeight="1" x14ac:dyDescent="0.2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5.3211135544408011E-3</v>
      </c>
    </row>
    <row r="937" spans="16:21" ht="13.9" customHeight="1" x14ac:dyDescent="0.2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5.3211135544408011E-3</v>
      </c>
    </row>
    <row r="938" spans="16:21" ht="13.9" customHeight="1" x14ac:dyDescent="0.2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5.3211135544408011E-3</v>
      </c>
    </row>
    <row r="939" spans="16:21" ht="13.9" customHeight="1" x14ac:dyDescent="0.2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5.3211135544408011E-3</v>
      </c>
    </row>
    <row r="940" spans="16:21" ht="13.9" customHeight="1" x14ac:dyDescent="0.2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5.3211135544408011E-3</v>
      </c>
    </row>
    <row r="941" spans="16:21" ht="13.9" customHeight="1" x14ac:dyDescent="0.2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5.3211135544408011E-3</v>
      </c>
    </row>
    <row r="942" spans="16:21" ht="13.9" customHeight="1" x14ac:dyDescent="0.2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5.3211135544408011E-3</v>
      </c>
    </row>
    <row r="943" spans="16:21" ht="13.9" customHeight="1" x14ac:dyDescent="0.2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5.3211135544408011E-3</v>
      </c>
    </row>
    <row r="944" spans="16:21" ht="13.9" customHeight="1" x14ac:dyDescent="0.2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5.3211135544408011E-3</v>
      </c>
    </row>
    <row r="945" spans="16:21" ht="13.9" customHeight="1" x14ac:dyDescent="0.2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5.3211135544408011E-3</v>
      </c>
    </row>
    <row r="946" spans="16:21" ht="13.9" customHeight="1" x14ac:dyDescent="0.2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5.3211135544408011E-3</v>
      </c>
    </row>
    <row r="947" spans="16:21" ht="13.9" customHeight="1" x14ac:dyDescent="0.2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5.3211135544408011E-3</v>
      </c>
    </row>
    <row r="948" spans="16:21" ht="13.9" customHeight="1" x14ac:dyDescent="0.2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5.3211135544408011E-3</v>
      </c>
    </row>
    <row r="949" spans="16:21" ht="13.9" customHeight="1" x14ac:dyDescent="0.2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5.3211135544408011E-3</v>
      </c>
    </row>
    <row r="950" spans="16:21" ht="13.9" customHeight="1" x14ac:dyDescent="0.2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5.3211135544408011E-3</v>
      </c>
    </row>
    <row r="951" spans="16:21" ht="13.9" customHeight="1" x14ac:dyDescent="0.2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5.3211135544408011E-3</v>
      </c>
    </row>
    <row r="952" spans="16:21" ht="13.9" customHeight="1" x14ac:dyDescent="0.2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5.3211135544408011E-3</v>
      </c>
    </row>
    <row r="953" spans="16:21" ht="13.9" customHeight="1" x14ac:dyDescent="0.2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5.3211135544408011E-3</v>
      </c>
    </row>
    <row r="954" spans="16:21" ht="13.9" customHeight="1" x14ac:dyDescent="0.2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5.3211135544408011E-3</v>
      </c>
    </row>
    <row r="955" spans="16:21" ht="13.9" customHeight="1" x14ac:dyDescent="0.2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5.3211135544408011E-3</v>
      </c>
    </row>
    <row r="956" spans="16:21" ht="13.9" customHeight="1" x14ac:dyDescent="0.2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5.3211135544408011E-3</v>
      </c>
    </row>
    <row r="957" spans="16:21" ht="13.9" customHeight="1" x14ac:dyDescent="0.2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5.3211135544408011E-3</v>
      </c>
    </row>
    <row r="958" spans="16:21" ht="13.9" customHeight="1" x14ac:dyDescent="0.2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5.3211135544408011E-3</v>
      </c>
    </row>
    <row r="959" spans="16:21" ht="13.9" customHeight="1" x14ac:dyDescent="0.2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5.3211135544408011E-3</v>
      </c>
    </row>
    <row r="960" spans="16:21" ht="13.9" customHeight="1" x14ac:dyDescent="0.2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5.3211135544408011E-3</v>
      </c>
    </row>
    <row r="961" spans="16:21" ht="13.9" customHeight="1" x14ac:dyDescent="0.2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5.3211135544408011E-3</v>
      </c>
    </row>
    <row r="962" spans="16:21" ht="13.9" customHeight="1" x14ac:dyDescent="0.2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5.3211135544408011E-3</v>
      </c>
    </row>
    <row r="963" spans="16:21" ht="13.9" customHeight="1" x14ac:dyDescent="0.2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5.3211135544408011E-3</v>
      </c>
    </row>
    <row r="964" spans="16:21" ht="13.9" customHeight="1" x14ac:dyDescent="0.2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5.3211135544408011E-3</v>
      </c>
    </row>
    <row r="965" spans="16:21" ht="13.9" customHeight="1" x14ac:dyDescent="0.2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5.3211135544408011E-3</v>
      </c>
    </row>
    <row r="966" spans="16:21" ht="13.9" customHeight="1" x14ac:dyDescent="0.2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5.3211135544408011E-3</v>
      </c>
    </row>
    <row r="967" spans="16:21" ht="13.9" customHeight="1" x14ac:dyDescent="0.2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5.3211135544408011E-3</v>
      </c>
    </row>
    <row r="968" spans="16:21" ht="13.9" customHeight="1" x14ac:dyDescent="0.2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5.3211135544408011E-3</v>
      </c>
    </row>
    <row r="969" spans="16:21" ht="13.9" customHeight="1" x14ac:dyDescent="0.2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5.3211135544408011E-3</v>
      </c>
    </row>
    <row r="970" spans="16:21" ht="13.9" customHeight="1" x14ac:dyDescent="0.2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5.3211135544408011E-3</v>
      </c>
    </row>
    <row r="971" spans="16:21" ht="13.9" customHeight="1" x14ac:dyDescent="0.2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5.3211135544408011E-3</v>
      </c>
    </row>
    <row r="972" spans="16:21" ht="13.9" customHeight="1" x14ac:dyDescent="0.2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5.3211135544408011E-3</v>
      </c>
    </row>
    <row r="973" spans="16:21" ht="13.9" customHeight="1" x14ac:dyDescent="0.2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5.3211135544408011E-3</v>
      </c>
    </row>
    <row r="974" spans="16:21" ht="13.9" customHeight="1" x14ac:dyDescent="0.2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5.3211135544408011E-3</v>
      </c>
    </row>
    <row r="975" spans="16:21" ht="13.9" customHeight="1" x14ac:dyDescent="0.2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5.3211135544408011E-3</v>
      </c>
    </row>
    <row r="976" spans="16:21" ht="13.9" customHeight="1" x14ac:dyDescent="0.2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5.3211135544408011E-3</v>
      </c>
    </row>
    <row r="977" spans="16:21" ht="13.9" customHeight="1" x14ac:dyDescent="0.2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5.3211135544408011E-3</v>
      </c>
    </row>
    <row r="978" spans="16:21" ht="13.9" customHeight="1" x14ac:dyDescent="0.2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5.3211135544408011E-3</v>
      </c>
    </row>
    <row r="979" spans="16:21" ht="13.9" customHeight="1" x14ac:dyDescent="0.2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5.3211135544408011E-3</v>
      </c>
    </row>
    <row r="980" spans="16:21" ht="13.9" customHeight="1" x14ac:dyDescent="0.2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5.3211135544408011E-3</v>
      </c>
    </row>
    <row r="981" spans="16:21" ht="13.9" customHeight="1" x14ac:dyDescent="0.2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5.3211135544408011E-3</v>
      </c>
    </row>
    <row r="982" spans="16:21" ht="13.9" customHeight="1" x14ac:dyDescent="0.2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5.3211135544408011E-3</v>
      </c>
    </row>
    <row r="983" spans="16:21" ht="13.9" customHeight="1" x14ac:dyDescent="0.2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5.3211135544408011E-3</v>
      </c>
    </row>
    <row r="984" spans="16:21" ht="13.9" customHeight="1" x14ac:dyDescent="0.2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5.3211135544408011E-3</v>
      </c>
    </row>
    <row r="985" spans="16:21" ht="13.9" customHeight="1" x14ac:dyDescent="0.2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5.3211135544408011E-3</v>
      </c>
    </row>
    <row r="986" spans="16:21" ht="13.9" customHeight="1" x14ac:dyDescent="0.2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5.3211135544408011E-3</v>
      </c>
    </row>
    <row r="987" spans="16:21" ht="13.9" customHeight="1" x14ac:dyDescent="0.2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5.3211135544408011E-3</v>
      </c>
    </row>
    <row r="988" spans="16:21" ht="13.9" customHeight="1" x14ac:dyDescent="0.2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5.3211135544408011E-3</v>
      </c>
    </row>
    <row r="989" spans="16:21" ht="13.9" customHeight="1" x14ac:dyDescent="0.2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5.3211135544408011E-3</v>
      </c>
    </row>
    <row r="990" spans="16:21" ht="13.9" customHeight="1" x14ac:dyDescent="0.2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5.3211135544408011E-3</v>
      </c>
    </row>
    <row r="991" spans="16:21" ht="13.9" customHeight="1" x14ac:dyDescent="0.2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5.3211135544408011E-3</v>
      </c>
    </row>
    <row r="992" spans="16:21" ht="13.9" customHeight="1" x14ac:dyDescent="0.2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5.3211135544408011E-3</v>
      </c>
    </row>
    <row r="993" spans="16:21" ht="13.9" customHeight="1" x14ac:dyDescent="0.2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5.3211135544408011E-3</v>
      </c>
    </row>
    <row r="994" spans="16:21" ht="13.9" customHeight="1" x14ac:dyDescent="0.2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5.3211135544408011E-3</v>
      </c>
    </row>
    <row r="995" spans="16:21" ht="13.9" customHeight="1" x14ac:dyDescent="0.2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5.3211135544408011E-3</v>
      </c>
    </row>
    <row r="996" spans="16:21" ht="13.9" customHeight="1" x14ac:dyDescent="0.2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5.3211135544408011E-3</v>
      </c>
    </row>
    <row r="997" spans="16:21" ht="13.9" customHeight="1" x14ac:dyDescent="0.2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5.3211135544408011E-3</v>
      </c>
    </row>
    <row r="998" spans="16:21" ht="13.9" customHeight="1" x14ac:dyDescent="0.2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5.3211135544408011E-3</v>
      </c>
    </row>
    <row r="999" spans="16:21" ht="13.9" customHeight="1" x14ac:dyDescent="0.2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5.3211135544408011E-3</v>
      </c>
    </row>
    <row r="1000" spans="16:21" ht="13.9" customHeight="1" x14ac:dyDescent="0.2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5.3211135544408011E-3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2023-07-10T20:04:12Z</dcterms:modified>
</cp:coreProperties>
</file>